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drawings/drawing15.xml" ContentType="application/vnd.openxmlformats-officedocument.drawing+xml"/>
  <Override PartName="/xl/comments9.xml" ContentType="application/vnd.openxmlformats-officedocument.spreadsheetml.comments+xml"/>
  <Override PartName="/xl/drawings/drawing16.xml" ContentType="application/vnd.openxmlformats-officedocument.drawing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Au PHASE10 230b, 267, 290b, 291b, 247b &amp; 249 JN1946\DataPacks\R1\"/>
    </mc:Choice>
  </mc:AlternateContent>
  <xr:revisionPtr revIDLastSave="0" documentId="13_ncr:1_{66738154-95D3-4536-A9A2-242BEAA61E7B}" xr6:coauthVersionLast="47" xr6:coauthVersionMax="47" xr10:uidLastSave="{00000000-0000-0000-0000-000000000000}"/>
  <bookViews>
    <workbookView xWindow="-28920" yWindow="-120" windowWidth="29040" windowHeight="15720" tabRatio="711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Fire Assay (Bi)" sheetId="47897" r:id="rId8"/>
    <sheet name="PA" sheetId="47898" r:id="rId9"/>
    <sheet name="4-Acid" sheetId="47899" r:id="rId10"/>
    <sheet name="Aqua Regia" sheetId="47900" r:id="rId11"/>
    <sheet name="AR Digest 10-50g" sheetId="47901" r:id="rId12"/>
    <sheet name="Fusion XRF" sheetId="47902" r:id="rId13"/>
    <sheet name="Thermograv" sheetId="47903" r:id="rId14"/>
    <sheet name="IRC" sheetId="47904" r:id="rId15"/>
    <sheet name="Laser Ablation" sheetId="47905" r:id="rId16"/>
  </sheets>
  <calcPr calcId="191029" calcMode="manual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47895" l="1"/>
  <c r="I26" i="47895" s="1"/>
  <c r="I24" i="47895"/>
  <c r="I25" i="47895"/>
  <c r="H23" i="47895"/>
  <c r="I27" i="47895" l="1"/>
  <c r="J3" i="47895"/>
  <c r="J22" i="47895"/>
  <c r="J12" i="47895" l="1"/>
  <c r="J11" i="47895"/>
  <c r="J10" i="47895"/>
  <c r="J9" i="47895"/>
  <c r="J23" i="47895" s="1"/>
  <c r="J7" i="47895"/>
  <c r="J6" i="47895"/>
  <c r="J18" i="47895"/>
  <c r="J5" i="47895"/>
  <c r="J4" i="47895"/>
  <c r="J8" i="47895"/>
  <c r="J21" i="47895"/>
  <c r="J19" i="47895"/>
  <c r="J17" i="47895"/>
  <c r="J16" i="47895"/>
  <c r="J15" i="47895"/>
  <c r="J14" i="47895"/>
  <c r="J20" i="47895"/>
  <c r="J13" i="47895"/>
  <c r="J25" i="47895" l="1"/>
  <c r="J26" i="47895" s="1"/>
  <c r="J24" i="4789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08146A50-CC8B-4476-B685-B1B22DEDED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3DF473F-B01D-43FC-8DC3-87EEED04324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2C6080AB-D8CA-40F3-8A85-FBCF71281B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9221D32F-4C2A-4D07-88EA-E83F087FE5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6684C51B-F71D-4EFE-9B8D-591A6A59AF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DF4E8E20-E042-476E-B510-44F722EF7C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8BEBA80E-0FC4-47D6-9C3F-ECA4E7678A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267AA00D-A320-4643-9C93-E17C0547BD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375D89B6-C6F5-4C5E-848E-32D8E0F0F9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1DDC346E-6938-4F70-BA3E-BE6A1B2CC1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BC02DE00-571F-4DB7-9296-82265C2108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534606CC-5411-4780-8C5F-FD97308060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1FC5BE87-BB2A-42F8-8409-1BD70272B4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62B9B6C3-F302-4AAD-9B7C-344A30136E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0B219B2D-F830-43E3-8EAC-FFB7304C34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E8EF88B5-E3DB-4567-9006-D484876FB7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DA6B0D1F-4379-4DA9-B2CD-6782D4ED8A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7E47B79F-82BB-4157-8F2C-D899B28428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EA078D96-F619-4A5A-9F42-2A635E3B12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21170AA9-3A80-4630-BB33-BF39A7677D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ABE979C4-81E1-4C4B-98D1-C988FC33FB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7FF06292-B428-406C-AD36-AA8D24DE8B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94223AA3-BC50-46D9-94D2-C41F3534B5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510C7289-54E4-47CE-A496-CF13D4F13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2D9EB3D9-F766-4D4E-956B-646A2ED1EB8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069BB432-C871-449E-A820-57A3ACDA92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02FE9E6C-18EE-4BF1-BBDA-3013EBAF0E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D7FBD418-34A3-4611-86EC-7F505C540E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A10B0FF6-4D8A-402F-8C25-584D5233C5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FE1924FD-2573-4BA8-83AB-E192BCE45E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7222302C-D1FA-45F7-B90D-13316669C6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56AB3134-7DC8-4B21-912D-CB45AC255F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33CEF355-2770-4081-84BA-3F6A2846AC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871332B8-1327-46C4-9DA1-2E127E6D059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52C9C5A7-4043-4331-97D5-7448A2DA9A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336BF929-9589-4794-A0C8-79243A5A07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5056B264-B8D8-45A5-8370-B9376B95DA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6DB6AD82-2457-41AE-A321-AD8489A55A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FE3AFB01-DA5C-4592-8955-682196DE67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D9653599-A06E-4DE5-8161-E7198CAB06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013E223A-572F-4DA8-957A-6EE802E8DF8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9BECBBDB-BBDC-4DF2-A806-43D6A18569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CE300166-3D72-4380-9C25-5FC394BB25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A7C100EA-D350-4EFA-98C9-F266DDC132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25613D07-EBED-4A5C-B246-E2273863E0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DF1464F1-8DC1-4572-AFA1-44D8B2BAE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97B1ADA3-A121-442D-9A77-BFBFB6A3ED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3CB9F903-2BA9-4D34-A413-576108311C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1E9B36B2-82AC-488E-803E-34E8AA0887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7F0AD119-DFD4-4A87-A2F7-DCC19F4489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45EA9722-03B0-46C8-BF85-84AA4C1147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AFCEF70B-A76A-4232-BDF1-2D245C67EE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D6601413-887D-4F9C-ACF8-A474998F20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84FF880-178E-42DA-B0D0-6FCAE7ED92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D8B09656-101B-4223-A178-F601803421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9F2A6278-1653-4F3F-9354-FC7438C6040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78F71BF3-8F7D-45BB-B77D-175CE42BC6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00A522F-BEE7-4E3B-B56D-E3C3F7D496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1719A715-7321-4E93-81F6-9250AFB98E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481BBDE3-5F9A-4431-9F35-A1A88BA4A6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18EECAC9-0CBF-4F49-BACA-1188296465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BDF8A688-8AE7-4330-B76C-85F0A7F12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8B6DEB0F-3C22-473B-AE95-122E4BB177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026F63B6-ED75-4DF8-A9D4-B9F55B50B6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8" authorId="0" shapeId="0" xr:uid="{A3B64DC0-5421-4B7F-A134-F4B9068B3D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6" authorId="0" shapeId="0" xr:uid="{FE629829-1FA2-46CF-B9BF-F4D1332843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4" authorId="0" shapeId="0" xr:uid="{09F92DE7-11F4-4BBD-9622-720B428CC3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2" authorId="0" shapeId="0" xr:uid="{316A79CD-DB26-4FEC-A144-8D39EC3D9C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0" authorId="0" shapeId="0" xr:uid="{BC7539B7-899F-4867-B0AC-2CFD451841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8" authorId="0" shapeId="0" xr:uid="{9A3B95EF-6394-4E62-949D-313C998328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6" authorId="0" shapeId="0" xr:uid="{09E431CF-4292-428B-9CB0-912216F13A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4" authorId="0" shapeId="0" xr:uid="{68B18392-43CD-448E-93E7-B018F53084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AA224CE0-63DD-4134-B405-4907CA0087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BA4E2BAE-CB03-4F77-A311-18C34058B2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8" authorId="0" shapeId="0" xr:uid="{8DA81003-C472-481D-9E6C-4898818325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6" authorId="0" shapeId="0" xr:uid="{2385014E-4286-42D6-9084-FCDDC917C3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4" authorId="0" shapeId="0" xr:uid="{8A9A92D7-E0A0-4D8B-ACA4-E23021813E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3" authorId="0" shapeId="0" xr:uid="{2BF6A1F3-C541-424C-B2AB-133A324966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1" authorId="0" shapeId="0" xr:uid="{BB4E09EF-BC13-4D0A-A47A-42C7E956DA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6BE51119-53E4-43D1-8BD9-0A1C22E727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7" authorId="0" shapeId="0" xr:uid="{DFE29AA8-1981-4978-B9F0-1AE427A757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5" authorId="0" shapeId="0" xr:uid="{05428ACA-B431-45B1-8CBE-7793B23421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3" authorId="0" shapeId="0" xr:uid="{95003FC9-2017-4EA1-B565-DC84889FF7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1" authorId="0" shapeId="0" xr:uid="{BBA0F6F1-336B-491E-8FA3-109843F003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9" authorId="0" shapeId="0" xr:uid="{96B4FD0F-B830-4F34-9979-681B6E66FC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7" authorId="0" shapeId="0" xr:uid="{303672F5-C8A7-4153-9708-56F1E6D626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BC560E25-3AAC-4073-9060-7219ADE6CF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3" authorId="0" shapeId="0" xr:uid="{E943304B-647A-4451-93E9-AF1523166C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1" authorId="0" shapeId="0" xr:uid="{5456BEC6-993E-411D-9075-3497F0166B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9" authorId="0" shapeId="0" xr:uid="{DE961F17-1C9F-4ACB-AE76-34F1725865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7" authorId="0" shapeId="0" xr:uid="{A24A1D8D-6381-4CFA-B777-4475DCCE2C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5" authorId="0" shapeId="0" xr:uid="{0E9A2BC9-286E-44B2-A26D-2858FB43EA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3" authorId="0" shapeId="0" xr:uid="{3394A11D-6612-4A7B-A271-6AE2DD5C7E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1" authorId="0" shapeId="0" xr:uid="{D26CF700-EBE8-4643-AA8A-6B578D8846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9" authorId="0" shapeId="0" xr:uid="{E95AB1A2-B02B-4DB1-B79F-28D0671716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7" authorId="0" shapeId="0" xr:uid="{EBD8414D-612A-4012-AC00-4E86217A7C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6" authorId="0" shapeId="0" xr:uid="{D62AF9CD-C426-4934-8773-7A0E702DF0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4" authorId="0" shapeId="0" xr:uid="{88BC1633-B8ED-4249-9289-C628DD56B6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2" authorId="0" shapeId="0" xr:uid="{E1648E9F-AEC2-4B92-8434-136A23C6AA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1" authorId="0" shapeId="0" xr:uid="{4042E6BE-B8AD-467F-AE9F-1B5B14B8D1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9" authorId="0" shapeId="0" xr:uid="{7B9AC0DF-3D7F-43FA-A2D9-93BC70FADE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7" authorId="0" shapeId="0" xr:uid="{91BBB8B3-A4DE-46F2-87CA-3E2CAE1F8D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6" authorId="0" shapeId="0" xr:uid="{C164039D-7FAD-4CC6-97EF-7FDFC57329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5" authorId="0" shapeId="0" xr:uid="{D8CAFF31-5A52-4E0A-A63C-FAA359E468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3" authorId="0" shapeId="0" xr:uid="{A7815607-5F03-4ADF-8BA5-0881E3FDB1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1" authorId="0" shapeId="0" xr:uid="{D3FC74B3-D801-4F23-A0B2-01D9BB6E868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9" authorId="0" shapeId="0" xr:uid="{A124A823-6F22-40BF-8390-1B43FFB30E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7" authorId="0" shapeId="0" xr:uid="{A0B2B940-7E5A-4B19-826B-95447F35DB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5" authorId="0" shapeId="0" xr:uid="{4A38799F-2C09-4E6B-8599-044BD01F13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3" authorId="0" shapeId="0" xr:uid="{2BE635C6-6C1D-4F3C-90A0-1D58EF8784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1" authorId="0" shapeId="0" xr:uid="{FCF817C1-71B3-456F-9BFD-C4DF8DFA1D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9" authorId="0" shapeId="0" xr:uid="{BCC3165D-50D2-4B5B-AA8B-FABA60ECD0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7" authorId="0" shapeId="0" xr:uid="{DFF3F947-2934-4810-9109-8A78E1F691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5" authorId="0" shapeId="0" xr:uid="{DF9677FC-55C6-4886-8C27-D51A04857A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426DA7E3-98DA-4CB5-A1F9-BB3ACD0853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89F4FF0-17A9-495A-822A-6F9D583103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23FB635D-9BA0-469F-B0D0-7512E109C9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571905B-E84C-4B42-91AB-B36FC5399F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449DD448-172C-4F5E-BF3B-2557C33C4B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77D06A1-8811-41EB-9A9E-9618A8277A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C042E638-3B5A-4E4D-89E1-49204DD401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 shapeId="0" xr:uid="{4B7B01E8-8BF1-4FB3-A843-ACC8F7F613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 shapeId="0" xr:uid="{A74CD0D2-FFDA-425F-B6C0-D50AC4FDA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2921D6F0-00C8-4C3A-AD06-48ABF87D79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9" authorId="0" shapeId="0" xr:uid="{963A6DFE-B04D-4B30-AC01-69BABB7038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7" authorId="0" shapeId="0" xr:uid="{7EF01782-790B-4F60-A3EB-8E79644D4E8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5" authorId="0" shapeId="0" xr:uid="{0966975B-8766-4EA4-AFAF-72187BAE82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3" authorId="0" shapeId="0" xr:uid="{B32BF81F-3A7E-4F09-B1FB-C0AD2BB3C8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1" authorId="0" shapeId="0" xr:uid="{A1C0BD17-496C-434B-83AA-E35AE6AC55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9" authorId="0" shapeId="0" xr:uid="{2195F114-D1CC-4D9E-95CF-7C2406F1BA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11C8F5E5-27A4-4D72-9DBA-CFAB8043AA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5" authorId="0" shapeId="0" xr:uid="{0F965B9A-3C89-418A-8828-2FCFEF0C447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3" authorId="0" shapeId="0" xr:uid="{7E4AD72D-739E-4794-A64B-E9457867DA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2" authorId="0" shapeId="0" xr:uid="{478FD90D-A19D-4343-BCA7-6F42930CCD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0" authorId="0" shapeId="0" xr:uid="{9EB085D7-A941-4E09-B0B5-6772729864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9" authorId="0" shapeId="0" xr:uid="{80224BDA-BC54-4F62-8B96-F201F80075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8" authorId="0" shapeId="0" xr:uid="{33CDD5A0-4609-42B6-8A53-699FA6B258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6" authorId="0" shapeId="0" xr:uid="{ACE14897-AB5E-4102-9E95-B341FF220A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4" authorId="0" shapeId="0" xr:uid="{4762B622-785E-4655-AEA7-D84F9D523F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2" authorId="0" shapeId="0" xr:uid="{70CAB978-2795-4014-A529-C22A973AAE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0" authorId="0" shapeId="0" xr:uid="{AC1DBBD1-3E01-43E6-A56C-3760D85155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4740D04A-55D7-4A18-AB01-E285E5F554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8" authorId="0" shapeId="0" xr:uid="{82A4B637-CF90-4B7E-96D9-77E3973536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B4033419-66B8-4959-B1F7-213EC70FA7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388E7751-1A1B-43BC-90E7-2847C92E3E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F975A997-A969-4058-8AC8-5783964640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01E31253-7198-4C8E-8FC6-EB6201DDFB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67226EEC-6099-4402-9E98-2C7C7A9784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7" authorId="0" shapeId="0" xr:uid="{8AA58D5A-D174-459A-A291-CBD8A5A814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5" authorId="0" shapeId="0" xr:uid="{69565C0A-2B41-49C6-9D8A-142256DD82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18F2204C-A382-428A-8028-8670E1BDED6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06FD57EF-D43D-4244-A094-7CC97B7E60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57D35799-C305-435B-9DC4-076F94E255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98BD32A4-8AB9-4BA5-8C4E-A14233F3CE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88643A52-B695-4D28-B8B0-9B1DACCDA98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C1CBE218-1DCF-40C9-B59F-62DBB91D03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1" authorId="0" shapeId="0" xr:uid="{3DF37901-6E53-4480-99E1-80B54870A4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9" authorId="0" shapeId="0" xr:uid="{2C985D06-F265-4E4C-BD27-987BC5B01A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AF1AA4D1-787D-4420-91C2-16D1C70E20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10E56E18-7CD0-46E0-8B11-C0138C118E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E8C44CF9-9348-47ED-BCE7-D0B294C53A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3" authorId="0" shapeId="0" xr:uid="{E7928E9E-9544-4757-84F1-85CB456E73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1" authorId="0" shapeId="0" xr:uid="{4283266D-0AE9-4866-9921-33F9BB5B34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9" authorId="0" shapeId="0" xr:uid="{C70559B4-D614-420D-8823-12F66897A0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D15B0717-17B9-4C26-B25F-1A71C4D91F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0735C616-56E5-4AF8-88DA-5301DB7FF6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4" authorId="0" shapeId="0" xr:uid="{CEB62E24-9E8F-4ACB-A6A9-C9C71ACC77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2" authorId="0" shapeId="0" xr:uid="{5EB5AAF5-14EE-46C2-AC51-F138FE11B6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0" authorId="0" shapeId="0" xr:uid="{1456D07A-8B27-4C19-B11F-D3EB252596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8" authorId="0" shapeId="0" xr:uid="{1165D9B4-9DEE-4D17-8C38-98A61AA448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7" authorId="0" shapeId="0" xr:uid="{DF94EACA-7D65-44D2-BD4F-627D170504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5" authorId="0" shapeId="0" xr:uid="{6A0C5D08-7230-4A3C-8846-986FC6A901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3" authorId="0" shapeId="0" xr:uid="{F9CA913B-28D7-4D36-B2A8-812CDEF244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1" authorId="0" shapeId="0" xr:uid="{A9D429F6-2B34-4F33-8E69-3ACC5DB72B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9" authorId="0" shapeId="0" xr:uid="{F42F54FB-A8E9-46DF-8ED4-911EFAD453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27" authorId="0" shapeId="0" xr:uid="{CDF13AF4-8BE2-494D-B266-CB26E5B7D9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33123EA-946E-46FF-9EBE-0572EBE87D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28D4AA8C-3576-4DD7-80B2-936CBE8EC0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43E269AC-35A9-4025-9151-364350A40A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F1C4750D-BD8A-4231-9EC1-202FF32CC8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EB21B0DA-A5A8-49AE-B005-43633FB9C9C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FC7FB76B-8A77-4618-AD6E-2493A296EC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3AA658D6-1421-41C7-BFE5-6E5BDB4E05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4E2C6DE4-0150-43D2-B571-DC87009A1A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A33C0BC9-FEDE-43AC-8497-A06C1152D0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4A0FC93-D3FD-4178-B42B-F3B71239F0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F9561163-D5EC-489E-AF72-4A98A3AB838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FAB969B-24A7-4529-865E-C12850606B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91DB5E76-1DB1-4B68-94A1-8E78479463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37E9EFCA-8736-4175-AE4D-3696DBBAED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<sst xmlns="http://schemas.openxmlformats.org/spreadsheetml/2006/main" count="10203" uniqueCount="632">
  <si>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</si>
  <si>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</si>
  <si>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</si>
  <si>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</si>
  <si>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</si>
  <si>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</si>
  <si>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</si>
  <si>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</si>
  <si>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</si>
  <si>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</si>
  <si>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</si>
  <si>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</si>
  <si>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</si>
  <si>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</si>
  <si>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</si>
  <si>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</si>
  <si>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</si>
  <si>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</si>
  <si>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</si>
  <si>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</si>
  <si>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</si>
  <si>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</si>
  <si>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</si>
  <si>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</si>
  <si>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</si>
  <si>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</si>
  <si>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</si>
  <si>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</si>
  <si>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</si>
  <si>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</si>
  <si>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</si>
  <si>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</si>
  <si>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</si>
  <si>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</si>
  <si>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</si>
  <si>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</si>
  <si>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</si>
  <si>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</si>
  <si>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</si>
  <si>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</si>
  <si>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</si>
  <si>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</si>
  <si>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</si>
  <si>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</si>
  <si>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</si>
  <si>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</si>
  <si>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</si>
  <si>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</si>
  <si>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</si>
  <si>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</si>
  <si>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</si>
  <si>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</si>
  <si>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</si>
  <si>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</si>
  <si>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</si>
  <si>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</si>
  <si>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</si>
  <si>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</si>
  <si>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</si>
  <si>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</si>
  <si>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</si>
  <si>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</si>
  <si>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</si>
  <si>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</si>
  <si>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</si>
  <si>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</si>
  <si>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</si>
  <si>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</si>
  <si>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</si>
  <si>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</si>
  <si>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</si>
  <si>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</si>
  <si>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</si>
  <si>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</si>
  <si>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</si>
  <si>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</si>
  <si>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</si>
  <si>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</si>
  <si>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</si>
  <si>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</si>
  <si>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</si>
  <si>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</si>
  <si>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</si>
  <si>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</si>
  <si>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</si>
  <si>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</si>
  <si>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</si>
  <si>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</si>
  <si>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</si>
  <si>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</si>
  <si>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</si>
  <si>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</si>
  <si>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</si>
  <si>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</si>
  <si>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</si>
  <si>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</si>
  <si>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</si>
  <si>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</si>
  <si>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</si>
  <si>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</si>
  <si>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50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</si>
  <si>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</si>
  <si>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</si>
  <si>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</si>
  <si>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</si>
  <si>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</si>
  <si>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</si>
  <si>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</si>
  <si>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</si>
  <si>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</si>
  <si>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</si>
  <si>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</si>
  <si>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</si>
  <si>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</si>
  <si>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</si>
  <si>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</si>
  <si>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</si>
  <si>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</si>
  <si>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</si>
  <si>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</si>
  <si>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</si>
  <si>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</si>
  <si>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</si>
  <si>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</si>
  <si>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</si>
  <si>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</si>
  <si>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</si>
  <si>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</si>
  <si>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</si>
  <si>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</si>
  <si>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</si>
  <si>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</si>
  <si>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</si>
  <si>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</si>
  <si>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</si>
  <si>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</si>
  <si>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</si>
  <si>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</si>
  <si>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</si>
  <si>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</si>
  <si>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</si>
  <si>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</si>
  <si>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</si>
  <si>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</si>
  <si>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</si>
  <si>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</si>
  <si>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</si>
  <si>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</si>
  <si>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</si>
  <si>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</si>
  <si>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</si>
  <si>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</si>
  <si>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Rb, ppm</t>
  </si>
  <si>
    <t>Sm,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</si>
  <si>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</si>
  <si>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</si>
  <si>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</si>
  <si>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</si>
  <si>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</si>
  <si>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</si>
  <si>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</si>
  <si>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</si>
  <si>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</si>
  <si>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</si>
  <si>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</si>
  <si>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</si>
  <si>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</si>
  <si>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</si>
  <si>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</si>
  <si>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</si>
  <si>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</si>
  <si>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</si>
  <si>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</si>
  <si>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</si>
  <si>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</si>
  <si>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</si>
  <si>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</si>
  <si>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</si>
  <si>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</si>
  <si>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</si>
  <si>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</si>
  <si>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</si>
  <si>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</si>
  <si>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</si>
  <si>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</si>
  <si>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</si>
  <si>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</si>
  <si>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</si>
  <si>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</si>
  <si>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</si>
  <si>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</si>
  <si>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</si>
  <si>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</si>
  <si>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</si>
  <si>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</si>
  <si>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</si>
  <si>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</si>
  <si>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</si>
  <si>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</si>
  <si>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</si>
  <si>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</si>
  <si>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Aqua Regia Digestion (sample weights 10-50g)</t>
  </si>
  <si>
    <t>Laser Ablation ICP-MS</t>
  </si>
  <si>
    <t>Pb Fire Assay</t>
  </si>
  <si>
    <t>Bi Fire Assay</t>
  </si>
  <si>
    <t>PhotonAssay</t>
  </si>
  <si>
    <t>&lt; 0.002</t>
  </si>
  <si>
    <t>Au, ppm</t>
  </si>
  <si>
    <t>Ag, ppm</t>
  </si>
  <si>
    <t>As, wt.%</t>
  </si>
  <si>
    <t>Bi, ppm</t>
  </si>
  <si>
    <t>Cd, ppm</t>
  </si>
  <si>
    <t>Cu, ppm</t>
  </si>
  <si>
    <t>Re, ppm</t>
  </si>
  <si>
    <t>S, wt.%</t>
  </si>
  <si>
    <t>Sb, wt.%</t>
  </si>
  <si>
    <t>Se, ppm</t>
  </si>
  <si>
    <t>Te, ppm</t>
  </si>
  <si>
    <t>W, ppm</t>
  </si>
  <si>
    <t>Ge, ppm</t>
  </si>
  <si>
    <t>Hg, ppm</t>
  </si>
  <si>
    <t>Lab</t>
  </si>
  <si>
    <t>No</t>
  </si>
  <si>
    <t>2.00</t>
  </si>
  <si>
    <t>1.01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</si>
  <si>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</si>
  <si>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</si>
  <si>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</si>
  <si>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</si>
  <si>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</si>
  <si>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</si>
  <si>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</si>
  <si>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</si>
  <si>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</si>
  <si>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</si>
  <si>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</si>
  <si>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</si>
  <si>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</si>
  <si>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</si>
  <si>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</si>
  <si>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</si>
  <si>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</si>
  <si>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</si>
  <si>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</si>
  <si>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</si>
  <si>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</si>
  <si>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</si>
  <si>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</si>
  <si>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1.30</t>
  </si>
  <si>
    <t>FA*OES</t>
  </si>
  <si>
    <t>FA*AAS</t>
  </si>
  <si>
    <t>FA*GRAV</t>
  </si>
  <si>
    <t>0.085g</t>
  </si>
  <si>
    <t>50g</t>
  </si>
  <si>
    <t>40g</t>
  </si>
  <si>
    <t>&gt; 5</t>
  </si>
  <si>
    <t>Mean</t>
  </si>
  <si>
    <t>Median</t>
  </si>
  <si>
    <t>Std Dev.</t>
  </si>
  <si>
    <t>PDM3</t>
  </si>
  <si>
    <t>Z-Score (Absolute)</t>
  </si>
  <si>
    <t>NA</t>
  </si>
  <si>
    <t>7.01</t>
  </si>
  <si>
    <t>6.01</t>
  </si>
  <si>
    <t>6.02</t>
  </si>
  <si>
    <t>6.03</t>
  </si>
  <si>
    <t>6.04</t>
  </si>
  <si>
    <t>6.05</t>
  </si>
  <si>
    <t>6.06</t>
  </si>
  <si>
    <t>6.07</t>
  </si>
  <si>
    <t>6.08</t>
  </si>
  <si>
    <t>6.09</t>
  </si>
  <si>
    <t>6.10</t>
  </si>
  <si>
    <t>6.11</t>
  </si>
  <si>
    <t>6.12</t>
  </si>
  <si>
    <t>PAAU02</t>
  </si>
  <si>
    <t>1.14</t>
  </si>
  <si>
    <t>4A*MS</t>
  </si>
  <si>
    <t>4A*OES/MS</t>
  </si>
  <si>
    <t>AR*OES</t>
  </si>
  <si>
    <t>0.25g</t>
  </si>
  <si>
    <t>Results from laboratory 1.24 were removed due to their 1 ppm reading resolution.</t>
  </si>
  <si>
    <t>AR*MS</t>
  </si>
  <si>
    <t>Results from laboratory 1.24 were removed due to their 0.1 ppm reading resolution.</t>
  </si>
  <si>
    <t>&lt; 0.3</t>
  </si>
  <si>
    <t>&lt; 0.02</t>
  </si>
  <si>
    <t>Results from laboratories 1.07 and 1.18 were removed due to their 1 ppm reading resolution.</t>
  </si>
  <si>
    <t>Results from laboratory 1.07 were removed due to their 0.1 ppm reading resolution.</t>
  </si>
  <si>
    <t>&lt; 0.001</t>
  </si>
  <si>
    <t>&lt; 0.05</t>
  </si>
  <si>
    <t>&lt; 0.003</t>
  </si>
  <si>
    <t>&lt; 0.005</t>
  </si>
  <si>
    <t>&gt; 0.05</t>
  </si>
  <si>
    <t>&gt; 0.1</t>
  </si>
  <si>
    <t>&lt; 0.5</t>
  </si>
  <si>
    <t>Results from laboratory 1.07 were removed due to their 1 ppm reading resolution.</t>
  </si>
  <si>
    <t>&lt; 0.03</t>
  </si>
  <si>
    <t>Results from laboratories 1.07, 1.18 and 1.24 were removed due to their 0.1 ppm reading resolution.</t>
  </si>
  <si>
    <t>Indicative</t>
  </si>
  <si>
    <t>AR*OES/MS</t>
  </si>
  <si>
    <t>0.3g</t>
  </si>
  <si>
    <t>0.2g</t>
  </si>
  <si>
    <t>0.5g</t>
  </si>
  <si>
    <t>01g</t>
  </si>
  <si>
    <t>&gt; 10</t>
  </si>
  <si>
    <t>Results from laboratories 1.22 and 1.24 were removed due to their 0.1 ppm reading resolution.</t>
  </si>
  <si>
    <t>Results from laboratories 1.19 and 1.24 were removed due to their 0.1 ppm reading resolution.</t>
  </si>
  <si>
    <t>Results from laboratories 1.07 and 1.24 were removed due to their 0.1 ppm reading resolution.</t>
  </si>
  <si>
    <t>Results from laboratory 1.19 were removed due to their 1 ppm reading resolution.</t>
  </si>
  <si>
    <t>Results from laboratories 1.07, 1.22 and 1.24 were removed due to their 0.1 ppm reading resolution.</t>
  </si>
  <si>
    <t>Results from laboratory 1.18 were removed due to their 1 ppm reading resolution.</t>
  </si>
  <si>
    <t>Results from laboratory 1.25 were removed due to their 0.1 ppm reading resolution.</t>
  </si>
  <si>
    <t>AR*AAS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</si>
  <si>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</si>
  <si>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</si>
  <si>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</si>
  <si>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</si>
  <si>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</si>
  <si>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</si>
  <si>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</si>
  <si>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</si>
  <si>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</si>
  <si>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</si>
  <si>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</si>
  <si>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</si>
  <si>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</si>
  <si>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</si>
  <si>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</si>
  <si>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</si>
  <si>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</si>
  <si>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</si>
  <si>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gravimetric finish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</si>
  <si>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</si>
  <si>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</si>
  <si>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</si>
  <si>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</si>
  <si>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PhotonAssay (Au) two-cycle analysis</t>
  </si>
  <si>
    <t>Accura Geomysore Labs Private Limited, Jonnagiri, Kurnool, India</t>
  </si>
  <si>
    <t>Accura Gold Minerals Testing, Namakkal, Tamilnadu, India</t>
  </si>
  <si>
    <t>AGAT Laboratories, Calgary, Alberta, Canada</t>
  </si>
  <si>
    <t>ALS, Canning Vale, WA, Australia</t>
  </si>
  <si>
    <t>ALS, Kalgoorlie, WA, Australia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</si>
  <si>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</si>
  <si>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</si>
  <si>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</si>
  <si>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</si>
  <si>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</si>
  <si>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</si>
  <si>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Britannia Mining Solutions, Hamilton, Ontario, Canada</t>
  </si>
  <si>
    <t>Bureau Veritas Geoanalytical, Perth, WA, Australia</t>
  </si>
  <si>
    <t>Gekko Assay Labs, Ballarat, VIC, Australia</t>
  </si>
  <si>
    <t>Intertek, Perth, WA, Australia</t>
  </si>
  <si>
    <t>Intertek, Townsville, QLD, Australia</t>
  </si>
  <si>
    <t>Intertek Minerals Ltd, Tarkwa, Western Region, Ghana</t>
  </si>
  <si>
    <t>MSA ENVAL Laboratories, Yamoussoukro, Côte d'Ivoire</t>
  </si>
  <si>
    <t>MSALABS, Prince George, BC, Canada</t>
  </si>
  <si>
    <t>MSALABS, Val-d'Or, Quebec, Canada</t>
  </si>
  <si>
    <t>MSALABS Timmins, Timmins, Ontario, Canada</t>
  </si>
  <si>
    <t>On Site Laboratory Services, Bendigo, VIC, Australia</t>
  </si>
  <si>
    <t>Paragon Geochemical Laboratories, Sparks, Nevada, USA</t>
  </si>
  <si>
    <t>Paragon Geochemical Laboratories, Surrey, BC, Canada</t>
  </si>
  <si>
    <t>PT Geoservices Ltd, Cikarang, Jakarta Raya, Indonesia</t>
  </si>
  <si>
    <t>PT Indo Mineral Research, Bungursari, West Java, Indonesia</t>
  </si>
  <si>
    <t>PT Intertek Utama Services, Jakarta Timur, DKI Jakarta, Indonesia</t>
  </si>
  <si>
    <t>Saskatchewan Research Council, Saskatoon, Saskatchewan, Canada</t>
  </si>
  <si>
    <t>SGS del Peru, Lima, Peru</t>
  </si>
  <si>
    <t>SGS Geosol Laboratorios Ltda, Vespasiano, Minas Gerais, Brazil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</si>
  <si>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</si>
  <si>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</si>
  <si>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</si>
  <si>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</si>
  <si>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</si>
  <si>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</si>
  <si>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</si>
  <si>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</si>
  <si>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</si>
  <si>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</si>
  <si>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</si>
  <si>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(ppm)</t>
  </si>
  <si>
    <t>Ag, Silver (ppm)</t>
  </si>
  <si>
    <t>Al, Aluminium (wt.%)</t>
  </si>
  <si>
    <t>As, Arsenic (wt.%)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</si>
  <si>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</si>
  <si>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</si>
  <si>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</si>
  <si>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</si>
  <si>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</si>
  <si>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</si>
  <si>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</si>
  <si>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</si>
  <si>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</si>
  <si>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</si>
  <si>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Dy, Dysprosium (ppm)</t>
  </si>
  <si>
    <t>Eu, Europium (ppm)</t>
  </si>
  <si>
    <t>Fe, Iron (wt.%)</t>
  </si>
  <si>
    <t>Ga, Gallium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</si>
  <si>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</si>
  <si>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</si>
  <si>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</si>
  <si>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</si>
  <si>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</si>
  <si>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</si>
  <si>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</si>
  <si>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</si>
  <si>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</si>
  <si>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</si>
  <si>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</si>
  <si>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</si>
  <si>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</si>
  <si>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</si>
  <si>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</si>
  <si>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</si>
  <si>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Rb, Rubidium (ppm)</t>
  </si>
  <si>
    <t>Re, Rhenium (ppm)</t>
  </si>
  <si>
    <t>S, Sulphur (wt.%)</t>
  </si>
  <si>
    <t>Sb, Antimony (wt.%)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</si>
  <si>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</si>
  <si>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</si>
  <si>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</si>
  <si>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</si>
  <si>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</si>
  <si>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</si>
  <si>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</si>
  <si>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</si>
  <si>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</si>
  <si>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</si>
  <si>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</si>
  <si>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</si>
  <si>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</si>
  <si>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</si>
  <si>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Yb, Ytterbium (ppm)</t>
  </si>
  <si>
    <t>Zn, Zinc (ppm)</t>
  </si>
  <si>
    <t>Zr, Zirconium (ppm)</t>
  </si>
  <si>
    <t>Ge, Germanium (ppm)</t>
  </si>
  <si>
    <t>Hg, Mercury (ppm)</t>
  </si>
  <si>
    <t>Y, Yttrium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</si>
  <si>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</si>
  <si>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247b (Certified Value 42.18 ppm)</t>
  </si>
  <si>
    <t>Analytical results for Au in OREAS 247b (Certified Value 42.92 ppm)</t>
  </si>
  <si>
    <t>Analytical results for Au in OREAS 247b (Certified Value 43.65 ppm)</t>
  </si>
  <si>
    <t>Analytical results for Ag in OREAS 247b (Certified Value 15 ppm)</t>
  </si>
  <si>
    <t>Analytical results for Al in OREAS 247b (Certified Value 4.67 wt.%)</t>
  </si>
  <si>
    <t>Analytical results for As in OREAS 247b (Certified Value 0.385 wt.%)</t>
  </si>
  <si>
    <t>Analytical results for Ba in OREAS 247b (Certified Value 368 ppm)</t>
  </si>
  <si>
    <t>Analytical results for Be in OREAS 247b (Certified Value 1.94 ppm)</t>
  </si>
  <si>
    <t>Analytical results for Bi in OREAS 247b (Certified Value 0.66 ppm)</t>
  </si>
  <si>
    <t>Analytical results for Ca in OREAS 247b (Certified Value 0.682 wt.%)</t>
  </si>
  <si>
    <t>Analytical results for Cd in OREAS 247b (Certified Value 0.099 ppm)</t>
  </si>
  <si>
    <t>Analytical results for Ce in OREAS 247b (Certified Value 59 ppm)</t>
  </si>
  <si>
    <t>Analytical results for Co in OREAS 247b (Certified Value 10.3 ppm)</t>
  </si>
  <si>
    <t>Analytical results for Cr in OREAS 247b (Certified Value 77 ppm)</t>
  </si>
  <si>
    <t>Analytical results for Cs in OREAS 247b (Certified Value 7.35 ppm)</t>
  </si>
  <si>
    <t>Analytical results for Cu in OREAS 247b (Certified Value 245 ppm)</t>
  </si>
  <si>
    <t>Analytical results for Dy in OREAS 247b (Certified Value 2.3 ppm)</t>
  </si>
  <si>
    <t>Analytical results for Er in OREAS 247b (Indicative Value 1.3 ppm)</t>
  </si>
  <si>
    <t>Analytical results for Eu in OREAS 247b (Certified Value 0.68 ppm)</t>
  </si>
  <si>
    <t>Analytical results for Fe in OREAS 247b (Certified Value 3.1 wt.%)</t>
  </si>
  <si>
    <t>Analytical results for Ga in OREAS 247b (Certified Value 15 ppm)</t>
  </si>
  <si>
    <t>Analytical results for Gd in OREAS 247b (Indicative Value 3.37 ppm)</t>
  </si>
  <si>
    <t>Analytical results for Ge in OREAS 247b (Indicative Value 0.17 ppm)</t>
  </si>
  <si>
    <t>Analytical results for Hf in OREAS 247b (Certified Value 2.61 ppm)</t>
  </si>
  <si>
    <t>Analytical results for Hg in OREAS 247b (Indicative Value 0.081 ppm)</t>
  </si>
  <si>
    <t>Analytical results for Ho in OREAS 247b (Certified Value 0.45 ppm)</t>
  </si>
  <si>
    <t>Analytical results for In in OREAS 247b (Certified Value 0.067 ppm)</t>
  </si>
  <si>
    <t>Analytical results for K in OREAS 247b (Certified Value 1.82 wt.%)</t>
  </si>
  <si>
    <t>Analytical results for La in OREAS 247b (Certified Value 30.3 ppm)</t>
  </si>
  <si>
    <t>Analytical results for Li in OREAS 247b (Certified Value 46.7 ppm)</t>
  </si>
  <si>
    <t>Analytical results for Lu in OREAS 247b (Certified Value 0.2 ppm)</t>
  </si>
  <si>
    <t>Analytical results for Mg in OREAS 247b (Certified Value 0.828 wt.%)</t>
  </si>
  <si>
    <t>Analytical results for Mn in OREAS 247b (Certified Value 0.03 wt.%)</t>
  </si>
  <si>
    <t>Analytical results for Mo in OREAS 247b (Certified Value 29.1 ppm)</t>
  </si>
  <si>
    <t>Analytical results for Na in OREAS 247b (Certified Value 0.264 wt.%)</t>
  </si>
  <si>
    <t>Analytical results for Nb in OREAS 247b (Certified Value 8.8 ppm)</t>
  </si>
  <si>
    <t>Analytical results for Nd in OREAS 247b (Certified Value 25.8 ppm)</t>
  </si>
  <si>
    <t>Analytical results for Ni in OREAS 247b (Certified Value 31 ppm)</t>
  </si>
  <si>
    <t>Analytical results for P in OREAS 247b (Certified Value 0.037 wt.%)</t>
  </si>
  <si>
    <t>Analytical results for Pb in OREAS 247b (Certified Value 43 ppm)</t>
  </si>
  <si>
    <t>Analytical results for Pr in OREAS 247b (Indicative Value 6.99 ppm)</t>
  </si>
  <si>
    <t>Analytical results for Rb in OREAS 247b (Certified Value 117 ppm)</t>
  </si>
  <si>
    <t>Analytical results for Re in OREAS 247b (Certified Value &lt; 0.002 ppm)</t>
  </si>
  <si>
    <t>Analytical results for S in OREAS 247b (Certified Value 0.868 wt.%)</t>
  </si>
  <si>
    <t>Analytical results for Sb in OREAS 247b (Certified Value 0.365 wt.%)</t>
  </si>
  <si>
    <t>Analytical results for Sc in OREAS 247b (Certified Value 7.42 ppm)</t>
  </si>
  <si>
    <t>Analytical results for Se in OREAS 247b (Certified Value 2.23 ppm)</t>
  </si>
  <si>
    <t>Analytical results for Sm in OREAS 247b (Certified Value 4.72 ppm)</t>
  </si>
  <si>
    <t>Analytical results for Sn in OREAS 247b (Certified Value 3.01 ppm)</t>
  </si>
  <si>
    <t>Analytical results for Sr in OREAS 247b (Certified Value 89 ppm)</t>
  </si>
  <si>
    <t>Analytical results for Ta in OREAS 247b (Certified Value 0.59 ppm)</t>
  </si>
  <si>
    <t>Analytical results for Tb in OREAS 247b (Certified Value 0.43 ppm)</t>
  </si>
  <si>
    <t>Analytical results for Te in OREAS 247b (Certified Value 0.16 ppm)</t>
  </si>
  <si>
    <t>Analytical results for Th in OREAS 247b (Certified Value 10.1 ppm)</t>
  </si>
  <si>
    <t>Analytical results for Ti in OREAS 247b (Certified Value 0.209 wt.%)</t>
  </si>
  <si>
    <t>Analytical results for Tl in OREAS 247b (Certified Value 0.68 ppm)</t>
  </si>
  <si>
    <t>Analytical results for Tm in OREAS 247b (Indicative Value 0.2 ppm)</t>
  </si>
  <si>
    <t>Analytical results for U in OREAS 247b (Certified Value 2.27 ppm)</t>
  </si>
  <si>
    <t>Analytical results for V in OREAS 247b (Certified Value 57 ppm)</t>
  </si>
  <si>
    <t>Analytical results for W in OREAS 247b (Certified Value 7.73 ppm)</t>
  </si>
  <si>
    <t>Analytical results for Y in OREAS 247b (Indicative Value 11.6 ppm)</t>
  </si>
  <si>
    <t>Analytical results for Yb in OREAS 247b (Certified Value 1.33 ppm)</t>
  </si>
  <si>
    <t>Analytical results for Zn in OREAS 247b (Certified Value 80 ppm)</t>
  </si>
  <si>
    <t>Analytical results for Zr in OREAS 247b (Certified Value 87 ppm)</t>
  </si>
  <si>
    <t>Analytical results for Al in OREAS 247b (Certified Value 0.915 wt.%)</t>
  </si>
  <si>
    <t>Analytical results for As in OREAS 247b (Certified Value 0.382 wt.%)</t>
  </si>
  <si>
    <t>Analytical results for B in OREAS 247b (Indicative Value 7.57 ppm)</t>
  </si>
  <si>
    <t>Analytical results for Ba in OREAS 247b (Certified Value 75 ppm)</t>
  </si>
  <si>
    <t>Analytical results for Be in OREAS 247b (Certified Value 0.63 ppm)</t>
  </si>
  <si>
    <t>Analytical results for Ca in OREAS 247b (Certified Value 0.56 wt.%)</t>
  </si>
  <si>
    <t>Analytical results for Cd in OREAS 247b (Certified Value 0.097 ppm)</t>
  </si>
  <si>
    <t>Analytical results for Ce in OREAS 247b (Certified Value 30.8 ppm)</t>
  </si>
  <si>
    <t>Analytical results for Co in OREAS 247b (Certified Value 9.73 ppm)</t>
  </si>
  <si>
    <t>Analytical results for Cr in OREAS 247b (Certified Value 47.1 ppm)</t>
  </si>
  <si>
    <t>Analytical results for Cs in OREAS 247b (Certified Value 2.2 ppm)</t>
  </si>
  <si>
    <t>Analytical results for Dy in OREAS 247b (Indicative Value 1.2 ppm)</t>
  </si>
  <si>
    <t>Analytical results for Er in OREAS 247b (Indicative Value 0.56 ppm)</t>
  </si>
  <si>
    <t>Analytical results for Eu in OREAS 247b (Indicative Value 0.4 ppm)</t>
  </si>
  <si>
    <t>Analytical results for Fe in OREAS 247b (Certified Value 2.83 wt.%)</t>
  </si>
  <si>
    <t>Analytical results for Ga in OREAS 247b (Certified Value 4.18 ppm)</t>
  </si>
  <si>
    <t>Analytical results for Gd in OREAS 247b (Indicative Value 2.08 ppm)</t>
  </si>
  <si>
    <t>Analytical results for Ge in OREAS 247b (Certified Value 0.066 ppm)</t>
  </si>
  <si>
    <t>Analytical results for Hf in OREAS 247b (Certified Value 0.38 ppm)</t>
  </si>
  <si>
    <t>Analytical results for Hg in OREAS 247b (Certified Value 0.17 ppm)</t>
  </si>
  <si>
    <t>Analytical results for Ho in OREAS 247b (Indicative Value 0.2 ppm)</t>
  </si>
  <si>
    <t>Analytical results for In in OREAS 247b (Certified Value 0.039 ppm)</t>
  </si>
  <si>
    <t>Analytical results for K in OREAS 247b (Certified Value 0.359 wt.%)</t>
  </si>
  <si>
    <t>Analytical results for La in OREAS 247b (Certified Value 14.5 ppm)</t>
  </si>
  <si>
    <t>Analytical results for Li in OREAS 247b (Certified Value 7.42 ppm)</t>
  </si>
  <si>
    <t>Analytical results for Lu in OREAS 247b (Indicative Value 0.065 ppm)</t>
  </si>
  <si>
    <t>Analytical results for Mg in OREAS 247b (Certified Value 0.592 wt.%)</t>
  </si>
  <si>
    <t>Analytical results for Mn in OREAS 247b (Certified Value 0.026 wt.%)</t>
  </si>
  <si>
    <t>Analytical results for Mo in OREAS 247b (Certified Value 27.1 ppm)</t>
  </si>
  <si>
    <t>Analytical results for Na in OREAS 247b (Certified Value 0.035 wt.%)</t>
  </si>
  <si>
    <t>Analytical results for Nb in OREAS 247b (Indicative Value 0.18 ppm)</t>
  </si>
  <si>
    <t>Analytical results for Nd in OREAS 247b (Indicative Value 14.6 ppm)</t>
  </si>
  <si>
    <t>Analytical results for Ni in OREAS 247b (Certified Value 29.4 ppm)</t>
  </si>
  <si>
    <t>Analytical results for P in OREAS 247b (Certified Value 0.031 wt.%)</t>
  </si>
  <si>
    <t>Analytical results for Pb in OREAS 247b (Certified Value 36.7 ppm)</t>
  </si>
  <si>
    <t>Analytical results for Pr in OREAS 247b (Indicative Value 3.94 ppm)</t>
  </si>
  <si>
    <t>Analytical results for Rb in OREAS 247b (Certified Value 23.1 ppm)</t>
  </si>
  <si>
    <t>Analytical results for Re in OREAS 247b (Indicative Value 0.001 ppm)</t>
  </si>
  <si>
    <t>Analytical results for S in OREAS 247b (Certified Value 0.865 wt.%)</t>
  </si>
  <si>
    <t>Analytical results for Sb in OREAS 247b (Certified Value 0.313 wt.%)</t>
  </si>
  <si>
    <t>Analytical results for Sc in OREAS 247b (Certified Value 2.18 ppm)</t>
  </si>
  <si>
    <t>Analytical results for Se in OREAS 247b (Certified Value 1.96 ppm)</t>
  </si>
  <si>
    <t>Analytical results for Sm in OREAS 247b (Indicative Value 2.77 ppm)</t>
  </si>
  <si>
    <t>Analytical results for Sn in OREAS 247b (Certified Value 1.08 ppm)</t>
  </si>
  <si>
    <t>Analytical results for Sr in OREAS 247b (Certified Value 45.7 ppm)</t>
  </si>
  <si>
    <t>Analytical results for Ta in OREAS 247b (Certified Value &lt; 0.01 ppm)</t>
  </si>
  <si>
    <t>Analytical results for Tb in OREAS 247b (Indicative Value 0.35 ppm)</t>
  </si>
  <si>
    <t>Analytical results for Te in OREAS 247b (Certified Value 0.13 ppm)</t>
  </si>
  <si>
    <t>Analytical results for Th in OREAS 247b (Certified Value 6.34 ppm)</t>
  </si>
  <si>
    <t>Analytical results for Ti in OREAS 247b (Certified Value 0.01 wt.%)</t>
  </si>
  <si>
    <t>Analytical results for Tl in OREAS 247b (Certified Value 0.21 ppm)</t>
  </si>
  <si>
    <t>Analytical results for Tm in OREAS 247b (Indicative Value &lt; 0.1 ppm)</t>
  </si>
  <si>
    <t>Analytical results for U in OREAS 247b (Certified Value 0.99 ppm)</t>
  </si>
  <si>
    <t>Analytical results for V in OREAS 247b (Certified Value 17.4 ppm)</t>
  </si>
  <si>
    <t>Analytical results for W in OREAS 247b (Certified Value 2.5 ppm)</t>
  </si>
  <si>
    <t>Analytical results for Y in OREAS 247b (Certified Value 5.12 ppm)</t>
  </si>
  <si>
    <t>Analytical results for Yb in OREAS 247b (Indicative Value 0.47 ppm)</t>
  </si>
  <si>
    <t>Analytical results for Zn in OREAS 247b (Certified Value 74 ppm)</t>
  </si>
  <si>
    <t>Analytical results for Zr in OREAS 247b (Certified Value 13.3 ppm)</t>
  </si>
  <si>
    <t>Analytical results for Au in OREAS 247b (Indicative Value 42.58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</si>
  <si>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247b (Indicative Value 9.28 wt.%)</t>
    </r>
  </si>
  <si>
    <t>Analytical results for CaO in OREAS 247b (Indicative Value 0.945 wt.%)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</si>
  <si>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247b (Indicative Value 4.52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</si>
  <si>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247b (Indicative Value 2.2 wt.%)</t>
    </r>
  </si>
  <si>
    <t>Analytical results for MgO in OREAS 247b (Indicative Value 1.42 wt.%)</t>
  </si>
  <si>
    <t>Analytical results for MnO in OREAS 247b (Indicative Value 0.03 wt.%)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</si>
  <si>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247b (Indicative Value 0.078 wt.%)</t>
    </r>
  </si>
  <si>
    <t>Analytical results for S in OREAS 247b (Indicative Value 0.879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</si>
  <si>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247b (Indicative Value 75.63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</si>
  <si>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247b (Indicative Value 0.385 wt.%)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</si>
  <si>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247b (Indicative Value 3.87 wt.%)</t>
    </r>
  </si>
  <si>
    <t>Analytical results for C in OREAS 247b (Indicative Value 0.48 wt.%)</t>
  </si>
  <si>
    <t>Analytical results for S in OREAS 247b (Indicative Value 0.895 wt.%)</t>
  </si>
  <si>
    <t>Analytical results for Ag in OREAS 247b (Indicative Value 19.9 ppm)</t>
  </si>
  <si>
    <t>Analytical results for As in OREAS 247b (Indicative Value 4495 ppm)</t>
  </si>
  <si>
    <t>Analytical results for Ba in OREAS 247b (Indicative Value 375 ppm)</t>
  </si>
  <si>
    <t>Analytical results for Be in OREAS 247b (Indicative Value 2 ppm)</t>
  </si>
  <si>
    <t>Analytical results for Bi in OREAS 247b (Indicative Value 0.78 ppm)</t>
  </si>
  <si>
    <t>Analytical results for Cd in OREAS 247b (Indicative Value &lt; 0.1 ppm)</t>
  </si>
  <si>
    <t>Analytical results for Ce in OREAS 247b (Indicative Value 60 ppm)</t>
  </si>
  <si>
    <t>Analytical results for Co in OREAS 247b (Indicative Value 11.1 ppm)</t>
  </si>
  <si>
    <t>Analytical results for Cr in OREAS 247b (Indicative Value 79 ppm)</t>
  </si>
  <si>
    <t>Analytical results for Cs in OREAS 247b (Indicative Value 8 ppm)</t>
  </si>
  <si>
    <t>Analytical results for Cu in OREAS 247b (Indicative Value 307 ppm)</t>
  </si>
  <si>
    <t>Analytical results for Dy in OREAS 247b (Indicative Value 3.79 ppm)</t>
  </si>
  <si>
    <t>Analytical results for Er in OREAS 247b (Indicative Value 2.25 ppm)</t>
  </si>
  <si>
    <t>Analytical results for Eu in OREAS 247b (Indicative Value 0.74 ppm)</t>
  </si>
  <si>
    <t>Analytical results for Ga in OREAS 247b (Indicative Value 16 ppm)</t>
  </si>
  <si>
    <t>Analytical results for Gd in OREAS 247b (Indicative Value 4.31 ppm)</t>
  </si>
  <si>
    <t>Analytical results for Ge in OREAS 247b (Indicative Value 1.65 ppm)</t>
  </si>
  <si>
    <t>Analytical results for Hf in OREAS 247b (Indicative Value 3.95 ppm)</t>
  </si>
  <si>
    <t>Analytical results for Ho in OREAS 247b (Indicative Value 0.79 ppm)</t>
  </si>
  <si>
    <t>Analytical results for In in OREAS 247b (Indicative Value 0.05 ppm)</t>
  </si>
  <si>
    <t>Analytical results for La in OREAS 247b (Indicative Value 31 ppm)</t>
  </si>
  <si>
    <t>Analytical results for Lu in OREAS 247b (Indicative Value 0.32 ppm)</t>
  </si>
  <si>
    <t>Analytical results for Mn in OREAS 247b (Indicative Value 0.03 wt.%)</t>
  </si>
  <si>
    <t>Analytical results for Mo in OREAS 247b (Indicative Value 27.3 ppm)</t>
  </si>
  <si>
    <t>Analytical results for Nb in OREAS 247b (Indicative Value 10.1 ppm)</t>
  </si>
  <si>
    <t>Analytical results for Nd in OREAS 247b (Indicative Value 26.4 ppm)</t>
  </si>
  <si>
    <t>Analytical results for Ni in OREAS 247b (Indicative Value 35 ppm)</t>
  </si>
  <si>
    <t>Analytical results for Pb in OREAS 247b (Indicative Value 54 ppm)</t>
  </si>
  <si>
    <t>Analytical results for Pr in OREAS 247b (Indicative Value 7.3 ppm)</t>
  </si>
  <si>
    <t>Analytical results for Rb in OREAS 247b (Indicative Value 126 ppm)</t>
  </si>
  <si>
    <t>Analytical results for Re in OREAS 247b (Indicative Value 0.013 ppm)</t>
  </si>
  <si>
    <t>Analytical results for Sb in OREAS 247b (Indicative Value 4185 ppm)</t>
  </si>
  <si>
    <t>Analytical results for Sc in OREAS 247b (Indicative Value 7.6 ppm)</t>
  </si>
  <si>
    <t>Analytical results for Sm in OREAS 247b (Indicative Value 5.11 ppm)</t>
  </si>
  <si>
    <t>Analytical results for Sn in OREAS 247b (Indicative Value 3.6 ppm)</t>
  </si>
  <si>
    <t>Analytical results for Sr in OREAS 247b (Indicative Value 84 ppm)</t>
  </si>
  <si>
    <t>Analytical results for Ta in OREAS 247b (Indicative Value 0.99 ppm)</t>
  </si>
  <si>
    <t>Analytical results for Tb in OREAS 247b (Indicative Value 0.65 ppm)</t>
  </si>
  <si>
    <t>Analytical results for Te in OREAS 247b (Indicative Value 0.15 ppm)</t>
  </si>
  <si>
    <t>Analytical results for Th in OREAS 247b (Indicative Value 10.7 ppm)</t>
  </si>
  <si>
    <t>Analytical results for Ti in OREAS 247b (Indicative Value 0.236 wt.%)</t>
  </si>
  <si>
    <t>Analytical results for Tl in OREAS 247b (Indicative Value 0.4 ppm)</t>
  </si>
  <si>
    <t>Analytical results for Tm in OREAS 247b (Indicative Value 0.34 ppm)</t>
  </si>
  <si>
    <t>Analytical results for U in OREAS 247b (Indicative Value 2.36 ppm)</t>
  </si>
  <si>
    <t>Analytical results for V in OREAS 247b (Indicative Value 61 ppm)</t>
  </si>
  <si>
    <t>Analytical results for W in OREAS 247b (Indicative Value 9.8 ppm)</t>
  </si>
  <si>
    <t>Analytical results for Y in OREAS 247b (Indicative Value 19.9 ppm)</t>
  </si>
  <si>
    <t>Analytical results for Yb in OREAS 247b (Indicative Value 2.14 ppm)</t>
  </si>
  <si>
    <t>Analytical results for Zn in OREAS 247b (Indicative Value 83 ppm)</t>
  </si>
  <si>
    <t>Analytical results for Zr in OREAS 247b (Indicative Value 131 ppm)</t>
  </si>
  <si>
    <t/>
  </si>
  <si>
    <t>Table 5. Participating Laboratory List used for OREAS 247b</t>
  </si>
  <si>
    <t>Table 4. Abbreviations used for OREAS 247b</t>
  </si>
  <si>
    <t>Table 3. Certified Values and Performance Gates for OREAS 247b</t>
  </si>
  <si>
    <t>Table 2. Indicative Values for OREAS 247b</t>
  </si>
  <si>
    <t>Table 1. Certified Values, Expanded Uncertainty and Tolerance Limits for OREAS 247b</t>
  </si>
  <si>
    <t>SI unit equivalents: ppm (parts per million; 1 x 10-⁶) ≡ mg/kg; wt.% (weight per cent) ≡ % (mass fraction)</t>
  </si>
  <si>
    <t>ORE - Lab-Upscaled RSD Results for CRM: OREAS 247b (Execution: 1) - Analyte Au - (Gold) by INAA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</si>
</sst>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  <numFmt numFmtId="170" formatCode="0.000%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1" xfId="0" applyNumberFormat="1" applyFont="1" applyBorder="1" applyAlignment="1">
      <alignment horizontal="center"/>
    </xf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2" fontId="3" fillId="34" borderId="51" xfId="53" applyNumberFormat="1" applyFont="1" applyFill="1" applyBorder="1" applyAlignment="1">
      <alignment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2" fontId="3" fillId="34" borderId="0" xfId="53" applyNumberFormat="1" applyFont="1" applyFill="1" applyAlignment="1">
      <alignment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170" fontId="3" fillId="34" borderId="0" xfId="48" applyNumberFormat="1" applyFont="1" applyFill="1" applyBorder="1" applyAlignment="1">
      <alignment vertical="center"/>
    </xf>
    <xf numFmtId="170" fontId="3" fillId="24" borderId="0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2" fontId="6" fillId="29" borderId="19" xfId="44" applyNumberFormat="1" applyFont="1" applyFill="1" applyBorder="1" applyAlignment="1">
      <alignment horizontal="center" vertical="center"/>
    </xf>
    <xf numFmtId="2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2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2" fontId="38" fillId="0" borderId="13" xfId="44" applyNumberFormat="1" applyFont="1" applyBorder="1" applyAlignment="1">
      <alignment horizontal="center"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42">
    <dxf>
      <font>
        <color rgb="FF9C0006"/>
      </font>
      <fill>
        <patternFill>
          <bgColor rgb="FFFFC7CE"/>
        </patternFill>
      </fill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ont>
        <color rgb="FF9C0006"/>
      </font>
      <fill>
        <patternFill>
          <bgColor rgb="FFFFC7CE"/>
        </patternFill>
      </fill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1" formatCode="0.0%"/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0</xdr:rowOff>
    </xdr:from>
    <xdr:to>
      <xdr:col>7</xdr:col>
      <xdr:colOff>353727</xdr:colOff>
      <xdr:row>119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22AC0A-E1F3-4BAF-9449-6F2660D09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06002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1107</xdr:row>
      <xdr:rowOff>0</xdr:rowOff>
    </xdr:from>
    <xdr:to>
      <xdr:col>9</xdr:col>
      <xdr:colOff>373612</xdr:colOff>
      <xdr:row>1112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19098-42BB-52D7-0F22-471CB714C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179813618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1129</xdr:row>
      <xdr:rowOff>0</xdr:rowOff>
    </xdr:from>
    <xdr:to>
      <xdr:col>9</xdr:col>
      <xdr:colOff>355632</xdr:colOff>
      <xdr:row>1134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B68765-3EBB-FF0E-EFFB-16B078371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184442100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</xdr:row>
      <xdr:rowOff>0</xdr:rowOff>
    </xdr:from>
    <xdr:to>
      <xdr:col>9</xdr:col>
      <xdr:colOff>398678</xdr:colOff>
      <xdr:row>38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F2492F-F922-C258-84ED-BD7B0CF5F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86360"/>
          <a:ext cx="623065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141</xdr:row>
      <xdr:rowOff>0</xdr:rowOff>
    </xdr:from>
    <xdr:to>
      <xdr:col>9</xdr:col>
      <xdr:colOff>420959</xdr:colOff>
      <xdr:row>146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5B83A4-54A2-62D7-3A34-35553B2E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4001886"/>
          <a:ext cx="623065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420959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F1C56B-A151-2655-AFEC-5AE27BFD3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30652" cy="88399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420959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07A91B-EEB5-502F-C6B1-4B7C3C785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30652" cy="88399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9</xdr:col>
      <xdr:colOff>420959</xdr:colOff>
      <xdr:row>706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AFCF8C-E711-B8E8-4158-9F96B412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021184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44</xdr:row>
      <xdr:rowOff>0</xdr:rowOff>
    </xdr:from>
    <xdr:to>
      <xdr:col>10</xdr:col>
      <xdr:colOff>401352</xdr:colOff>
      <xdr:row>48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4F9097-3D96-234D-2F2B-A0EDEFE31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010650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</xdr:row>
      <xdr:rowOff>0</xdr:rowOff>
    </xdr:from>
    <xdr:to>
      <xdr:col>13</xdr:col>
      <xdr:colOff>144177</xdr:colOff>
      <xdr:row>119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D18C48-FEE0-1565-1D06-00B4C31F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1983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5116227</xdr:colOff>
      <xdr:row>38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AEFAD8-AA6B-CAD3-959D-0ED9140D5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817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41</xdr:row>
      <xdr:rowOff>0</xdr:rowOff>
    </xdr:from>
    <xdr:to>
      <xdr:col>2</xdr:col>
      <xdr:colOff>5116227</xdr:colOff>
      <xdr:row>46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B5B3A4-CC1A-D5CD-DBB1-52C56DDE8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7820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8A4030-1884-EBED-40C5-E7DAEFAE6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384684</xdr:colOff>
      <xdr:row>38</xdr:row>
      <xdr:rowOff>50560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5F69BE-4DC0-95FD-F9CA-5C683C040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8" y="5548313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</xdr:row>
      <xdr:rowOff>0</xdr:rowOff>
    </xdr:from>
    <xdr:to>
      <xdr:col>9</xdr:col>
      <xdr:colOff>420959</xdr:colOff>
      <xdr:row>38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66123E-8C65-E1D7-2563-92CEFE2A6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386360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387301</xdr:colOff>
      <xdr:row>38</xdr:row>
      <xdr:rowOff>73358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3D765-299F-DF22-7CF0-267A606F8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085" y="5404255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9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15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629</v>
      </c>
      <c r="C1" s="88"/>
      <c r="D1" s="88"/>
      <c r="E1" s="88"/>
      <c r="F1" s="88"/>
      <c r="G1" s="88"/>
      <c r="H1" s="72"/>
    </row>
    <row r="2" spans="1:8" ht="15.75" customHeight="1">
      <c r="A2" s="264"/>
      <c r="B2" s="262" t="s">
        <v>2</v>
      </c>
      <c r="C2" s="73" t="s">
        <v>66</v>
      </c>
      <c r="D2" s="260" t="s">
        <v>180</v>
      </c>
      <c r="E2" s="261"/>
      <c r="F2" s="260" t="s">
        <v>92</v>
      </c>
      <c r="G2" s="261"/>
      <c r="H2" s="80"/>
    </row>
    <row r="3" spans="1:8" ht="12.75">
      <c r="A3" s="264"/>
      <c r="B3" s="263"/>
      <c r="C3" s="71" t="s">
        <v>47</v>
      </c>
      <c r="D3" s="175" t="s">
        <v>67</v>
      </c>
      <c r="E3" s="39" t="s">
        <v>68</v>
      </c>
      <c r="F3" s="175" t="s">
        <v>67</v>
      </c>
      <c r="G3" s="39" t="s">
        <v>68</v>
      </c>
      <c r="H3" s="81"/>
    </row>
    <row r="4" spans="1:8" ht="15.75" customHeight="1">
      <c r="A4" s="90"/>
      <c r="B4" s="40" t="s">
        <v>203</v>
      </c>
      <c r="C4" s="177"/>
      <c r="D4" s="177"/>
      <c r="E4" s="177"/>
      <c r="F4" s="177"/>
      <c r="G4" s="176"/>
      <c r="H4" s="82"/>
    </row>
    <row r="5" spans="1:8" ht="15.75" customHeight="1">
      <c r="A5" s="90"/>
      <c r="B5" s="178" t="s">
        <v>378</v>
      </c>
      <c r="C5" s="237">
        <v>42.184933313580238</v>
      </c>
      <c r="D5" s="238">
        <v>41.682755713461162</v>
      </c>
      <c r="E5" s="239">
        <v>42.687110913699314</v>
      </c>
      <c r="F5" s="238">
        <v>42.038982632457511</v>
      </c>
      <c r="G5" s="239">
        <v>42.330883994702965</v>
      </c>
      <c r="H5" s="82"/>
    </row>
    <row r="6" spans="1:8" ht="15.75" customHeight="1">
      <c r="A6" s="90"/>
      <c r="B6" s="240" t="s">
        <v>204</v>
      </c>
      <c r="C6" s="177"/>
      <c r="D6" s="177"/>
      <c r="E6" s="177"/>
      <c r="F6" s="177"/>
      <c r="G6" s="176"/>
      <c r="H6" s="82"/>
    </row>
    <row r="7" spans="1:8" ht="15.75" customHeight="1">
      <c r="A7" s="90"/>
      <c r="B7" s="178" t="s">
        <v>378</v>
      </c>
      <c r="C7" s="237">
        <v>42.916666666666657</v>
      </c>
      <c r="D7" s="238">
        <v>42.278656254623847</v>
      </c>
      <c r="E7" s="239">
        <v>43.554677078709467</v>
      </c>
      <c r="F7" s="238">
        <v>42.801652756813127</v>
      </c>
      <c r="G7" s="239">
        <v>43.031680576520188</v>
      </c>
      <c r="H7" s="82"/>
    </row>
    <row r="8" spans="1:8" ht="15.75" customHeight="1">
      <c r="A8" s="90"/>
      <c r="B8" s="240" t="s">
        <v>205</v>
      </c>
      <c r="C8" s="177"/>
      <c r="D8" s="177"/>
      <c r="E8" s="177"/>
      <c r="F8" s="177"/>
      <c r="G8" s="176"/>
      <c r="H8" s="82"/>
    </row>
    <row r="9" spans="1:8" ht="15.75" customHeight="1">
      <c r="A9" s="90"/>
      <c r="B9" s="178" t="s">
        <v>378</v>
      </c>
      <c r="C9" s="237">
        <v>43.654263888888892</v>
      </c>
      <c r="D9" s="238">
        <v>43.184559601758458</v>
      </c>
      <c r="E9" s="239">
        <v>44.123968176019325</v>
      </c>
      <c r="F9" s="238">
        <v>43.61154495338937</v>
      </c>
      <c r="G9" s="239">
        <v>43.696982824388414</v>
      </c>
      <c r="H9" s="82"/>
    </row>
    <row r="10" spans="1:8" ht="15.75" customHeight="1">
      <c r="A10" s="90"/>
      <c r="B10" s="240" t="s">
        <v>178</v>
      </c>
      <c r="C10" s="177"/>
      <c r="D10" s="177"/>
      <c r="E10" s="177"/>
      <c r="F10" s="177"/>
      <c r="G10" s="176"/>
      <c r="H10" s="82"/>
    </row>
    <row r="11" spans="1:8" ht="15.75" customHeight="1">
      <c r="A11" s="90"/>
      <c r="B11" s="178" t="s">
        <v>379</v>
      </c>
      <c r="C11" s="241">
        <v>15.032162242035433</v>
      </c>
      <c r="D11" s="242">
        <v>14.381483656233456</v>
      </c>
      <c r="E11" s="243">
        <v>15.68284082783741</v>
      </c>
      <c r="F11" s="242">
        <v>14.644677606083757</v>
      </c>
      <c r="G11" s="243">
        <v>15.419646877987109</v>
      </c>
      <c r="H11" s="82"/>
    </row>
    <row r="12" spans="1:8" ht="15.75" customHeight="1">
      <c r="A12" s="90"/>
      <c r="B12" s="178" t="s">
        <v>380</v>
      </c>
      <c r="C12" s="237">
        <v>4.6694783396981023</v>
      </c>
      <c r="D12" s="238">
        <v>4.5299040818125329</v>
      </c>
      <c r="E12" s="239">
        <v>4.8090525975836718</v>
      </c>
      <c r="F12" s="238">
        <v>4.5821275138084179</v>
      </c>
      <c r="G12" s="239">
        <v>4.7568291655877868</v>
      </c>
      <c r="H12" s="82"/>
    </row>
    <row r="13" spans="1:8" ht="15.75" customHeight="1">
      <c r="A13" s="90"/>
      <c r="B13" s="178" t="s">
        <v>381</v>
      </c>
      <c r="C13" s="235">
        <v>0.38468065204490365</v>
      </c>
      <c r="D13" s="246">
        <v>0.37156745170947281</v>
      </c>
      <c r="E13" s="247">
        <v>0.3977938523803346</v>
      </c>
      <c r="F13" s="246">
        <v>0.37908180893276244</v>
      </c>
      <c r="G13" s="247">
        <v>0.39027949515704491</v>
      </c>
      <c r="H13" s="82"/>
    </row>
    <row r="14" spans="1:8" ht="15.75" customHeight="1">
      <c r="A14" s="90"/>
      <c r="B14" s="178" t="s">
        <v>382</v>
      </c>
      <c r="C14" s="236">
        <v>368.42448927232374</v>
      </c>
      <c r="D14" s="249">
        <v>357.98208473700174</v>
      </c>
      <c r="E14" s="250">
        <v>378.86689380764574</v>
      </c>
      <c r="F14" s="249">
        <v>361.4202491107971</v>
      </c>
      <c r="G14" s="250">
        <v>375.42872943385038</v>
      </c>
      <c r="H14" s="82"/>
    </row>
    <row r="15" spans="1:8" ht="15.75" customHeight="1">
      <c r="A15" s="90"/>
      <c r="B15" s="178" t="s">
        <v>383</v>
      </c>
      <c r="C15" s="237">
        <v>1.9405073642900086</v>
      </c>
      <c r="D15" s="238">
        <v>1.8476147836602965</v>
      </c>
      <c r="E15" s="239">
        <v>2.0333999449197204</v>
      </c>
      <c r="F15" s="238">
        <v>1.8519448361618962</v>
      </c>
      <c r="G15" s="239">
        <v>2.029069892418121</v>
      </c>
      <c r="H15" s="82"/>
    </row>
    <row r="16" spans="1:8" ht="15.75" customHeight="1">
      <c r="A16" s="90"/>
      <c r="B16" s="178" t="s">
        <v>384</v>
      </c>
      <c r="C16" s="237">
        <v>0.65839245040742478</v>
      </c>
      <c r="D16" s="238">
        <v>0.61477939254984404</v>
      </c>
      <c r="E16" s="239">
        <v>0.70200550826500552</v>
      </c>
      <c r="F16" s="238">
        <v>0.63183904691826942</v>
      </c>
      <c r="G16" s="239">
        <v>0.68494585389658014</v>
      </c>
      <c r="H16" s="82"/>
    </row>
    <row r="17" spans="1:8" ht="15.75" customHeight="1">
      <c r="A17" s="90"/>
      <c r="B17" s="178" t="s">
        <v>385</v>
      </c>
      <c r="C17" s="235">
        <v>0.68169121691963575</v>
      </c>
      <c r="D17" s="246">
        <v>0.657546543306752</v>
      </c>
      <c r="E17" s="247">
        <v>0.70583589053251949</v>
      </c>
      <c r="F17" s="246">
        <v>0.66937637950472439</v>
      </c>
      <c r="G17" s="247">
        <v>0.6940060543345471</v>
      </c>
      <c r="H17" s="82"/>
    </row>
    <row r="18" spans="1:8" ht="15.75" customHeight="1">
      <c r="A18" s="90"/>
      <c r="B18" s="178" t="s">
        <v>386</v>
      </c>
      <c r="C18" s="235">
        <v>9.849999999999999E-2</v>
      </c>
      <c r="D18" s="246">
        <v>7.6276497497798884E-2</v>
      </c>
      <c r="E18" s="247">
        <v>0.1207235025022011</v>
      </c>
      <c r="F18" s="246" t="s">
        <v>93</v>
      </c>
      <c r="G18" s="247" t="s">
        <v>93</v>
      </c>
      <c r="H18" s="82"/>
    </row>
    <row r="19" spans="1:8" ht="15.75" customHeight="1">
      <c r="A19" s="90"/>
      <c r="B19" s="178" t="s">
        <v>387</v>
      </c>
      <c r="C19" s="236">
        <v>59.192971815915598</v>
      </c>
      <c r="D19" s="249">
        <v>56.590619472659355</v>
      </c>
      <c r="E19" s="250">
        <v>61.795324159171841</v>
      </c>
      <c r="F19" s="249">
        <v>57.463671071957634</v>
      </c>
      <c r="G19" s="250">
        <v>60.922272559873562</v>
      </c>
      <c r="H19" s="82"/>
    </row>
    <row r="20" spans="1:8" ht="15.75" customHeight="1">
      <c r="A20" s="90"/>
      <c r="B20" s="178" t="s">
        <v>388</v>
      </c>
      <c r="C20" s="241">
        <v>10.303058090359523</v>
      </c>
      <c r="D20" s="242">
        <v>9.8870598489266275</v>
      </c>
      <c r="E20" s="243">
        <v>10.719056331792418</v>
      </c>
      <c r="F20" s="242">
        <v>9.9631214110992303</v>
      </c>
      <c r="G20" s="243">
        <v>10.642994769619815</v>
      </c>
      <c r="H20" s="82"/>
    </row>
    <row r="21" spans="1:8" ht="15.75" customHeight="1">
      <c r="A21" s="90"/>
      <c r="B21" s="178" t="s">
        <v>389</v>
      </c>
      <c r="C21" s="236">
        <v>76.602014219208684</v>
      </c>
      <c r="D21" s="249">
        <v>72.035061574559805</v>
      </c>
      <c r="E21" s="250">
        <v>81.168966863857563</v>
      </c>
      <c r="F21" s="249">
        <v>74.19827784394073</v>
      </c>
      <c r="G21" s="250">
        <v>79.005750594476638</v>
      </c>
      <c r="H21" s="82"/>
    </row>
    <row r="22" spans="1:8" ht="15.75" customHeight="1">
      <c r="A22" s="90"/>
      <c r="B22" s="178" t="s">
        <v>390</v>
      </c>
      <c r="C22" s="237">
        <v>7.3458866572261705</v>
      </c>
      <c r="D22" s="238">
        <v>6.9828500566149616</v>
      </c>
      <c r="E22" s="239">
        <v>7.7089232578373794</v>
      </c>
      <c r="F22" s="238">
        <v>7.1505970108902677</v>
      </c>
      <c r="G22" s="239">
        <v>7.5411763035620734</v>
      </c>
      <c r="H22" s="82"/>
    </row>
    <row r="23" spans="1:8" ht="15.75" customHeight="1">
      <c r="A23" s="90"/>
      <c r="B23" s="178" t="s">
        <v>391</v>
      </c>
      <c r="C23" s="236">
        <v>244.70746637414186</v>
      </c>
      <c r="D23" s="249">
        <v>237.41458519382707</v>
      </c>
      <c r="E23" s="250">
        <v>252.00034755445665</v>
      </c>
      <c r="F23" s="249">
        <v>240.14008080820614</v>
      </c>
      <c r="G23" s="250">
        <v>249.27485194007758</v>
      </c>
      <c r="H23" s="82"/>
    </row>
    <row r="24" spans="1:8" ht="15.75" customHeight="1">
      <c r="A24" s="90"/>
      <c r="B24" s="178" t="s">
        <v>392</v>
      </c>
      <c r="C24" s="237">
        <v>2.2985199919057573</v>
      </c>
      <c r="D24" s="238">
        <v>2.1070676064512939</v>
      </c>
      <c r="E24" s="239">
        <v>2.4899723773602207</v>
      </c>
      <c r="F24" s="238">
        <v>2.1851414425341575</v>
      </c>
      <c r="G24" s="239">
        <v>2.411898541277357</v>
      </c>
      <c r="H24" s="82"/>
    </row>
    <row r="25" spans="1:8" ht="15.75" customHeight="1">
      <c r="A25" s="90"/>
      <c r="B25" s="178" t="s">
        <v>393</v>
      </c>
      <c r="C25" s="237">
        <v>0.6756647581542049</v>
      </c>
      <c r="D25" s="238">
        <v>0.61700350246730618</v>
      </c>
      <c r="E25" s="239">
        <v>0.73432601384110363</v>
      </c>
      <c r="F25" s="238">
        <v>0.62557096053164274</v>
      </c>
      <c r="G25" s="239">
        <v>0.72575855577676707</v>
      </c>
      <c r="H25" s="82"/>
    </row>
    <row r="26" spans="1:8" ht="15.75" customHeight="1">
      <c r="A26" s="90"/>
      <c r="B26" s="178" t="s">
        <v>394</v>
      </c>
      <c r="C26" s="237">
        <v>3.1003214854762207</v>
      </c>
      <c r="D26" s="238">
        <v>3.0191469015223142</v>
      </c>
      <c r="E26" s="239">
        <v>3.1814960694301271</v>
      </c>
      <c r="F26" s="238">
        <v>3.0383821026682232</v>
      </c>
      <c r="G26" s="239">
        <v>3.1622608682842182</v>
      </c>
      <c r="H26" s="82"/>
    </row>
    <row r="27" spans="1:8" ht="15.75" customHeight="1">
      <c r="A27" s="90"/>
      <c r="B27" s="178" t="s">
        <v>395</v>
      </c>
      <c r="C27" s="241">
        <v>14.96036741507633</v>
      </c>
      <c r="D27" s="242">
        <v>14.275510495121416</v>
      </c>
      <c r="E27" s="243">
        <v>15.645224335031244</v>
      </c>
      <c r="F27" s="242">
        <v>14.482991373768435</v>
      </c>
      <c r="G27" s="243">
        <v>15.437743456384226</v>
      </c>
      <c r="H27" s="82"/>
    </row>
    <row r="28" spans="1:8" ht="15.75" customHeight="1">
      <c r="A28" s="90"/>
      <c r="B28" s="178" t="s">
        <v>396</v>
      </c>
      <c r="C28" s="237">
        <v>2.6129659409614736</v>
      </c>
      <c r="D28" s="238">
        <v>2.3758663999219385</v>
      </c>
      <c r="E28" s="239">
        <v>2.8500654820010087</v>
      </c>
      <c r="F28" s="238">
        <v>2.4898154553792247</v>
      </c>
      <c r="G28" s="239">
        <v>2.7361164265437226</v>
      </c>
      <c r="H28" s="82"/>
    </row>
    <row r="29" spans="1:8" ht="15.75" customHeight="1">
      <c r="A29" s="90"/>
      <c r="B29" s="178" t="s">
        <v>397</v>
      </c>
      <c r="C29" s="237">
        <v>0.44591018943054578</v>
      </c>
      <c r="D29" s="238">
        <v>0.39027876524717497</v>
      </c>
      <c r="E29" s="239">
        <v>0.50154161361391658</v>
      </c>
      <c r="F29" s="238">
        <v>0.40165587210891618</v>
      </c>
      <c r="G29" s="239">
        <v>0.49016450675217538</v>
      </c>
      <c r="H29" s="83"/>
    </row>
    <row r="30" spans="1:8" ht="15.75" customHeight="1">
      <c r="A30" s="90"/>
      <c r="B30" s="178" t="s">
        <v>398</v>
      </c>
      <c r="C30" s="235">
        <v>6.6500000000000004E-2</v>
      </c>
      <c r="D30" s="246">
        <v>5.9364850313100258E-2</v>
      </c>
      <c r="E30" s="247">
        <v>7.3635149686899756E-2</v>
      </c>
      <c r="F30" s="246">
        <v>6.0078804457048073E-2</v>
      </c>
      <c r="G30" s="247">
        <v>7.2921195542951942E-2</v>
      </c>
      <c r="H30" s="82"/>
    </row>
    <row r="31" spans="1:8" ht="15.75" customHeight="1">
      <c r="A31" s="90"/>
      <c r="B31" s="178" t="s">
        <v>399</v>
      </c>
      <c r="C31" s="237">
        <v>1.8154497245347989</v>
      </c>
      <c r="D31" s="238">
        <v>1.7580697965537619</v>
      </c>
      <c r="E31" s="239">
        <v>1.8728296525158359</v>
      </c>
      <c r="F31" s="238">
        <v>1.7826188237797991</v>
      </c>
      <c r="G31" s="239">
        <v>1.8482806252897988</v>
      </c>
      <c r="H31" s="82"/>
    </row>
    <row r="32" spans="1:8" ht="15.75" customHeight="1">
      <c r="A32" s="90"/>
      <c r="B32" s="178" t="s">
        <v>400</v>
      </c>
      <c r="C32" s="241">
        <v>30.267903561414286</v>
      </c>
      <c r="D32" s="242">
        <v>28.821528151994784</v>
      </c>
      <c r="E32" s="243">
        <v>31.714278970833789</v>
      </c>
      <c r="F32" s="242">
        <v>29.38365873034768</v>
      </c>
      <c r="G32" s="243">
        <v>31.152148392480893</v>
      </c>
      <c r="H32" s="82"/>
    </row>
    <row r="33" spans="1:8" ht="15.75" customHeight="1">
      <c r="A33" s="90"/>
      <c r="B33" s="178" t="s">
        <v>401</v>
      </c>
      <c r="C33" s="241">
        <v>46.679903981589895</v>
      </c>
      <c r="D33" s="242">
        <v>44.731639813157983</v>
      </c>
      <c r="E33" s="243">
        <v>48.628168150021807</v>
      </c>
      <c r="F33" s="242">
        <v>45.845169061504869</v>
      </c>
      <c r="G33" s="243">
        <v>47.514638901674921</v>
      </c>
      <c r="H33" s="82"/>
    </row>
    <row r="34" spans="1:8" ht="15.75" customHeight="1">
      <c r="A34" s="90"/>
      <c r="B34" s="178" t="s">
        <v>402</v>
      </c>
      <c r="C34" s="237">
        <v>0.20186105813332261</v>
      </c>
      <c r="D34" s="238">
        <v>0.17951458661375641</v>
      </c>
      <c r="E34" s="239">
        <v>0.22420752965288882</v>
      </c>
      <c r="F34" s="238" t="s">
        <v>93</v>
      </c>
      <c r="G34" s="239" t="s">
        <v>93</v>
      </c>
      <c r="H34" s="82"/>
    </row>
    <row r="35" spans="1:8" ht="15.75" customHeight="1">
      <c r="A35" s="90"/>
      <c r="B35" s="178" t="s">
        <v>403</v>
      </c>
      <c r="C35" s="235">
        <v>0.82806104106073575</v>
      </c>
      <c r="D35" s="246">
        <v>0.80025918213017389</v>
      </c>
      <c r="E35" s="247">
        <v>0.85586289999129761</v>
      </c>
      <c r="F35" s="246">
        <v>0.81449335120311994</v>
      </c>
      <c r="G35" s="247">
        <v>0.84162873091835155</v>
      </c>
      <c r="H35" s="82"/>
    </row>
    <row r="36" spans="1:8" ht="15.75" customHeight="1">
      <c r="A36" s="90"/>
      <c r="B36" s="178" t="s">
        <v>404</v>
      </c>
      <c r="C36" s="235">
        <v>2.9726570713658418E-2</v>
      </c>
      <c r="D36" s="246">
        <v>2.8745650226001611E-2</v>
      </c>
      <c r="E36" s="247">
        <v>3.0707491201315225E-2</v>
      </c>
      <c r="F36" s="246">
        <v>2.9186606813378663E-2</v>
      </c>
      <c r="G36" s="247">
        <v>3.0266534613938172E-2</v>
      </c>
      <c r="H36" s="82"/>
    </row>
    <row r="37" spans="1:8" ht="15.75" customHeight="1">
      <c r="A37" s="90"/>
      <c r="B37" s="178" t="s">
        <v>405</v>
      </c>
      <c r="C37" s="241">
        <v>29.111410256410259</v>
      </c>
      <c r="D37" s="242">
        <v>27.564732772896708</v>
      </c>
      <c r="E37" s="243">
        <v>30.658087739923811</v>
      </c>
      <c r="F37" s="242">
        <v>28.425569470717637</v>
      </c>
      <c r="G37" s="243">
        <v>29.797251042102882</v>
      </c>
      <c r="H37" s="82"/>
    </row>
    <row r="38" spans="1:8" ht="15.75" customHeight="1">
      <c r="A38" s="90"/>
      <c r="B38" s="178" t="s">
        <v>406</v>
      </c>
      <c r="C38" s="235">
        <v>0.26377169438095238</v>
      </c>
      <c r="D38" s="246">
        <v>0.252868970100188</v>
      </c>
      <c r="E38" s="247">
        <v>0.27467441866171677</v>
      </c>
      <c r="F38" s="246">
        <v>0.25780667774686716</v>
      </c>
      <c r="G38" s="247">
        <v>0.2697367110150376</v>
      </c>
      <c r="H38" s="82"/>
    </row>
    <row r="39" spans="1:8" ht="15.75" customHeight="1">
      <c r="A39" s="90"/>
      <c r="B39" s="178" t="s">
        <v>407</v>
      </c>
      <c r="C39" s="237">
        <v>8.7989567777015463</v>
      </c>
      <c r="D39" s="238">
        <v>8.102165631791685</v>
      </c>
      <c r="E39" s="239">
        <v>9.4957479236114075</v>
      </c>
      <c r="F39" s="238">
        <v>8.4506538029332212</v>
      </c>
      <c r="G39" s="239">
        <v>9.1472597524698713</v>
      </c>
      <c r="H39" s="82"/>
    </row>
    <row r="40" spans="1:8" ht="15.75" customHeight="1">
      <c r="A40" s="90"/>
      <c r="B40" s="178" t="s">
        <v>408</v>
      </c>
      <c r="C40" s="241">
        <v>25.813640244712094</v>
      </c>
      <c r="D40" s="242">
        <v>24.048918672428595</v>
      </c>
      <c r="E40" s="243">
        <v>27.578361816995592</v>
      </c>
      <c r="F40" s="242">
        <v>25.103986337692049</v>
      </c>
      <c r="G40" s="243">
        <v>26.523294151732138</v>
      </c>
      <c r="H40" s="82"/>
    </row>
    <row r="41" spans="1:8" ht="15.75" customHeight="1">
      <c r="A41" s="90"/>
      <c r="B41" s="178" t="s">
        <v>409</v>
      </c>
      <c r="C41" s="241">
        <v>31.02004173759158</v>
      </c>
      <c r="D41" s="242">
        <v>30.060278145252855</v>
      </c>
      <c r="E41" s="243">
        <v>31.979805329930304</v>
      </c>
      <c r="F41" s="242">
        <v>30.24716943664373</v>
      </c>
      <c r="G41" s="243">
        <v>31.792914038539429</v>
      </c>
      <c r="H41" s="82"/>
    </row>
    <row r="42" spans="1:8" ht="15.75" customHeight="1">
      <c r="A42" s="90"/>
      <c r="B42" s="178" t="s">
        <v>410</v>
      </c>
      <c r="C42" s="235">
        <v>3.6552673513153576E-2</v>
      </c>
      <c r="D42" s="246">
        <v>3.4954198560327651E-2</v>
      </c>
      <c r="E42" s="247">
        <v>3.8151148465979501E-2</v>
      </c>
      <c r="F42" s="246">
        <v>3.5453465595138615E-2</v>
      </c>
      <c r="G42" s="247">
        <v>3.7651881431168537E-2</v>
      </c>
      <c r="H42" s="82"/>
    </row>
    <row r="43" spans="1:8" ht="15.75" customHeight="1">
      <c r="A43" s="90"/>
      <c r="B43" s="178" t="s">
        <v>411</v>
      </c>
      <c r="C43" s="241">
        <v>42.963998946374595</v>
      </c>
      <c r="D43" s="242">
        <v>40.485291376829856</v>
      </c>
      <c r="E43" s="243">
        <v>45.442706515919333</v>
      </c>
      <c r="F43" s="242">
        <v>41.63416477704353</v>
      </c>
      <c r="G43" s="243">
        <v>44.29383311570566</v>
      </c>
      <c r="H43" s="82"/>
    </row>
    <row r="44" spans="1:8" ht="15.75" customHeight="1">
      <c r="A44" s="90"/>
      <c r="B44" s="178" t="s">
        <v>412</v>
      </c>
      <c r="C44" s="236">
        <v>117.49771894207527</v>
      </c>
      <c r="D44" s="249">
        <v>111.43055551491184</v>
      </c>
      <c r="E44" s="250">
        <v>123.56488236923869</v>
      </c>
      <c r="F44" s="249">
        <v>114.20072586700411</v>
      </c>
      <c r="G44" s="250">
        <v>120.79471201714642</v>
      </c>
      <c r="H44" s="82"/>
    </row>
    <row r="45" spans="1:8" ht="15.75" customHeight="1">
      <c r="A45" s="90"/>
      <c r="B45" s="178" t="s">
        <v>413</v>
      </c>
      <c r="C45" s="235" t="s">
        <v>206</v>
      </c>
      <c r="D45" s="246" t="s">
        <v>93</v>
      </c>
      <c r="E45" s="247" t="s">
        <v>93</v>
      </c>
      <c r="F45" s="246" t="s">
        <v>93</v>
      </c>
      <c r="G45" s="247" t="s">
        <v>93</v>
      </c>
      <c r="H45" s="82"/>
    </row>
    <row r="46" spans="1:8" ht="15.75" customHeight="1">
      <c r="A46" s="90"/>
      <c r="B46" s="178" t="s">
        <v>414</v>
      </c>
      <c r="C46" s="235">
        <v>0.86842831036153845</v>
      </c>
      <c r="D46" s="246">
        <v>0.84153407002333669</v>
      </c>
      <c r="E46" s="247">
        <v>0.89532255069974021</v>
      </c>
      <c r="F46" s="246">
        <v>0.85459196365833612</v>
      </c>
      <c r="G46" s="247">
        <v>0.88226465706474078</v>
      </c>
      <c r="H46" s="84"/>
    </row>
    <row r="47" spans="1:8" ht="15.75" customHeight="1">
      <c r="A47" s="90"/>
      <c r="B47" s="178" t="s">
        <v>415</v>
      </c>
      <c r="C47" s="235">
        <v>0.36460938150455052</v>
      </c>
      <c r="D47" s="246">
        <v>0.34808083902186759</v>
      </c>
      <c r="E47" s="247">
        <v>0.38113792398723351</v>
      </c>
      <c r="F47" s="246">
        <v>0.35748311260600218</v>
      </c>
      <c r="G47" s="247">
        <v>0.37173565040309892</v>
      </c>
      <c r="H47" s="84"/>
    </row>
    <row r="48" spans="1:8" ht="15.75" customHeight="1">
      <c r="A48" s="90"/>
      <c r="B48" s="178" t="s">
        <v>416</v>
      </c>
      <c r="C48" s="237">
        <v>7.42180404537556</v>
      </c>
      <c r="D48" s="238">
        <v>7.0108762986596069</v>
      </c>
      <c r="E48" s="239">
        <v>7.8327317920915132</v>
      </c>
      <c r="F48" s="238">
        <v>7.2604692303553389</v>
      </c>
      <c r="G48" s="239">
        <v>7.5831388603957812</v>
      </c>
      <c r="H48" s="82"/>
    </row>
    <row r="49" spans="1:8" ht="15.75" customHeight="1">
      <c r="A49" s="90"/>
      <c r="B49" s="178" t="s">
        <v>417</v>
      </c>
      <c r="C49" s="237">
        <v>2.2315913783397852</v>
      </c>
      <c r="D49" s="238">
        <v>1.432663745621122</v>
      </c>
      <c r="E49" s="239">
        <v>3.0305190110584483</v>
      </c>
      <c r="F49" s="238">
        <v>1.8379549600680296</v>
      </c>
      <c r="G49" s="239">
        <v>2.6252277966115409</v>
      </c>
      <c r="H49" s="82"/>
    </row>
    <row r="50" spans="1:8" ht="15.75" customHeight="1">
      <c r="A50" s="90"/>
      <c r="B50" s="178" t="s">
        <v>418</v>
      </c>
      <c r="C50" s="237">
        <v>4.7212502728368531</v>
      </c>
      <c r="D50" s="238">
        <v>4.3253088869099647</v>
      </c>
      <c r="E50" s="239">
        <v>5.1171916587637414</v>
      </c>
      <c r="F50" s="238">
        <v>4.5804962293727316</v>
      </c>
      <c r="G50" s="239">
        <v>4.8620043163009745</v>
      </c>
      <c r="H50" s="82"/>
    </row>
    <row r="51" spans="1:8" ht="15.75" customHeight="1">
      <c r="A51" s="90"/>
      <c r="B51" s="178" t="s">
        <v>419</v>
      </c>
      <c r="C51" s="237">
        <v>3.0139013751355068</v>
      </c>
      <c r="D51" s="238">
        <v>2.8148475951038714</v>
      </c>
      <c r="E51" s="239">
        <v>3.2129551551671423</v>
      </c>
      <c r="F51" s="238">
        <v>2.8641021332456504</v>
      </c>
      <c r="G51" s="239">
        <v>3.1637006170253632</v>
      </c>
      <c r="H51" s="82"/>
    </row>
    <row r="52" spans="1:8" ht="15.75" customHeight="1">
      <c r="A52" s="90"/>
      <c r="B52" s="178" t="s">
        <v>420</v>
      </c>
      <c r="C52" s="236">
        <v>88.548755295413997</v>
      </c>
      <c r="D52" s="249">
        <v>84.737869596215461</v>
      </c>
      <c r="E52" s="250">
        <v>92.359640994612533</v>
      </c>
      <c r="F52" s="249">
        <v>86.443246117087355</v>
      </c>
      <c r="G52" s="250">
        <v>90.654264473740639</v>
      </c>
      <c r="H52" s="82"/>
    </row>
    <row r="53" spans="1:8" ht="15.75" customHeight="1">
      <c r="A53" s="90"/>
      <c r="B53" s="178" t="s">
        <v>421</v>
      </c>
      <c r="C53" s="237">
        <v>0.58799104676949332</v>
      </c>
      <c r="D53" s="238">
        <v>0.54163604644435437</v>
      </c>
      <c r="E53" s="239">
        <v>0.63434604709463227</v>
      </c>
      <c r="F53" s="238">
        <v>0.54520129480798518</v>
      </c>
      <c r="G53" s="239">
        <v>0.63078079873100146</v>
      </c>
      <c r="H53" s="82"/>
    </row>
    <row r="54" spans="1:8" ht="15.75" customHeight="1">
      <c r="A54" s="90"/>
      <c r="B54" s="178" t="s">
        <v>422</v>
      </c>
      <c r="C54" s="237">
        <v>0.43041773952575985</v>
      </c>
      <c r="D54" s="238">
        <v>0.37989109822256362</v>
      </c>
      <c r="E54" s="239">
        <v>0.48094438082895608</v>
      </c>
      <c r="F54" s="238">
        <v>0.40361788832670137</v>
      </c>
      <c r="G54" s="239">
        <v>0.45721759072481832</v>
      </c>
      <c r="H54" s="82"/>
    </row>
    <row r="55" spans="1:8" ht="15.75" customHeight="1">
      <c r="A55" s="90"/>
      <c r="B55" s="178" t="s">
        <v>423</v>
      </c>
      <c r="C55" s="237">
        <v>0.15916666666666671</v>
      </c>
      <c r="D55" s="238">
        <v>0.11953203899531602</v>
      </c>
      <c r="E55" s="239">
        <v>0.19880129433801741</v>
      </c>
      <c r="F55" s="238">
        <v>0.14063163800776463</v>
      </c>
      <c r="G55" s="239">
        <v>0.17770169532556879</v>
      </c>
      <c r="H55" s="82"/>
    </row>
    <row r="56" spans="1:8" ht="15.75" customHeight="1">
      <c r="A56" s="90"/>
      <c r="B56" s="178" t="s">
        <v>424</v>
      </c>
      <c r="C56" s="241">
        <v>10.07640181930743</v>
      </c>
      <c r="D56" s="242">
        <v>9.3931335655599657</v>
      </c>
      <c r="E56" s="243">
        <v>10.759670073054894</v>
      </c>
      <c r="F56" s="242">
        <v>9.7518789538241588</v>
      </c>
      <c r="G56" s="243">
        <v>10.4009246847907</v>
      </c>
      <c r="H56" s="82"/>
    </row>
    <row r="57" spans="1:8" ht="15.75" customHeight="1">
      <c r="A57" s="90"/>
      <c r="B57" s="178" t="s">
        <v>425</v>
      </c>
      <c r="C57" s="235">
        <v>0.2092194793674621</v>
      </c>
      <c r="D57" s="246">
        <v>0.20083690228765577</v>
      </c>
      <c r="E57" s="247">
        <v>0.21760205644726843</v>
      </c>
      <c r="F57" s="246">
        <v>0.20384808501359036</v>
      </c>
      <c r="G57" s="247">
        <v>0.21459087372133384</v>
      </c>
      <c r="H57" s="82"/>
    </row>
    <row r="58" spans="1:8" ht="15.75" customHeight="1">
      <c r="A58" s="90"/>
      <c r="B58" s="178" t="s">
        <v>426</v>
      </c>
      <c r="C58" s="237">
        <v>0.68277917245150399</v>
      </c>
      <c r="D58" s="238">
        <v>0.64243115898170977</v>
      </c>
      <c r="E58" s="239">
        <v>0.72312718592129821</v>
      </c>
      <c r="F58" s="238">
        <v>0.64839927464133595</v>
      </c>
      <c r="G58" s="239">
        <v>0.71715907026167203</v>
      </c>
      <c r="H58" s="82"/>
    </row>
    <row r="59" spans="1:8" ht="15.75" customHeight="1">
      <c r="A59" s="90"/>
      <c r="B59" s="178" t="s">
        <v>427</v>
      </c>
      <c r="C59" s="237">
        <v>2.2671794871794875</v>
      </c>
      <c r="D59" s="238">
        <v>2.1331867974484653</v>
      </c>
      <c r="E59" s="239">
        <v>2.4011721769105097</v>
      </c>
      <c r="F59" s="238">
        <v>2.1745466257038553</v>
      </c>
      <c r="G59" s="239">
        <v>2.3598123486551197</v>
      </c>
      <c r="H59" s="82"/>
    </row>
    <row r="60" spans="1:8" ht="15.75" customHeight="1">
      <c r="A60" s="90"/>
      <c r="B60" s="178" t="s">
        <v>428</v>
      </c>
      <c r="C60" s="236">
        <v>56.648651198980723</v>
      </c>
      <c r="D60" s="249">
        <v>54.39284041830561</v>
      </c>
      <c r="E60" s="250">
        <v>58.904461979655835</v>
      </c>
      <c r="F60" s="249">
        <v>54.672121966082521</v>
      </c>
      <c r="G60" s="250">
        <v>58.625180431878924</v>
      </c>
      <c r="H60" s="82"/>
    </row>
    <row r="61" spans="1:8" ht="15.75" customHeight="1">
      <c r="A61" s="90"/>
      <c r="B61" s="178" t="s">
        <v>429</v>
      </c>
      <c r="C61" s="237">
        <v>7.7305684228051996</v>
      </c>
      <c r="D61" s="238">
        <v>7.0202713932951903</v>
      </c>
      <c r="E61" s="239">
        <v>8.440865452315208</v>
      </c>
      <c r="F61" s="238">
        <v>7.3366908960751651</v>
      </c>
      <c r="G61" s="239">
        <v>8.1244459495352341</v>
      </c>
      <c r="H61" s="82"/>
    </row>
    <row r="62" spans="1:8" ht="15.75" customHeight="1">
      <c r="A62" s="90"/>
      <c r="B62" s="178" t="s">
        <v>430</v>
      </c>
      <c r="C62" s="237">
        <v>1.3250117318037855</v>
      </c>
      <c r="D62" s="238">
        <v>1.1600510358841478</v>
      </c>
      <c r="E62" s="239">
        <v>1.4899724277234232</v>
      </c>
      <c r="F62" s="238">
        <v>1.2378874760928218</v>
      </c>
      <c r="G62" s="239">
        <v>1.4121359875147492</v>
      </c>
      <c r="H62" s="82"/>
    </row>
    <row r="63" spans="1:8" ht="15.75" customHeight="1">
      <c r="A63" s="90"/>
      <c r="B63" s="178" t="s">
        <v>431</v>
      </c>
      <c r="C63" s="236">
        <v>80.294823125441695</v>
      </c>
      <c r="D63" s="249">
        <v>77.57976779818452</v>
      </c>
      <c r="E63" s="250">
        <v>83.009878452698871</v>
      </c>
      <c r="F63" s="249">
        <v>78.192092290013306</v>
      </c>
      <c r="G63" s="250">
        <v>82.397553960870084</v>
      </c>
      <c r="H63" s="82"/>
    </row>
    <row r="64" spans="1:8" ht="15.75" customHeight="1">
      <c r="A64" s="90"/>
      <c r="B64" s="178" t="s">
        <v>432</v>
      </c>
      <c r="C64" s="236">
        <v>87.168677571065174</v>
      </c>
      <c r="D64" s="249">
        <v>83.547019311534839</v>
      </c>
      <c r="E64" s="250">
        <v>90.790335830595509</v>
      </c>
      <c r="F64" s="249">
        <v>84.066134859351436</v>
      </c>
      <c r="G64" s="250">
        <v>90.271220282778913</v>
      </c>
      <c r="H64" s="82"/>
    </row>
    <row r="65" spans="1:8" ht="15.75" customHeight="1">
      <c r="A65" s="90"/>
      <c r="B65" s="240" t="s">
        <v>200</v>
      </c>
      <c r="C65" s="177"/>
      <c r="D65" s="177"/>
      <c r="E65" s="177"/>
      <c r="F65" s="177"/>
      <c r="G65" s="176"/>
      <c r="H65" s="82"/>
    </row>
    <row r="66" spans="1:8" ht="15.75" customHeight="1">
      <c r="A66" s="90"/>
      <c r="B66" s="178" t="s">
        <v>379</v>
      </c>
      <c r="C66" s="241">
        <v>15.04876186747547</v>
      </c>
      <c r="D66" s="242">
        <v>14.472762079581308</v>
      </c>
      <c r="E66" s="243">
        <v>15.624761655369632</v>
      </c>
      <c r="F66" s="242">
        <v>14.609091633463718</v>
      </c>
      <c r="G66" s="243">
        <v>15.488432101487222</v>
      </c>
      <c r="H66" s="82"/>
    </row>
    <row r="67" spans="1:8" ht="15.75" customHeight="1">
      <c r="A67" s="90"/>
      <c r="B67" s="178" t="s">
        <v>380</v>
      </c>
      <c r="C67" s="235">
        <v>0.91538510064587864</v>
      </c>
      <c r="D67" s="246">
        <v>0.8287107355691723</v>
      </c>
      <c r="E67" s="247">
        <v>1.002059465722585</v>
      </c>
      <c r="F67" s="246">
        <v>0.88850129928291932</v>
      </c>
      <c r="G67" s="247">
        <v>0.94226890200883795</v>
      </c>
      <c r="H67" s="82"/>
    </row>
    <row r="68" spans="1:8" ht="15.75" customHeight="1">
      <c r="A68" s="90"/>
      <c r="B68" s="178" t="s">
        <v>381</v>
      </c>
      <c r="C68" s="235">
        <v>0.38194162802468823</v>
      </c>
      <c r="D68" s="246">
        <v>0.37000894509391591</v>
      </c>
      <c r="E68" s="247">
        <v>0.39387431095546055</v>
      </c>
      <c r="F68" s="246">
        <v>0.37249921549042098</v>
      </c>
      <c r="G68" s="247">
        <v>0.39138404055895548</v>
      </c>
      <c r="H68" s="82"/>
    </row>
    <row r="69" spans="1:8" ht="15.75" customHeight="1">
      <c r="A69" s="90"/>
      <c r="B69" s="178" t="s">
        <v>382</v>
      </c>
      <c r="C69" s="236">
        <v>75.21847347511688</v>
      </c>
      <c r="D69" s="249">
        <v>68.045768207442748</v>
      </c>
      <c r="E69" s="250">
        <v>82.391178742791013</v>
      </c>
      <c r="F69" s="249">
        <v>72.656599832897598</v>
      </c>
      <c r="G69" s="250">
        <v>77.780347117336163</v>
      </c>
      <c r="H69" s="82"/>
    </row>
    <row r="70" spans="1:8" ht="15.75" customHeight="1">
      <c r="A70" s="90"/>
      <c r="B70" s="178" t="s">
        <v>383</v>
      </c>
      <c r="C70" s="237">
        <v>0.62810469216666664</v>
      </c>
      <c r="D70" s="238">
        <v>0.58747060485627067</v>
      </c>
      <c r="E70" s="239">
        <v>0.66873877947706262</v>
      </c>
      <c r="F70" s="238">
        <v>0.60288230186866476</v>
      </c>
      <c r="G70" s="239">
        <v>0.65332708246466853</v>
      </c>
      <c r="H70" s="82"/>
    </row>
    <row r="71" spans="1:8" ht="15.75" customHeight="1">
      <c r="A71" s="90"/>
      <c r="B71" s="178" t="s">
        <v>384</v>
      </c>
      <c r="C71" s="237">
        <v>0.66455583880722524</v>
      </c>
      <c r="D71" s="238">
        <v>0.63288799256657224</v>
      </c>
      <c r="E71" s="239">
        <v>0.69622368504787824</v>
      </c>
      <c r="F71" s="238">
        <v>0.64073216921046661</v>
      </c>
      <c r="G71" s="239">
        <v>0.68837950840398388</v>
      </c>
      <c r="H71" s="82"/>
    </row>
    <row r="72" spans="1:8" ht="15.75" customHeight="1">
      <c r="A72" s="90"/>
      <c r="B72" s="178" t="s">
        <v>385</v>
      </c>
      <c r="C72" s="235">
        <v>0.55978319350823358</v>
      </c>
      <c r="D72" s="246">
        <v>0.53785354028508126</v>
      </c>
      <c r="E72" s="247">
        <v>0.5817128467313859</v>
      </c>
      <c r="F72" s="246">
        <v>0.54315118461776102</v>
      </c>
      <c r="G72" s="247">
        <v>0.57641520239870614</v>
      </c>
      <c r="H72" s="82"/>
    </row>
    <row r="73" spans="1:8" ht="15.75" customHeight="1">
      <c r="A73" s="90"/>
      <c r="B73" s="178" t="s">
        <v>386</v>
      </c>
      <c r="C73" s="235">
        <v>9.743333333333333E-2</v>
      </c>
      <c r="D73" s="246">
        <v>8.3033684402746916E-2</v>
      </c>
      <c r="E73" s="247">
        <v>0.11183298226391974</v>
      </c>
      <c r="F73" s="246" t="s">
        <v>93</v>
      </c>
      <c r="G73" s="247" t="s">
        <v>93</v>
      </c>
      <c r="H73" s="82"/>
    </row>
    <row r="74" spans="1:8" ht="15.75" customHeight="1">
      <c r="A74" s="90"/>
      <c r="B74" s="178" t="s">
        <v>387</v>
      </c>
      <c r="C74" s="241">
        <v>30.843281917028726</v>
      </c>
      <c r="D74" s="242">
        <v>28.500099873552678</v>
      </c>
      <c r="E74" s="243">
        <v>33.186463960504774</v>
      </c>
      <c r="F74" s="242">
        <v>29.859716776024054</v>
      </c>
      <c r="G74" s="243">
        <v>31.826847058033398</v>
      </c>
      <c r="H74" s="82"/>
    </row>
    <row r="75" spans="1:8" ht="15.75" customHeight="1">
      <c r="A75" s="90"/>
      <c r="B75" s="178" t="s">
        <v>388</v>
      </c>
      <c r="C75" s="237">
        <v>9.7258419192649903</v>
      </c>
      <c r="D75" s="238">
        <v>9.1831381627548634</v>
      </c>
      <c r="E75" s="239">
        <v>10.268545675775117</v>
      </c>
      <c r="F75" s="238">
        <v>9.4101836819881974</v>
      </c>
      <c r="G75" s="239">
        <v>10.041500156541783</v>
      </c>
      <c r="H75" s="82"/>
    </row>
    <row r="76" spans="1:8" ht="15.75" customHeight="1">
      <c r="A76" s="90"/>
      <c r="B76" s="178" t="s">
        <v>389</v>
      </c>
      <c r="C76" s="241">
        <v>47.051943253346366</v>
      </c>
      <c r="D76" s="242">
        <v>44.873663142230917</v>
      </c>
      <c r="E76" s="243">
        <v>49.230223364461814</v>
      </c>
      <c r="F76" s="242">
        <v>45.802206045597515</v>
      </c>
      <c r="G76" s="243">
        <v>48.301680461095216</v>
      </c>
      <c r="H76" s="82"/>
    </row>
    <row r="77" spans="1:8" ht="15.75" customHeight="1">
      <c r="A77" s="90"/>
      <c r="B77" s="178" t="s">
        <v>390</v>
      </c>
      <c r="C77" s="237">
        <v>2.1962979313594597</v>
      </c>
      <c r="D77" s="238">
        <v>2.0372796429083957</v>
      </c>
      <c r="E77" s="239">
        <v>2.3553162198105237</v>
      </c>
      <c r="F77" s="238">
        <v>2.1507177219554481</v>
      </c>
      <c r="G77" s="239">
        <v>2.2418781407634714</v>
      </c>
      <c r="H77" s="82"/>
    </row>
    <row r="78" spans="1:8" ht="15.75" customHeight="1">
      <c r="A78" s="90"/>
      <c r="B78" s="178" t="s">
        <v>391</v>
      </c>
      <c r="C78" s="236">
        <v>245.38766319056404</v>
      </c>
      <c r="D78" s="249">
        <v>238.9749183048998</v>
      </c>
      <c r="E78" s="250">
        <v>251.80040807622828</v>
      </c>
      <c r="F78" s="249">
        <v>239.79804007934908</v>
      </c>
      <c r="G78" s="250">
        <v>250.977286301779</v>
      </c>
      <c r="H78" s="82"/>
    </row>
    <row r="79" spans="1:8" ht="15.75" customHeight="1">
      <c r="A79" s="90"/>
      <c r="B79" s="178" t="s">
        <v>394</v>
      </c>
      <c r="C79" s="237">
        <v>2.8304276046852865</v>
      </c>
      <c r="D79" s="238">
        <v>2.7195774229700191</v>
      </c>
      <c r="E79" s="239">
        <v>2.9412777864005539</v>
      </c>
      <c r="F79" s="238">
        <v>2.7562612263424455</v>
      </c>
      <c r="G79" s="239">
        <v>2.9045939830281275</v>
      </c>
      <c r="H79" s="82"/>
    </row>
    <row r="80" spans="1:8" ht="15.75" customHeight="1">
      <c r="A80" s="90"/>
      <c r="B80" s="178" t="s">
        <v>395</v>
      </c>
      <c r="C80" s="237">
        <v>4.176875530719915</v>
      </c>
      <c r="D80" s="238">
        <v>3.7703944434161381</v>
      </c>
      <c r="E80" s="239">
        <v>4.583356618023692</v>
      </c>
      <c r="F80" s="238">
        <v>3.9944459647813564</v>
      </c>
      <c r="G80" s="239">
        <v>4.3593050966584741</v>
      </c>
      <c r="H80" s="82"/>
    </row>
    <row r="81" spans="1:8" ht="15.75" customHeight="1">
      <c r="A81" s="90"/>
      <c r="B81" s="178" t="s">
        <v>433</v>
      </c>
      <c r="C81" s="235">
        <v>6.5555555555555561E-2</v>
      </c>
      <c r="D81" s="246">
        <v>4.257244472625922E-2</v>
      </c>
      <c r="E81" s="247">
        <v>8.8538666384851902E-2</v>
      </c>
      <c r="F81" s="246" t="s">
        <v>93</v>
      </c>
      <c r="G81" s="247" t="s">
        <v>93</v>
      </c>
      <c r="H81" s="82"/>
    </row>
    <row r="82" spans="1:8" ht="15.75" customHeight="1">
      <c r="A82" s="90"/>
      <c r="B82" s="178" t="s">
        <v>396</v>
      </c>
      <c r="C82" s="237">
        <v>0.38365720967832473</v>
      </c>
      <c r="D82" s="238">
        <v>0.33109145523163874</v>
      </c>
      <c r="E82" s="239">
        <v>0.43622296412501071</v>
      </c>
      <c r="F82" s="238">
        <v>0.36148660024565882</v>
      </c>
      <c r="G82" s="239">
        <v>0.40582781911099064</v>
      </c>
      <c r="H82" s="82"/>
    </row>
    <row r="83" spans="1:8" ht="15.75" customHeight="1">
      <c r="A83" s="90"/>
      <c r="B83" s="178" t="s">
        <v>434</v>
      </c>
      <c r="C83" s="237">
        <v>0.16651750549143707</v>
      </c>
      <c r="D83" s="238">
        <v>0.14044865586566774</v>
      </c>
      <c r="E83" s="239">
        <v>0.1925863551172064</v>
      </c>
      <c r="F83" s="238">
        <v>0.1468046398488301</v>
      </c>
      <c r="G83" s="239">
        <v>0.18623037113404403</v>
      </c>
      <c r="H83" s="82"/>
    </row>
    <row r="84" spans="1:8" ht="15.75" customHeight="1">
      <c r="A84" s="90"/>
      <c r="B84" s="178" t="s">
        <v>398</v>
      </c>
      <c r="C84" s="235">
        <v>3.8810927941393562E-2</v>
      </c>
      <c r="D84" s="246">
        <v>3.5706650362175962E-2</v>
      </c>
      <c r="E84" s="247">
        <v>4.1915205520611162E-2</v>
      </c>
      <c r="F84" s="246">
        <v>3.515455525678686E-2</v>
      </c>
      <c r="G84" s="247">
        <v>4.2467300626000265E-2</v>
      </c>
      <c r="H84" s="82"/>
    </row>
    <row r="85" spans="1:8" ht="15.75" customHeight="1">
      <c r="A85" s="90"/>
      <c r="B85" s="178" t="s">
        <v>399</v>
      </c>
      <c r="C85" s="235">
        <v>0.35896140111996439</v>
      </c>
      <c r="D85" s="246">
        <v>0.32661981781926391</v>
      </c>
      <c r="E85" s="247">
        <v>0.39130298442066486</v>
      </c>
      <c r="F85" s="246">
        <v>0.34692965512546525</v>
      </c>
      <c r="G85" s="247">
        <v>0.37099314711446352</v>
      </c>
      <c r="H85" s="82"/>
    </row>
    <row r="86" spans="1:8" ht="15.75" customHeight="1">
      <c r="A86" s="90"/>
      <c r="B86" s="178" t="s">
        <v>400</v>
      </c>
      <c r="C86" s="241">
        <v>14.537540609812675</v>
      </c>
      <c r="D86" s="242">
        <v>13.097448989160929</v>
      </c>
      <c r="E86" s="243">
        <v>15.977632230464421</v>
      </c>
      <c r="F86" s="242">
        <v>14.076708364665263</v>
      </c>
      <c r="G86" s="243">
        <v>14.998372854960087</v>
      </c>
      <c r="H86" s="82"/>
    </row>
    <row r="87" spans="1:8" ht="15.75" customHeight="1">
      <c r="A87" s="90"/>
      <c r="B87" s="178" t="s">
        <v>401</v>
      </c>
      <c r="C87" s="237">
        <v>7.4178281576812024</v>
      </c>
      <c r="D87" s="238">
        <v>6.7532283784160247</v>
      </c>
      <c r="E87" s="239">
        <v>8.082427936946381</v>
      </c>
      <c r="F87" s="238">
        <v>7.1122587445570806</v>
      </c>
      <c r="G87" s="239">
        <v>7.7233975708053242</v>
      </c>
      <c r="H87" s="82"/>
    </row>
    <row r="88" spans="1:8" ht="15.75" customHeight="1">
      <c r="A88" s="90"/>
      <c r="B88" s="178" t="s">
        <v>403</v>
      </c>
      <c r="C88" s="235">
        <v>0.5917133062654909</v>
      </c>
      <c r="D88" s="246">
        <v>0.57294905706944355</v>
      </c>
      <c r="E88" s="247">
        <v>0.61047755546153826</v>
      </c>
      <c r="F88" s="246">
        <v>0.57555743796639935</v>
      </c>
      <c r="G88" s="247">
        <v>0.60786917456458245</v>
      </c>
      <c r="H88" s="82"/>
    </row>
    <row r="89" spans="1:8" ht="15.75" customHeight="1">
      <c r="A89" s="90"/>
      <c r="B89" s="178" t="s">
        <v>404</v>
      </c>
      <c r="C89" s="235">
        <v>2.6457641233940222E-2</v>
      </c>
      <c r="D89" s="246">
        <v>2.5576590534131333E-2</v>
      </c>
      <c r="E89" s="247">
        <v>2.7338691933749111E-2</v>
      </c>
      <c r="F89" s="246">
        <v>2.5762951530663627E-2</v>
      </c>
      <c r="G89" s="247">
        <v>2.7152330937216817E-2</v>
      </c>
      <c r="H89" s="82"/>
    </row>
    <row r="90" spans="1:8" ht="15.75" customHeight="1">
      <c r="A90" s="90"/>
      <c r="B90" s="178" t="s">
        <v>405</v>
      </c>
      <c r="C90" s="241">
        <v>27.084603653015073</v>
      </c>
      <c r="D90" s="242">
        <v>25.989843499459671</v>
      </c>
      <c r="E90" s="243">
        <v>28.179363806570475</v>
      </c>
      <c r="F90" s="242">
        <v>26.365204468291491</v>
      </c>
      <c r="G90" s="243">
        <v>27.804002837738654</v>
      </c>
      <c r="H90" s="82"/>
    </row>
    <row r="91" spans="1:8" ht="15.75" customHeight="1">
      <c r="A91" s="90"/>
      <c r="B91" s="178" t="s">
        <v>406</v>
      </c>
      <c r="C91" s="235">
        <v>3.4720208485931062E-2</v>
      </c>
      <c r="D91" s="246">
        <v>2.7977496805951588E-2</v>
      </c>
      <c r="E91" s="247">
        <v>4.1462920165910536E-2</v>
      </c>
      <c r="F91" s="246">
        <v>3.2601582800793526E-2</v>
      </c>
      <c r="G91" s="247">
        <v>3.6838834171068598E-2</v>
      </c>
      <c r="H91" s="82"/>
    </row>
    <row r="92" spans="1:8" ht="15.75" customHeight="1">
      <c r="A92" s="90"/>
      <c r="B92" s="178" t="s">
        <v>409</v>
      </c>
      <c r="C92" s="241">
        <v>29.378724426388505</v>
      </c>
      <c r="D92" s="242">
        <v>27.621974285858741</v>
      </c>
      <c r="E92" s="243">
        <v>31.135474566918269</v>
      </c>
      <c r="F92" s="242">
        <v>28.398514555846241</v>
      </c>
      <c r="G92" s="243">
        <v>30.358934296930769</v>
      </c>
      <c r="H92" s="82"/>
    </row>
    <row r="93" spans="1:8" ht="15.75" customHeight="1">
      <c r="A93" s="90"/>
      <c r="B93" s="178" t="s">
        <v>410</v>
      </c>
      <c r="C93" s="235">
        <v>3.0814252421849618E-2</v>
      </c>
      <c r="D93" s="246">
        <v>2.9039602702011162E-2</v>
      </c>
      <c r="E93" s="247">
        <v>3.2588902141688074E-2</v>
      </c>
      <c r="F93" s="246">
        <v>2.9436842519025279E-2</v>
      </c>
      <c r="G93" s="247">
        <v>3.2191662324673957E-2</v>
      </c>
      <c r="H93" s="82"/>
    </row>
    <row r="94" spans="1:8" ht="15.75" customHeight="1">
      <c r="A94" s="90"/>
      <c r="B94" s="178" t="s">
        <v>411</v>
      </c>
      <c r="C94" s="241">
        <v>36.699656825640758</v>
      </c>
      <c r="D94" s="242">
        <v>34.831978927645437</v>
      </c>
      <c r="E94" s="243">
        <v>38.56733472363608</v>
      </c>
      <c r="F94" s="242">
        <v>35.337799169769518</v>
      </c>
      <c r="G94" s="243">
        <v>38.061514481511999</v>
      </c>
      <c r="H94" s="82"/>
    </row>
    <row r="95" spans="1:8" ht="15.75" customHeight="1">
      <c r="A95" s="90"/>
      <c r="B95" s="178" t="s">
        <v>412</v>
      </c>
      <c r="C95" s="241">
        <v>23.051123756492572</v>
      </c>
      <c r="D95" s="242">
        <v>21.097350076244325</v>
      </c>
      <c r="E95" s="243">
        <v>25.004897436740819</v>
      </c>
      <c r="F95" s="242">
        <v>22.398223760217469</v>
      </c>
      <c r="G95" s="243">
        <v>23.704023752767675</v>
      </c>
      <c r="H95" s="82"/>
    </row>
    <row r="96" spans="1:8" ht="15.75" customHeight="1">
      <c r="A96" s="90"/>
      <c r="B96" s="178" t="s">
        <v>414</v>
      </c>
      <c r="C96" s="235">
        <v>0.86462607537484748</v>
      </c>
      <c r="D96" s="246">
        <v>0.84383991744598907</v>
      </c>
      <c r="E96" s="247">
        <v>0.88541223330370589</v>
      </c>
      <c r="F96" s="246">
        <v>0.84653122773674483</v>
      </c>
      <c r="G96" s="247">
        <v>0.88272092301295013</v>
      </c>
      <c r="H96" s="82"/>
    </row>
    <row r="97" spans="1:8" ht="15.75" customHeight="1">
      <c r="A97" s="90"/>
      <c r="B97" s="178" t="s">
        <v>415</v>
      </c>
      <c r="C97" s="235">
        <v>0.31328255628584217</v>
      </c>
      <c r="D97" s="246">
        <v>0.29646057324008424</v>
      </c>
      <c r="E97" s="247">
        <v>0.33010453933160022</v>
      </c>
      <c r="F97" s="246">
        <v>0.30248077993129319</v>
      </c>
      <c r="G97" s="247">
        <v>0.32408433264039122</v>
      </c>
      <c r="H97" s="82"/>
    </row>
    <row r="98" spans="1:8" ht="15.75" customHeight="1">
      <c r="A98" s="90"/>
      <c r="B98" s="178" t="s">
        <v>416</v>
      </c>
      <c r="C98" s="237">
        <v>2.1790001376868706</v>
      </c>
      <c r="D98" s="238">
        <v>1.9409424841132263</v>
      </c>
      <c r="E98" s="239">
        <v>2.4170577912605147</v>
      </c>
      <c r="F98" s="238">
        <v>2.0291635903813581</v>
      </c>
      <c r="G98" s="239">
        <v>2.3288366849923832</v>
      </c>
      <c r="H98" s="82"/>
    </row>
    <row r="99" spans="1:8" ht="15.75" customHeight="1">
      <c r="A99" s="90"/>
      <c r="B99" s="178" t="s">
        <v>417</v>
      </c>
      <c r="C99" s="237">
        <v>1.9560166666666667</v>
      </c>
      <c r="D99" s="238">
        <v>1.6429482841015708</v>
      </c>
      <c r="E99" s="239">
        <v>2.2690850492317627</v>
      </c>
      <c r="F99" s="238">
        <v>1.5232664811302075</v>
      </c>
      <c r="G99" s="239">
        <v>2.3887668522031258</v>
      </c>
      <c r="H99" s="82"/>
    </row>
    <row r="100" spans="1:8" ht="15.75" customHeight="1">
      <c r="A100" s="90"/>
      <c r="B100" s="178" t="s">
        <v>419</v>
      </c>
      <c r="C100" s="237">
        <v>1.0840620041883671</v>
      </c>
      <c r="D100" s="238">
        <v>0.99634199669296997</v>
      </c>
      <c r="E100" s="239">
        <v>1.1717820116837641</v>
      </c>
      <c r="F100" s="238">
        <v>1.0167120778460297</v>
      </c>
      <c r="G100" s="239">
        <v>1.1514119305307045</v>
      </c>
      <c r="H100" s="82"/>
    </row>
    <row r="101" spans="1:8" ht="15.75" customHeight="1">
      <c r="A101" s="90"/>
      <c r="B101" s="178" t="s">
        <v>420</v>
      </c>
      <c r="C101" s="241">
        <v>45.665251043366716</v>
      </c>
      <c r="D101" s="242">
        <v>43.249450877409522</v>
      </c>
      <c r="E101" s="243">
        <v>48.08105120932391</v>
      </c>
      <c r="F101" s="242">
        <v>44.024132800761322</v>
      </c>
      <c r="G101" s="243">
        <v>47.30636928597211</v>
      </c>
      <c r="H101" s="82"/>
    </row>
    <row r="102" spans="1:8" ht="15.75" customHeight="1">
      <c r="A102" s="90"/>
      <c r="B102" s="178" t="s">
        <v>421</v>
      </c>
      <c r="C102" s="235" t="s">
        <v>105</v>
      </c>
      <c r="D102" s="246" t="s">
        <v>93</v>
      </c>
      <c r="E102" s="247" t="s">
        <v>93</v>
      </c>
      <c r="F102" s="246" t="s">
        <v>93</v>
      </c>
      <c r="G102" s="247" t="s">
        <v>93</v>
      </c>
      <c r="H102" s="82"/>
    </row>
    <row r="103" spans="1:8" ht="15.75" customHeight="1">
      <c r="A103" s="90"/>
      <c r="B103" s="178" t="s">
        <v>423</v>
      </c>
      <c r="C103" s="237">
        <v>0.12838388471353812</v>
      </c>
      <c r="D103" s="238">
        <v>0.10918770494353734</v>
      </c>
      <c r="E103" s="239">
        <v>0.14758006448353889</v>
      </c>
      <c r="F103" s="238" t="s">
        <v>93</v>
      </c>
      <c r="G103" s="239" t="s">
        <v>93</v>
      </c>
      <c r="H103" s="82"/>
    </row>
    <row r="104" spans="1:8" ht="15.75" customHeight="1">
      <c r="A104" s="90"/>
      <c r="B104" s="178" t="s">
        <v>424</v>
      </c>
      <c r="C104" s="237">
        <v>6.3413856192462283</v>
      </c>
      <c r="D104" s="238">
        <v>5.83221561931673</v>
      </c>
      <c r="E104" s="239">
        <v>6.8505556191757266</v>
      </c>
      <c r="F104" s="238">
        <v>6.1062374322218087</v>
      </c>
      <c r="G104" s="239">
        <v>6.576533806270648</v>
      </c>
      <c r="H104" s="82"/>
    </row>
    <row r="105" spans="1:8" ht="15.75" customHeight="1">
      <c r="A105" s="90"/>
      <c r="B105" s="178" t="s">
        <v>425</v>
      </c>
      <c r="C105" s="235">
        <v>9.682680382078283E-3</v>
      </c>
      <c r="D105" s="246">
        <v>8.5446342204862236E-3</v>
      </c>
      <c r="E105" s="247">
        <v>1.0820726543670342E-2</v>
      </c>
      <c r="F105" s="246">
        <v>8.6362213409251539E-3</v>
      </c>
      <c r="G105" s="247">
        <v>1.0729139423231412E-2</v>
      </c>
      <c r="H105" s="82"/>
    </row>
    <row r="106" spans="1:8" ht="15.75" customHeight="1">
      <c r="A106" s="90"/>
      <c r="B106" s="178" t="s">
        <v>426</v>
      </c>
      <c r="C106" s="237">
        <v>0.21417629011045897</v>
      </c>
      <c r="D106" s="238">
        <v>0.19517371513240411</v>
      </c>
      <c r="E106" s="239">
        <v>0.23317886508851382</v>
      </c>
      <c r="F106" s="238">
        <v>0.20208332294882814</v>
      </c>
      <c r="G106" s="239">
        <v>0.2262692572720898</v>
      </c>
      <c r="H106" s="82"/>
    </row>
    <row r="107" spans="1:8" ht="15.75" customHeight="1">
      <c r="A107" s="90"/>
      <c r="B107" s="178" t="s">
        <v>427</v>
      </c>
      <c r="C107" s="237">
        <v>0.99355171928467034</v>
      </c>
      <c r="D107" s="238">
        <v>0.94021618184699296</v>
      </c>
      <c r="E107" s="239">
        <v>1.0468872567223477</v>
      </c>
      <c r="F107" s="238">
        <v>0.94860622261746574</v>
      </c>
      <c r="G107" s="239">
        <v>1.0384972159518748</v>
      </c>
      <c r="H107" s="82"/>
    </row>
    <row r="108" spans="1:8" ht="15.75" customHeight="1">
      <c r="A108" s="90"/>
      <c r="B108" s="178" t="s">
        <v>428</v>
      </c>
      <c r="C108" s="241">
        <v>17.394596622211861</v>
      </c>
      <c r="D108" s="242">
        <v>16.000082322231709</v>
      </c>
      <c r="E108" s="243">
        <v>18.789110922192013</v>
      </c>
      <c r="F108" s="242">
        <v>16.72013466375655</v>
      </c>
      <c r="G108" s="243">
        <v>18.069058580667171</v>
      </c>
      <c r="H108" s="82"/>
    </row>
    <row r="109" spans="1:8" ht="15.75" customHeight="1">
      <c r="A109" s="90"/>
      <c r="B109" s="178" t="s">
        <v>429</v>
      </c>
      <c r="C109" s="237">
        <v>2.5046001770767146</v>
      </c>
      <c r="D109" s="238">
        <v>2.2434735077961832</v>
      </c>
      <c r="E109" s="239">
        <v>2.765726846357246</v>
      </c>
      <c r="F109" s="238">
        <v>2.3896427221213581</v>
      </c>
      <c r="G109" s="239">
        <v>2.619557632032071</v>
      </c>
      <c r="H109" s="82"/>
    </row>
    <row r="110" spans="1:8" ht="15.75" customHeight="1">
      <c r="A110" s="90"/>
      <c r="B110" s="178" t="s">
        <v>435</v>
      </c>
      <c r="C110" s="237">
        <v>5.1208046458175689</v>
      </c>
      <c r="D110" s="238">
        <v>4.8460199875495977</v>
      </c>
      <c r="E110" s="239">
        <v>5.39558930408554</v>
      </c>
      <c r="F110" s="238">
        <v>4.9695013454315768</v>
      </c>
      <c r="G110" s="239">
        <v>5.2721079462035609</v>
      </c>
      <c r="H110" s="82"/>
    </row>
    <row r="111" spans="1:8" ht="15.75" customHeight="1">
      <c r="A111" s="90"/>
      <c r="B111" s="178" t="s">
        <v>431</v>
      </c>
      <c r="C111" s="236">
        <v>73.62413780224658</v>
      </c>
      <c r="D111" s="249">
        <v>70.979786682868919</v>
      </c>
      <c r="E111" s="250">
        <v>76.26848892162424</v>
      </c>
      <c r="F111" s="249">
        <v>71.844929939903281</v>
      </c>
      <c r="G111" s="250">
        <v>75.403345664589878</v>
      </c>
      <c r="H111" s="82"/>
    </row>
    <row r="112" spans="1:8" ht="15.75" customHeight="1">
      <c r="A112" s="90"/>
      <c r="B112" s="198" t="s">
        <v>432</v>
      </c>
      <c r="C112" s="255">
        <v>13.270168673363511</v>
      </c>
      <c r="D112" s="256">
        <v>12.690141788961013</v>
      </c>
      <c r="E112" s="257">
        <v>13.850195557766009</v>
      </c>
      <c r="F112" s="256">
        <v>12.7634198222874</v>
      </c>
      <c r="G112" s="257">
        <v>13.776917524439622</v>
      </c>
      <c r="H112" s="82"/>
    </row>
    <row r="113" spans="1:7" ht="15.75" customHeight="1">
      <c r="B113" s="258" t="s">
        <v>630</v>
      </c>
    </row>
    <row r="114" spans="1:7" ht="15.75" customHeight="1">
      <c r="A114" s="1"/>
      <c r="B114"/>
      <c r="C114"/>
      <c r="D114"/>
      <c r="E114"/>
      <c r="F114"/>
      <c r="G114"/>
    </row>
    <row r="115" spans="1:7" ht="15.75" customHeight="1">
      <c r="A115" s="1"/>
      <c r="B115"/>
      <c r="C115"/>
      <c r="D115"/>
      <c r="E115"/>
      <c r="F115"/>
      <c r="G115"/>
    </row>
  </sheetData>
  <dataConsolidate/>
  <mergeCells count="4">
    <mergeCell ref="F2:G2"/>
    <mergeCell ref="B2:B3"/>
    <mergeCell ref="A2:A3"/>
    <mergeCell ref="D2:E2"/>
  </mergeCells>
  <conditionalFormatting sqref="A4:G4 A5 A6:G6 A7 A8:G8 A9 A10:G10 A11:A64 A65:G65 A66:A112">
    <cfRule type="expression" dxfId="40" priority="215">
      <formula>IF(CertVal_IsBlnkRow*CertVal_IsBlnkRowNext=1,TRUE,FALSE)</formula>
    </cfRule>
  </conditionalFormatting>
  <conditionalFormatting sqref="B5:G112">
    <cfRule type="expression" dxfId="39" priority="1">
      <formula>IF(CertVal_IsBlnkRow*CertVal_IsBlnkRowNext=1,TRUE,FALSE)</formula>
    </cfRule>
  </conditionalFormatting>
  <hyperlinks>
    <hyperlink ref="B5" location="'Fire Assay'!$A$1" display="'Fire Assay'!$A$1" xr:uid="{E7793380-DB3D-4EE2-B8FB-91BF4FBA477A}"/>
    <hyperlink ref="B7" location="'Fire Assay (Bi)'!$A$1" display="'Fire Assay (Bi)'!$A$1" xr:uid="{014A4488-C1A1-4EF7-8E24-93A76CDCE236}"/>
    <hyperlink ref="B9" location="'PA'!$A$1" display="'PA'!$A$1" xr:uid="{DE5EFA9F-8639-4A8E-B9F4-4B26A31E2D83}"/>
    <hyperlink ref="B11" location="'4-Acid'!$A$1" display="'4-Acid'!$A$1" xr:uid="{867B4885-6165-49D9-998F-39EA8FD8EBD2}"/>
    <hyperlink ref="B12" location="'4-Acid'!$A$18" display="'4-Acid'!$A$18" xr:uid="{8F7482E7-8E2C-4736-A8D3-2F25BAB41DA0}"/>
    <hyperlink ref="B13" location="'4-Acid'!$A$58" display="'4-Acid'!$A$58" xr:uid="{2BAAB6A2-F146-4EBD-AE12-69C8B4214A2F}"/>
    <hyperlink ref="B14" location="'4-Acid'!$A$76" display="'4-Acid'!$A$76" xr:uid="{6EF01CCF-5F0B-47FB-896E-BF9969E356A0}"/>
    <hyperlink ref="B15" location="'4-Acid'!$A$94" display="'4-Acid'!$A$94" xr:uid="{72DF8B70-DD25-4D84-BA73-5569C1CCCC82}"/>
    <hyperlink ref="B16" location="'4-Acid'!$A$113" display="'4-Acid'!$A$113" xr:uid="{0EED12C1-30AE-4457-A843-8A8F62A1833F}"/>
    <hyperlink ref="B17" location="'4-Acid'!$A$132" display="'4-Acid'!$A$132" xr:uid="{04F83A94-F4E6-4C4B-B210-4DCD23F5C9DA}"/>
    <hyperlink ref="B18" location="'4-Acid'!$A$150" display="'4-Acid'!$A$150" xr:uid="{E4A28682-0291-4277-875D-A4CEE952BC76}"/>
    <hyperlink ref="B19" location="'4-Acid'!$A$168" display="'4-Acid'!$A$168" xr:uid="{FB50B54D-DB66-4FFF-AB4B-CABE3ADE46B9}"/>
    <hyperlink ref="B20" location="'4-Acid'!$A$186" display="'4-Acid'!$A$186" xr:uid="{3911AB2D-BEEB-4E5A-A356-F61A9A93CFF7}"/>
    <hyperlink ref="B21" location="'4-Acid'!$A$205" display="'4-Acid'!$A$205" xr:uid="{5B6079C9-E9AF-42FC-8B14-41E5AC39B8B6}"/>
    <hyperlink ref="B22" location="'4-Acid'!$A$223" display="'4-Acid'!$A$223" xr:uid="{5C5C92B6-5A9A-4ED1-94D7-7D14B1103D72}"/>
    <hyperlink ref="B23" location="'4-Acid'!$A$241" display="'4-Acid'!$A$241" xr:uid="{8F0CFA53-664C-4F16-A9D7-1312B72021A6}"/>
    <hyperlink ref="B24" location="'4-Acid'!$A$259" display="'4-Acid'!$A$259" xr:uid="{FD1A27B5-B885-4637-8734-FAD3AD33F68A}"/>
    <hyperlink ref="B25" location="'4-Acid'!$A$295" display="'4-Acid'!$A$295" xr:uid="{322CE390-3E21-406C-956E-3482EB790EEB}"/>
    <hyperlink ref="B26" location="'4-Acid'!$A$313" display="'4-Acid'!$A$313" xr:uid="{EBF39BAA-F4C5-45F9-84AF-269B44E23300}"/>
    <hyperlink ref="B27" location="'4-Acid'!$A$331" display="'4-Acid'!$A$331" xr:uid="{078A14E6-7801-4153-95F4-5F587A5F85E7}"/>
    <hyperlink ref="B28" location="'4-Acid'!$A$385" display="'4-Acid'!$A$385" xr:uid="{EA5BEAA4-60DA-4A2A-A0E0-F57C04B9731D}"/>
    <hyperlink ref="B29" location="'4-Acid'!$A$421" display="'4-Acid'!$A$421" xr:uid="{5513E597-F9AF-453F-BD82-E3157FF9DF71}"/>
    <hyperlink ref="B30" location="'4-Acid'!$A$439" display="'4-Acid'!$A$439" xr:uid="{5A0FAE77-CFC3-4D1F-9579-02FB05C65101}"/>
    <hyperlink ref="B31" location="'4-Acid'!$A$458" display="'4-Acid'!$A$458" xr:uid="{10A6A9A6-0760-4864-9F84-1613E1953E47}"/>
    <hyperlink ref="B32" location="'4-Acid'!$A$476" display="'4-Acid'!$A$476" xr:uid="{8EB433E5-0988-4B5E-859D-500737BCEEA1}"/>
    <hyperlink ref="B33" location="'4-Acid'!$A$494" display="'4-Acid'!$A$494" xr:uid="{9EF8E0EE-0A53-4AE0-8DDD-A74DAF0B97C1}"/>
    <hyperlink ref="B34" location="'4-Acid'!$A$512" display="'4-Acid'!$A$512" xr:uid="{53C2544F-354F-40E5-9145-CBFAF134CDFE}"/>
    <hyperlink ref="B35" location="'4-Acid'!$A$530" display="'4-Acid'!$A$530" xr:uid="{852666C5-81B2-46AD-B474-5BB33253CD66}"/>
    <hyperlink ref="B36" location="'4-Acid'!$A$548" display="'4-Acid'!$A$548" xr:uid="{84319A7D-E027-48EE-9A10-A3667F3CACDE}"/>
    <hyperlink ref="B37" location="'4-Acid'!$A$566" display="'4-Acid'!$A$566" xr:uid="{EA623D20-BD93-4582-B25D-7EDEA1F8C7AD}"/>
    <hyperlink ref="B38" location="'4-Acid'!$A$584" display="'4-Acid'!$A$584" xr:uid="{8A8125C7-F427-4B7F-B9B5-A7E7E4CBD551}"/>
    <hyperlink ref="B39" location="'4-Acid'!$A$602" display="'4-Acid'!$A$602" xr:uid="{BA5F6747-94D6-4048-9279-FB15E776AFB2}"/>
    <hyperlink ref="B40" location="'4-Acid'!$A$620" display="'4-Acid'!$A$620" xr:uid="{80A3CF7A-3ADF-4A7A-8EF5-240F7E55BE1A}"/>
    <hyperlink ref="B41" location="'4-Acid'!$A$638" display="'4-Acid'!$A$638" xr:uid="{0B35A42F-EC1A-41DC-BA7E-E291C5C2CD1B}"/>
    <hyperlink ref="B42" location="'4-Acid'!$A$656" display="'4-Acid'!$A$656" xr:uid="{8FF2997F-B5EB-46B5-A889-5A959043D95A}"/>
    <hyperlink ref="B43" location="'4-Acid'!$A$674" display="'4-Acid'!$A$674" xr:uid="{81338C87-DEED-4D4D-AC3F-A8DB3CA0A1CA}"/>
    <hyperlink ref="B44" location="'4-Acid'!$A$710" display="'4-Acid'!$A$710" xr:uid="{E613FFEF-864F-44FA-AB92-86E156F1B61B}"/>
    <hyperlink ref="B45" location="'4-Acid'!$A$728" display="'4-Acid'!$A$728" xr:uid="{44EF9E09-8BCF-460E-82B7-991D21320B9E}"/>
    <hyperlink ref="B46" location="'4-Acid'!$A$746" display="'4-Acid'!$A$746" xr:uid="{9E3C525B-4DA5-495A-AD5C-E756966C7803}"/>
    <hyperlink ref="B47" location="'4-Acid'!$A$764" display="'4-Acid'!$A$764" xr:uid="{9494B2BE-112B-4734-A064-CB0EF4CC7DDE}"/>
    <hyperlink ref="B48" location="'4-Acid'!$A$782" display="'4-Acid'!$A$782" xr:uid="{ACDE46B3-7FA3-49CC-8704-B7AABF32CE6D}"/>
    <hyperlink ref="B49" location="'4-Acid'!$A$801" display="'4-Acid'!$A$801" xr:uid="{F3014224-E3F9-4431-AEDC-975A36C1AE33}"/>
    <hyperlink ref="B50" location="'4-Acid'!$A$819" display="'4-Acid'!$A$819" xr:uid="{D9701A19-F231-4DE4-8E82-15F75547C4AB}"/>
    <hyperlink ref="B51" location="'4-Acid'!$A$837" display="'4-Acid'!$A$837" xr:uid="{04020658-DF85-44AD-BCBE-9CD6220B5600}"/>
    <hyperlink ref="B52" location="'4-Acid'!$A$856" display="'4-Acid'!$A$856" xr:uid="{312614CB-55F9-4A98-8088-87467AE5B051}"/>
    <hyperlink ref="B53" location="'4-Acid'!$A$874" display="'4-Acid'!$A$874" xr:uid="{0EF13FF2-37C0-454D-BE35-D8A6F3832136}"/>
    <hyperlink ref="B54" location="'4-Acid'!$A$892" display="'4-Acid'!$A$892" xr:uid="{E6078563-1F1E-4383-87F9-E8DF4396A61D}"/>
    <hyperlink ref="B55" location="'4-Acid'!$A$911" display="'4-Acid'!$A$911" xr:uid="{04A9E92A-D13A-4A37-96F2-EE16F142EF51}"/>
    <hyperlink ref="B56" location="'4-Acid'!$A$930" display="'4-Acid'!$A$930" xr:uid="{0E3EF5CA-28E3-4B79-ABAE-88E427A28AB3}"/>
    <hyperlink ref="B57" location="'4-Acid'!$A$948" display="'4-Acid'!$A$948" xr:uid="{6039477F-F707-496B-B517-BA57AEB35806}"/>
    <hyperlink ref="B58" location="'4-Acid'!$A$966" display="'4-Acid'!$A$966" xr:uid="{123340D9-3995-4620-82AD-36618D3B291F}"/>
    <hyperlink ref="B59" location="'4-Acid'!$A$1002" display="'4-Acid'!$A$1002" xr:uid="{EB952A5F-8C8B-46A3-A1CA-6D6F62A20FC6}"/>
    <hyperlink ref="B60" location="'4-Acid'!$A$1020" display="'4-Acid'!$A$1020" xr:uid="{B32B0334-9349-4E96-A01A-F0263F3DE844}"/>
    <hyperlink ref="B61" location="'4-Acid'!$A$1038" display="'4-Acid'!$A$1038" xr:uid="{9C2CC043-11B8-414C-8141-A5D93AD73BF2}"/>
    <hyperlink ref="B62" location="'4-Acid'!$A$1074" display="'4-Acid'!$A$1074" xr:uid="{EA9E239A-A1DA-4FAD-9EA5-D0E6F9D673ED}"/>
    <hyperlink ref="B63" location="'4-Acid'!$A$1092" display="'4-Acid'!$A$1092" xr:uid="{07830E3D-5D2C-4CA9-AEB1-342EA997668A}"/>
    <hyperlink ref="B64" location="'4-Acid'!$A$1110" display="'4-Acid'!$A$1110" xr:uid="{33E8A4C1-E2BE-47D0-8A92-2DA23AFDED6B}"/>
    <hyperlink ref="B66" location="'Aqua Regia'!$A$1" display="'Aqua Regia'!$A$1" xr:uid="{B0A3D7E9-CFDC-4812-9FC6-34B0BFD46CC9}"/>
    <hyperlink ref="B67" location="'Aqua Regia'!$A$18" display="'Aqua Regia'!$A$18" xr:uid="{1035EBA3-8E0D-4562-B7CA-C63FBD1B415C}"/>
    <hyperlink ref="B68" location="'Aqua Regia'!$A$58" display="'Aqua Regia'!$A$58" xr:uid="{99BEB3E9-552E-4076-A7CA-EC9357568B5A}"/>
    <hyperlink ref="B69" location="'Aqua Regia'!$A$94" display="'Aqua Regia'!$A$94" xr:uid="{5EC7CEAF-7A85-4C00-A2D0-BFA6D2D5301E}"/>
    <hyperlink ref="B70" location="'Aqua Regia'!$A$112" display="'Aqua Regia'!$A$112" xr:uid="{A7BE081F-74D0-4551-8CF4-D7D59E05DBF2}"/>
    <hyperlink ref="B71" location="'Aqua Regia'!$A$130" display="'Aqua Regia'!$A$130" xr:uid="{96C3E431-2FA1-43EE-B44E-A9918E2DBA38}"/>
    <hyperlink ref="B72" location="'Aqua Regia'!$A$149" display="'Aqua Regia'!$A$149" xr:uid="{5523AE3B-431C-41F6-8A28-B45D6CD306F7}"/>
    <hyperlink ref="B73" location="'Aqua Regia'!$A$167" display="'Aqua Regia'!$A$167" xr:uid="{78C093C0-A1E9-4F1B-82A5-D1941D369A20}"/>
    <hyperlink ref="B74" location="'Aqua Regia'!$A$186" display="'Aqua Regia'!$A$186" xr:uid="{E4A64B84-D339-4483-B593-611E4875EFE8}"/>
    <hyperlink ref="B75" location="'Aqua Regia'!$A$204" display="'Aqua Regia'!$A$204" xr:uid="{89A8332D-0E84-4721-8B97-CD2FA3DBC000}"/>
    <hyperlink ref="B76" location="'Aqua Regia'!$A$222" display="'Aqua Regia'!$A$222" xr:uid="{F5AF0BCC-B54E-4F86-9F9A-6E6442E19D45}"/>
    <hyperlink ref="B77" location="'Aqua Regia'!$A$240" display="'Aqua Regia'!$A$240" xr:uid="{05D24B1E-4396-44ED-BFA7-278CEA0A06A5}"/>
    <hyperlink ref="B78" location="'Aqua Regia'!$A$258" display="'Aqua Regia'!$A$258" xr:uid="{AF35896E-1889-4434-95A4-4F934E4B2151}"/>
    <hyperlink ref="B79" location="'Aqua Regia'!$A$330" display="'Aqua Regia'!$A$330" xr:uid="{5DA5402E-2662-4B0F-8708-E151FFC9ED7B}"/>
    <hyperlink ref="B80" location="'Aqua Regia'!$A$348" display="'Aqua Regia'!$A$348" xr:uid="{7C182970-DDCC-45BF-92AD-2002124D9C9D}"/>
    <hyperlink ref="B81" location="'Aqua Regia'!$A$385" display="'Aqua Regia'!$A$385" xr:uid="{9662B2AD-5096-457A-BDB9-DFD9CCA1F8E6}"/>
    <hyperlink ref="B82" location="'Aqua Regia'!$A$404" display="'Aqua Regia'!$A$404" xr:uid="{BA6D0C92-CFCD-4FF4-9FE9-6AE686836DAB}"/>
    <hyperlink ref="B83" location="'Aqua Regia'!$A$423" display="'Aqua Regia'!$A$423" xr:uid="{1847D451-3198-4177-BC06-338D4F7093A0}"/>
    <hyperlink ref="B84" location="'Aqua Regia'!$A$459" display="'Aqua Regia'!$A$459" xr:uid="{412C2BA0-8FDC-49E2-91A9-38A4B3EF9949}"/>
    <hyperlink ref="B85" location="'Aqua Regia'!$A$477" display="'Aqua Regia'!$A$477" xr:uid="{DC5E5624-2AF5-4557-8C78-A9456C21998E}"/>
    <hyperlink ref="B86" location="'Aqua Regia'!$A$495" display="'Aqua Regia'!$A$495" xr:uid="{162045A3-1C79-4C71-9EDC-064CEA72B301}"/>
    <hyperlink ref="B87" location="'Aqua Regia'!$A$514" display="'Aqua Regia'!$A$514" xr:uid="{5106FDD7-A215-412E-84BF-E24D4E6B63C5}"/>
    <hyperlink ref="B88" location="'Aqua Regia'!$A$551" display="'Aqua Regia'!$A$551" xr:uid="{567AA9F4-910B-4E22-A805-6EDB6D27782E}"/>
    <hyperlink ref="B89" location="'Aqua Regia'!$A$569" display="'Aqua Regia'!$A$569" xr:uid="{32E18792-A045-4454-BED0-72309C30876B}"/>
    <hyperlink ref="B90" location="'Aqua Regia'!$A$587" display="'Aqua Regia'!$A$587" xr:uid="{9494ED11-0E39-46BF-B27F-67458FCD5864}"/>
    <hyperlink ref="B91" location="'Aqua Regia'!$A$605" display="'Aqua Regia'!$A$605" xr:uid="{B2D8B329-84E6-420D-9B49-D0EA74899B7D}"/>
    <hyperlink ref="B92" location="'Aqua Regia'!$A$660" display="'Aqua Regia'!$A$660" xr:uid="{6CFB97F7-7611-4C7F-B792-F1F9FE146C89}"/>
    <hyperlink ref="B93" location="'Aqua Regia'!$A$678" display="'Aqua Regia'!$A$678" xr:uid="{AAC7165E-EF74-4483-A679-CE52E137C7E6}"/>
    <hyperlink ref="B94" location="'Aqua Regia'!$A$696" display="'Aqua Regia'!$A$696" xr:uid="{9A3B6A34-E9F9-420C-8B65-1E0B47BB6216}"/>
    <hyperlink ref="B95" location="'Aqua Regia'!$A$732" display="'Aqua Regia'!$A$732" xr:uid="{EE5A0D62-1D9F-412F-8E68-45883767D14E}"/>
    <hyperlink ref="B96" location="'Aqua Regia'!$A$768" display="'Aqua Regia'!$A$768" xr:uid="{94D9368D-7457-47A2-ACFA-13F06D5E308E}"/>
    <hyperlink ref="B97" location="'Aqua Regia'!$A$786" display="'Aqua Regia'!$A$786" xr:uid="{B1D7D5BC-B05D-4CD4-BC66-E1117C280EA5}"/>
    <hyperlink ref="B98" location="'Aqua Regia'!$A$804" display="'Aqua Regia'!$A$804" xr:uid="{363BCE5C-CD87-4FC5-AB20-C8B97A180136}"/>
    <hyperlink ref="B99" location="'Aqua Regia'!$A$823" display="'Aqua Regia'!$A$823" xr:uid="{B1C5BB8E-E239-4DEA-BC62-5DA68CE7B150}"/>
    <hyperlink ref="B100" location="'Aqua Regia'!$A$859" display="'Aqua Regia'!$A$859" xr:uid="{5604F9E9-FD48-4B2D-A21A-48839FED660C}"/>
    <hyperlink ref="B101" location="'Aqua Regia'!$A$878" display="'Aqua Regia'!$A$878" xr:uid="{F41A9E03-8EF4-4EA4-BFEA-16E932BC3C42}"/>
    <hyperlink ref="B102" location="'Aqua Regia'!$A$896" display="'Aqua Regia'!$A$896" xr:uid="{79E1B54D-33D4-4D7B-994B-466F99583462}"/>
    <hyperlink ref="B103" location="'Aqua Regia'!$A$932" display="'Aqua Regia'!$A$932" xr:uid="{87B46B4D-A79F-41D4-85B1-C3D367623F39}"/>
    <hyperlink ref="B104" location="'Aqua Regia'!$A$951" display="'Aqua Regia'!$A$951" xr:uid="{EC350BFD-ED46-4C66-B380-94A63104182A}"/>
    <hyperlink ref="B105" location="'Aqua Regia'!$A$969" display="'Aqua Regia'!$A$969" xr:uid="{CC8168AB-2548-4D67-A035-17158B076477}"/>
    <hyperlink ref="B106" location="'Aqua Regia'!$A$987" display="'Aqua Regia'!$A$987" xr:uid="{95FA41A2-88B0-4FFC-A2CC-86E31A3576EE}"/>
    <hyperlink ref="B107" location="'Aqua Regia'!$A$1023" display="'Aqua Regia'!$A$1023" xr:uid="{F5324858-7615-4478-A199-23DB4343BD50}"/>
    <hyperlink ref="B108" location="'Aqua Regia'!$A$1042" display="'Aqua Regia'!$A$1042" xr:uid="{BABDAC4B-6A5D-46AF-9587-EFEF16FAC8E3}"/>
    <hyperlink ref="B109" location="'Aqua Regia'!$A$1060" display="'Aqua Regia'!$A$1060" xr:uid="{8F7F86E9-3676-4E47-90AF-B1A57567C625}"/>
    <hyperlink ref="B110" location="'Aqua Regia'!$A$1078" display="'Aqua Regia'!$A$1078" xr:uid="{026D613E-5464-403C-8F43-D21AC495C60C}"/>
    <hyperlink ref="B111" location="'Aqua Regia'!$A$1114" display="'Aqua Regia'!$A$1114" xr:uid="{E3AC48FA-35E4-49E0-96E7-1757CD84D490}"/>
    <hyperlink ref="B112" location="'Aqua Regia'!$A$1132" display="'Aqua Regia'!$A$1132" xr:uid="{A21BA44C-F7FB-4624-B60E-D7AB2B4DCEE5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9CB2-0096-44CC-A998-4677DC9764AC}">
  <sheetPr codeName="Sheet14"/>
  <dimension ref="A1:BN1189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440</v>
      </c>
      <c r="BM1" s="28" t="s">
        <v>66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221</v>
      </c>
      <c r="E2" s="17" t="s">
        <v>221</v>
      </c>
      <c r="F2" s="17" t="s">
        <v>221</v>
      </c>
      <c r="G2" s="17" t="s">
        <v>221</v>
      </c>
      <c r="H2" s="17" t="s">
        <v>221</v>
      </c>
      <c r="I2" s="17" t="s">
        <v>221</v>
      </c>
      <c r="J2" s="17" t="s">
        <v>221</v>
      </c>
      <c r="K2" s="17" t="s">
        <v>221</v>
      </c>
      <c r="L2" s="17" t="s">
        <v>221</v>
      </c>
      <c r="M2" s="17" t="s">
        <v>221</v>
      </c>
      <c r="N2" s="17" t="s">
        <v>221</v>
      </c>
      <c r="O2" s="17" t="s">
        <v>221</v>
      </c>
      <c r="P2" s="17" t="s">
        <v>221</v>
      </c>
      <c r="Q2" s="17" t="s">
        <v>221</v>
      </c>
      <c r="R2" s="17" t="s">
        <v>221</v>
      </c>
      <c r="S2" s="17" t="s">
        <v>221</v>
      </c>
      <c r="T2" s="17" t="s">
        <v>221</v>
      </c>
      <c r="U2" s="15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222</v>
      </c>
      <c r="C3" s="9" t="s">
        <v>222</v>
      </c>
      <c r="D3" s="152" t="s">
        <v>224</v>
      </c>
      <c r="E3" s="153" t="s">
        <v>225</v>
      </c>
      <c r="F3" s="153" t="s">
        <v>228</v>
      </c>
      <c r="G3" s="153" t="s">
        <v>229</v>
      </c>
      <c r="H3" s="153" t="s">
        <v>231</v>
      </c>
      <c r="I3" s="153" t="s">
        <v>232</v>
      </c>
      <c r="J3" s="153" t="s">
        <v>233</v>
      </c>
      <c r="K3" s="153" t="s">
        <v>234</v>
      </c>
      <c r="L3" s="153" t="s">
        <v>235</v>
      </c>
      <c r="M3" s="153" t="s">
        <v>276</v>
      </c>
      <c r="N3" s="153" t="s">
        <v>238</v>
      </c>
      <c r="O3" s="153" t="s">
        <v>239</v>
      </c>
      <c r="P3" s="153" t="s">
        <v>240</v>
      </c>
      <c r="Q3" s="153" t="s">
        <v>241</v>
      </c>
      <c r="R3" s="153" t="s">
        <v>242</v>
      </c>
      <c r="S3" s="153" t="s">
        <v>243</v>
      </c>
      <c r="T3" s="153" t="s">
        <v>245</v>
      </c>
      <c r="U3" s="154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277</v>
      </c>
      <c r="E4" s="11" t="s">
        <v>113</v>
      </c>
      <c r="F4" s="11" t="s">
        <v>277</v>
      </c>
      <c r="G4" s="11" t="s">
        <v>278</v>
      </c>
      <c r="H4" s="11" t="s">
        <v>277</v>
      </c>
      <c r="I4" s="11" t="s">
        <v>278</v>
      </c>
      <c r="J4" s="11" t="s">
        <v>278</v>
      </c>
      <c r="K4" s="11" t="s">
        <v>278</v>
      </c>
      <c r="L4" s="11" t="s">
        <v>278</v>
      </c>
      <c r="M4" s="11" t="s">
        <v>278</v>
      </c>
      <c r="N4" s="11" t="s">
        <v>277</v>
      </c>
      <c r="O4" s="11" t="s">
        <v>277</v>
      </c>
      <c r="P4" s="11" t="s">
        <v>278</v>
      </c>
      <c r="Q4" s="11" t="s">
        <v>277</v>
      </c>
      <c r="R4" s="11" t="s">
        <v>277</v>
      </c>
      <c r="S4" s="11" t="s">
        <v>277</v>
      </c>
      <c r="T4" s="11" t="s">
        <v>278</v>
      </c>
      <c r="U4" s="15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1</v>
      </c>
    </row>
    <row r="5" spans="1:66">
      <c r="A5" s="30"/>
      <c r="B5" s="19"/>
      <c r="C5" s="9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154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06">
        <v>15.25</v>
      </c>
      <c r="E6" s="206">
        <v>14.87</v>
      </c>
      <c r="F6" s="206">
        <v>13.942008481934536</v>
      </c>
      <c r="G6" s="206">
        <v>15.5</v>
      </c>
      <c r="H6" s="206">
        <v>13.96</v>
      </c>
      <c r="I6" s="206">
        <v>15.550000000000002</v>
      </c>
      <c r="J6" s="206">
        <v>14.5</v>
      </c>
      <c r="K6" s="206">
        <v>15.75</v>
      </c>
      <c r="L6" s="206">
        <v>15.75</v>
      </c>
      <c r="M6" s="206">
        <v>14.7</v>
      </c>
      <c r="N6" s="207">
        <v>1.3901871140519699</v>
      </c>
      <c r="O6" s="206">
        <v>15.1</v>
      </c>
      <c r="P6" s="206">
        <v>14</v>
      </c>
      <c r="Q6" s="206">
        <v>15.570000000000002</v>
      </c>
      <c r="R6" s="206">
        <v>15.8</v>
      </c>
      <c r="S6" s="206">
        <v>15.88</v>
      </c>
      <c r="T6" s="206">
        <v>14.3</v>
      </c>
      <c r="U6" s="208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10">
        <v>1</v>
      </c>
    </row>
    <row r="7" spans="1:66">
      <c r="A7" s="30"/>
      <c r="B7" s="19">
        <v>1</v>
      </c>
      <c r="C7" s="9">
        <v>2</v>
      </c>
      <c r="D7" s="211">
        <v>15.590000000000002</v>
      </c>
      <c r="E7" s="211">
        <v>14.91</v>
      </c>
      <c r="F7" s="211">
        <v>14.354534593533849</v>
      </c>
      <c r="G7" s="211">
        <v>15</v>
      </c>
      <c r="H7" s="211">
        <v>14.6</v>
      </c>
      <c r="I7" s="211">
        <v>15.299999999999999</v>
      </c>
      <c r="J7" s="211">
        <v>14.55</v>
      </c>
      <c r="K7" s="211">
        <v>16</v>
      </c>
      <c r="L7" s="211">
        <v>14.25</v>
      </c>
      <c r="M7" s="211">
        <v>15.2</v>
      </c>
      <c r="N7" s="212">
        <v>1.54782893416305</v>
      </c>
      <c r="O7" s="211">
        <v>15.2</v>
      </c>
      <c r="P7" s="211">
        <v>14.5</v>
      </c>
      <c r="Q7" s="211">
        <v>15.36</v>
      </c>
      <c r="R7" s="211">
        <v>15.2</v>
      </c>
      <c r="S7" s="211">
        <v>15.590000000000002</v>
      </c>
      <c r="T7" s="211">
        <v>14.3</v>
      </c>
      <c r="U7" s="208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10">
        <v>22</v>
      </c>
    </row>
    <row r="8" spans="1:66">
      <c r="A8" s="30"/>
      <c r="B8" s="19">
        <v>1</v>
      </c>
      <c r="C8" s="9">
        <v>3</v>
      </c>
      <c r="D8" s="211">
        <v>15.469999999999999</v>
      </c>
      <c r="E8" s="211">
        <v>14.75</v>
      </c>
      <c r="F8" s="211">
        <v>14.508150057480691</v>
      </c>
      <c r="G8" s="211">
        <v>15.8</v>
      </c>
      <c r="H8" s="211">
        <v>13.8</v>
      </c>
      <c r="I8" s="211">
        <v>15.2</v>
      </c>
      <c r="J8" s="211">
        <v>14.5</v>
      </c>
      <c r="K8" s="211">
        <v>16.25</v>
      </c>
      <c r="L8" s="211">
        <v>14.3</v>
      </c>
      <c r="M8" s="211">
        <v>15.45</v>
      </c>
      <c r="N8" s="212">
        <v>1.5712549383579502</v>
      </c>
      <c r="O8" s="211">
        <v>14.9</v>
      </c>
      <c r="P8" s="211">
        <v>14.4</v>
      </c>
      <c r="Q8" s="211">
        <v>15.6</v>
      </c>
      <c r="R8" s="211">
        <v>15.2</v>
      </c>
      <c r="S8" s="211">
        <v>15.07</v>
      </c>
      <c r="T8" s="211">
        <v>14.2</v>
      </c>
      <c r="U8" s="208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10">
        <v>16</v>
      </c>
    </row>
    <row r="9" spans="1:66">
      <c r="A9" s="30"/>
      <c r="B9" s="19">
        <v>1</v>
      </c>
      <c r="C9" s="9">
        <v>4</v>
      </c>
      <c r="D9" s="211">
        <v>15.370000000000001</v>
      </c>
      <c r="E9" s="211">
        <v>14.84</v>
      </c>
      <c r="F9" s="211">
        <v>14.351421162009387</v>
      </c>
      <c r="G9" s="211">
        <v>15.299999999999999</v>
      </c>
      <c r="H9" s="211">
        <v>14.14</v>
      </c>
      <c r="I9" s="211">
        <v>16.2</v>
      </c>
      <c r="J9" s="211">
        <v>15.05</v>
      </c>
      <c r="K9" s="211">
        <v>15.949999999999998</v>
      </c>
      <c r="L9" s="211">
        <v>16.25</v>
      </c>
      <c r="M9" s="211">
        <v>14.55</v>
      </c>
      <c r="N9" s="212">
        <v>1.4815131006778399</v>
      </c>
      <c r="O9" s="211">
        <v>15</v>
      </c>
      <c r="P9" s="211">
        <v>14.3</v>
      </c>
      <c r="Q9" s="211">
        <v>15.11</v>
      </c>
      <c r="R9" s="211">
        <v>15.1</v>
      </c>
      <c r="S9" s="211">
        <v>14.96</v>
      </c>
      <c r="T9" s="213">
        <v>13.2</v>
      </c>
      <c r="U9" s="208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10">
        <v>15.032162242035433</v>
      </c>
      <c r="BN9" s="28"/>
    </row>
    <row r="10" spans="1:66">
      <c r="A10" s="30"/>
      <c r="B10" s="19">
        <v>1</v>
      </c>
      <c r="C10" s="9">
        <v>5</v>
      </c>
      <c r="D10" s="211">
        <v>15.489999999999998</v>
      </c>
      <c r="E10" s="211">
        <v>14.79</v>
      </c>
      <c r="F10" s="211">
        <v>14.721505984504793</v>
      </c>
      <c r="G10" s="211">
        <v>15.400000000000002</v>
      </c>
      <c r="H10" s="211">
        <v>14.45</v>
      </c>
      <c r="I10" s="211">
        <v>16.3</v>
      </c>
      <c r="J10" s="211">
        <v>14.1</v>
      </c>
      <c r="K10" s="211">
        <v>15.45</v>
      </c>
      <c r="L10" s="211">
        <v>15.949999999999998</v>
      </c>
      <c r="M10" s="211">
        <v>14.85</v>
      </c>
      <c r="N10" s="212">
        <v>1.43218100435364</v>
      </c>
      <c r="O10" s="211">
        <v>15.2</v>
      </c>
      <c r="P10" s="211">
        <v>14.7</v>
      </c>
      <c r="Q10" s="211">
        <v>15.420000000000002</v>
      </c>
      <c r="R10" s="211">
        <v>15.2</v>
      </c>
      <c r="S10" s="211">
        <v>14.43</v>
      </c>
      <c r="T10" s="211">
        <v>14.4</v>
      </c>
      <c r="U10" s="208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10">
        <v>13</v>
      </c>
    </row>
    <row r="11" spans="1:66">
      <c r="A11" s="30"/>
      <c r="B11" s="19">
        <v>1</v>
      </c>
      <c r="C11" s="9">
        <v>6</v>
      </c>
      <c r="D11" s="211">
        <v>15.609999999999998</v>
      </c>
      <c r="E11" s="211">
        <v>14.81</v>
      </c>
      <c r="F11" s="211">
        <v>14.049954955938317</v>
      </c>
      <c r="G11" s="211">
        <v>15.1</v>
      </c>
      <c r="H11" s="211">
        <v>14.66</v>
      </c>
      <c r="I11" s="211">
        <v>15.25</v>
      </c>
      <c r="J11" s="211">
        <v>14.75</v>
      </c>
      <c r="K11" s="211">
        <v>15.6</v>
      </c>
      <c r="L11" s="211">
        <v>16.399999999999999</v>
      </c>
      <c r="M11" s="211">
        <v>15.400000000000002</v>
      </c>
      <c r="N11" s="212">
        <v>1.41275552672251</v>
      </c>
      <c r="O11" s="211">
        <v>15.400000000000002</v>
      </c>
      <c r="P11" s="211">
        <v>14.2</v>
      </c>
      <c r="Q11" s="211">
        <v>15.45</v>
      </c>
      <c r="R11" s="211">
        <v>15.2</v>
      </c>
      <c r="S11" s="211">
        <v>15.439999999999998</v>
      </c>
      <c r="T11" s="211">
        <v>14.4</v>
      </c>
      <c r="U11" s="208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14"/>
    </row>
    <row r="12" spans="1:66">
      <c r="A12" s="30"/>
      <c r="B12" s="20" t="s">
        <v>256</v>
      </c>
      <c r="C12" s="12"/>
      <c r="D12" s="215">
        <v>15.463333333333333</v>
      </c>
      <c r="E12" s="215">
        <v>14.828333333333333</v>
      </c>
      <c r="F12" s="215">
        <v>14.321262539233595</v>
      </c>
      <c r="G12" s="215">
        <v>15.35</v>
      </c>
      <c r="H12" s="215">
        <v>14.268333333333333</v>
      </c>
      <c r="I12" s="215">
        <v>15.633333333333333</v>
      </c>
      <c r="J12" s="215">
        <v>14.574999999999998</v>
      </c>
      <c r="K12" s="215">
        <v>15.83333333333333</v>
      </c>
      <c r="L12" s="215">
        <v>15.483333333333334</v>
      </c>
      <c r="M12" s="215">
        <v>15.024999999999999</v>
      </c>
      <c r="N12" s="215">
        <v>1.4726201030544932</v>
      </c>
      <c r="O12" s="215">
        <v>15.133333333333333</v>
      </c>
      <c r="P12" s="215">
        <v>14.350000000000001</v>
      </c>
      <c r="Q12" s="215">
        <v>15.418333333333335</v>
      </c>
      <c r="R12" s="215">
        <v>15.283333333333333</v>
      </c>
      <c r="S12" s="215">
        <v>15.228333333333333</v>
      </c>
      <c r="T12" s="215">
        <v>14.133333333333335</v>
      </c>
      <c r="U12" s="208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14"/>
    </row>
    <row r="13" spans="1:66">
      <c r="A13" s="30"/>
      <c r="B13" s="3" t="s">
        <v>257</v>
      </c>
      <c r="C13" s="29"/>
      <c r="D13" s="211">
        <v>15.479999999999999</v>
      </c>
      <c r="E13" s="211">
        <v>14.824999999999999</v>
      </c>
      <c r="F13" s="211">
        <v>14.352977877771618</v>
      </c>
      <c r="G13" s="211">
        <v>15.350000000000001</v>
      </c>
      <c r="H13" s="211">
        <v>14.295</v>
      </c>
      <c r="I13" s="211">
        <v>15.425000000000001</v>
      </c>
      <c r="J13" s="211">
        <v>14.525</v>
      </c>
      <c r="K13" s="211">
        <v>15.849999999999998</v>
      </c>
      <c r="L13" s="211">
        <v>15.849999999999998</v>
      </c>
      <c r="M13" s="211">
        <v>15.024999999999999</v>
      </c>
      <c r="N13" s="211">
        <v>1.45684705251574</v>
      </c>
      <c r="O13" s="211">
        <v>15.149999999999999</v>
      </c>
      <c r="P13" s="211">
        <v>14.350000000000001</v>
      </c>
      <c r="Q13" s="211">
        <v>15.435</v>
      </c>
      <c r="R13" s="211">
        <v>15.2</v>
      </c>
      <c r="S13" s="211">
        <v>15.254999999999999</v>
      </c>
      <c r="T13" s="211">
        <v>14.3</v>
      </c>
      <c r="U13" s="208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14"/>
    </row>
    <row r="14" spans="1:66">
      <c r="A14" s="30"/>
      <c r="B14" s="3" t="s">
        <v>258</v>
      </c>
      <c r="C14" s="29"/>
      <c r="D14" s="24">
        <v>0.13603921003396982</v>
      </c>
      <c r="E14" s="24">
        <v>5.7416606192517747E-2</v>
      </c>
      <c r="F14" s="24">
        <v>0.28795130727799473</v>
      </c>
      <c r="G14" s="24">
        <v>0.28809720581775905</v>
      </c>
      <c r="H14" s="24">
        <v>0.35419862600900404</v>
      </c>
      <c r="I14" s="24">
        <v>0.49362603929155408</v>
      </c>
      <c r="J14" s="24">
        <v>0.31424512724941367</v>
      </c>
      <c r="K14" s="24">
        <v>0.2909753712372693</v>
      </c>
      <c r="L14" s="24">
        <v>0.96315453934800377</v>
      </c>
      <c r="M14" s="24">
        <v>0.37782270974625137</v>
      </c>
      <c r="N14" s="24">
        <v>7.4133083434887101E-2</v>
      </c>
      <c r="O14" s="24">
        <v>0.1751190071541831</v>
      </c>
      <c r="P14" s="24">
        <v>0.24289915602982223</v>
      </c>
      <c r="Q14" s="24">
        <v>0.17634246983261531</v>
      </c>
      <c r="R14" s="24">
        <v>0.25625508125043478</v>
      </c>
      <c r="S14" s="24">
        <v>0.51665913973011923</v>
      </c>
      <c r="T14" s="24">
        <v>0.46332134277050857</v>
      </c>
      <c r="U14" s="154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3" t="s">
        <v>85</v>
      </c>
      <c r="C15" s="29"/>
      <c r="D15" s="13">
        <v>8.7975346001704993E-3</v>
      </c>
      <c r="E15" s="13">
        <v>3.87208763802525E-3</v>
      </c>
      <c r="F15" s="13">
        <v>2.0106558795995964E-2</v>
      </c>
      <c r="G15" s="13">
        <v>1.8768547610277464E-2</v>
      </c>
      <c r="H15" s="13">
        <v>2.4824106483518564E-2</v>
      </c>
      <c r="I15" s="13">
        <v>3.1575226393916037E-2</v>
      </c>
      <c r="J15" s="13">
        <v>2.156055761574022E-2</v>
      </c>
      <c r="K15" s="13">
        <v>1.8377391867617013E-2</v>
      </c>
      <c r="L15" s="13">
        <v>6.2205890592981941E-2</v>
      </c>
      <c r="M15" s="13">
        <v>2.5146270199417731E-2</v>
      </c>
      <c r="N15" s="13">
        <v>5.0340942162286823E-2</v>
      </c>
      <c r="O15" s="13">
        <v>1.1571740560849104E-2</v>
      </c>
      <c r="P15" s="13">
        <v>1.6926770455039875E-2</v>
      </c>
      <c r="Q15" s="13">
        <v>1.1437194022221292E-2</v>
      </c>
      <c r="R15" s="13">
        <v>1.6766962786287989E-2</v>
      </c>
      <c r="S15" s="13">
        <v>3.3927490843610762E-2</v>
      </c>
      <c r="T15" s="13">
        <v>3.2782170479045414E-2</v>
      </c>
      <c r="U15" s="154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259</v>
      </c>
      <c r="C16" s="29"/>
      <c r="D16" s="13">
        <v>2.8683238269753941E-2</v>
      </c>
      <c r="E16" s="13">
        <v>-1.355952027527485E-2</v>
      </c>
      <c r="F16" s="13">
        <v>-4.7291912590851415E-2</v>
      </c>
      <c r="G16" s="13">
        <v>2.1143848293213363E-2</v>
      </c>
      <c r="H16" s="13">
        <v>-5.0812976629945772E-2</v>
      </c>
      <c r="I16" s="13">
        <v>3.9992323234564697E-2</v>
      </c>
      <c r="J16" s="13">
        <v>-3.0412274340483214E-2</v>
      </c>
      <c r="K16" s="13">
        <v>5.3297129075518423E-2</v>
      </c>
      <c r="L16" s="13">
        <v>3.0013718853849403E-2</v>
      </c>
      <c r="M16" s="13">
        <v>-4.7646119833688605E-4</v>
      </c>
      <c r="N16" s="13">
        <v>-0.90203537725687211</v>
      </c>
      <c r="O16" s="13">
        <v>6.7303086321799377E-3</v>
      </c>
      <c r="P16" s="13">
        <v>-4.5380180911556156E-2</v>
      </c>
      <c r="Q16" s="13">
        <v>2.5689656955539375E-2</v>
      </c>
      <c r="R16" s="13">
        <v>1.6708913012895454E-2</v>
      </c>
      <c r="S16" s="13">
        <v>1.3050091406633157E-2</v>
      </c>
      <c r="T16" s="13">
        <v>-5.9793720572589582E-2</v>
      </c>
      <c r="U16" s="154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260</v>
      </c>
      <c r="C17" s="47"/>
      <c r="D17" s="45">
        <v>0.57999999999999996</v>
      </c>
      <c r="E17" s="45">
        <v>0.73</v>
      </c>
      <c r="F17" s="45">
        <v>1.77</v>
      </c>
      <c r="G17" s="45">
        <v>0.35</v>
      </c>
      <c r="H17" s="45">
        <v>1.88</v>
      </c>
      <c r="I17" s="45">
        <v>0.93</v>
      </c>
      <c r="J17" s="45">
        <v>1.25</v>
      </c>
      <c r="K17" s="45">
        <v>1.34</v>
      </c>
      <c r="L17" s="45">
        <v>0.62</v>
      </c>
      <c r="M17" s="45">
        <v>0.32</v>
      </c>
      <c r="N17" s="45" t="s">
        <v>261</v>
      </c>
      <c r="O17" s="45">
        <v>0.1</v>
      </c>
      <c r="P17" s="45">
        <v>1.71</v>
      </c>
      <c r="Q17" s="45">
        <v>0.49</v>
      </c>
      <c r="R17" s="45">
        <v>0.21</v>
      </c>
      <c r="S17" s="45">
        <v>0.1</v>
      </c>
      <c r="T17" s="45">
        <v>2.16</v>
      </c>
      <c r="U17" s="154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BM18" s="55"/>
    </row>
    <row r="19" spans="1:65" ht="15">
      <c r="B19" s="8" t="s">
        <v>441</v>
      </c>
      <c r="BM19" s="28" t="s">
        <v>66</v>
      </c>
    </row>
    <row r="20" spans="1:65" ht="15">
      <c r="A20" s="25" t="s">
        <v>48</v>
      </c>
      <c r="B20" s="18" t="s">
        <v>109</v>
      </c>
      <c r="C20" s="15" t="s">
        <v>110</v>
      </c>
      <c r="D20" s="16" t="s">
        <v>221</v>
      </c>
      <c r="E20" s="17" t="s">
        <v>221</v>
      </c>
      <c r="F20" s="17" t="s">
        <v>221</v>
      </c>
      <c r="G20" s="17" t="s">
        <v>221</v>
      </c>
      <c r="H20" s="17" t="s">
        <v>221</v>
      </c>
      <c r="I20" s="17" t="s">
        <v>221</v>
      </c>
      <c r="J20" s="17" t="s">
        <v>221</v>
      </c>
      <c r="K20" s="17" t="s">
        <v>221</v>
      </c>
      <c r="L20" s="17" t="s">
        <v>221</v>
      </c>
      <c r="M20" s="17" t="s">
        <v>221</v>
      </c>
      <c r="N20" s="17" t="s">
        <v>221</v>
      </c>
      <c r="O20" s="17" t="s">
        <v>221</v>
      </c>
      <c r="P20" s="17" t="s">
        <v>221</v>
      </c>
      <c r="Q20" s="17" t="s">
        <v>221</v>
      </c>
      <c r="R20" s="17" t="s">
        <v>221</v>
      </c>
      <c r="S20" s="17" t="s">
        <v>221</v>
      </c>
      <c r="T20" s="17" t="s">
        <v>221</v>
      </c>
      <c r="U20" s="154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222</v>
      </c>
      <c r="C21" s="9" t="s">
        <v>222</v>
      </c>
      <c r="D21" s="152" t="s">
        <v>224</v>
      </c>
      <c r="E21" s="153" t="s">
        <v>225</v>
      </c>
      <c r="F21" s="153" t="s">
        <v>228</v>
      </c>
      <c r="G21" s="153" t="s">
        <v>229</v>
      </c>
      <c r="H21" s="153" t="s">
        <v>231</v>
      </c>
      <c r="I21" s="153" t="s">
        <v>232</v>
      </c>
      <c r="J21" s="153" t="s">
        <v>233</v>
      </c>
      <c r="K21" s="153" t="s">
        <v>234</v>
      </c>
      <c r="L21" s="153" t="s">
        <v>235</v>
      </c>
      <c r="M21" s="153" t="s">
        <v>276</v>
      </c>
      <c r="N21" s="153" t="s">
        <v>238</v>
      </c>
      <c r="O21" s="153" t="s">
        <v>239</v>
      </c>
      <c r="P21" s="153" t="s">
        <v>240</v>
      </c>
      <c r="Q21" s="153" t="s">
        <v>241</v>
      </c>
      <c r="R21" s="153" t="s">
        <v>242</v>
      </c>
      <c r="S21" s="153" t="s">
        <v>243</v>
      </c>
      <c r="T21" s="153" t="s">
        <v>245</v>
      </c>
      <c r="U21" s="154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113</v>
      </c>
      <c r="E22" s="11" t="s">
        <v>113</v>
      </c>
      <c r="F22" s="11" t="s">
        <v>277</v>
      </c>
      <c r="G22" s="11" t="s">
        <v>278</v>
      </c>
      <c r="H22" s="11" t="s">
        <v>277</v>
      </c>
      <c r="I22" s="11" t="s">
        <v>278</v>
      </c>
      <c r="J22" s="11" t="s">
        <v>278</v>
      </c>
      <c r="K22" s="11" t="s">
        <v>278</v>
      </c>
      <c r="L22" s="11" t="s">
        <v>278</v>
      </c>
      <c r="M22" s="11" t="s">
        <v>278</v>
      </c>
      <c r="N22" s="11" t="s">
        <v>277</v>
      </c>
      <c r="O22" s="11" t="s">
        <v>113</v>
      </c>
      <c r="P22" s="11" t="s">
        <v>278</v>
      </c>
      <c r="Q22" s="11" t="s">
        <v>277</v>
      </c>
      <c r="R22" s="11" t="s">
        <v>277</v>
      </c>
      <c r="S22" s="11" t="s">
        <v>277</v>
      </c>
      <c r="T22" s="11" t="s">
        <v>278</v>
      </c>
      <c r="U22" s="154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2</v>
      </c>
    </row>
    <row r="23" spans="1:65">
      <c r="A23" s="30"/>
      <c r="B23" s="19"/>
      <c r="C23" s="9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154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2">
        <v>4.7153</v>
      </c>
      <c r="E24" s="22">
        <v>4.769012</v>
      </c>
      <c r="F24" s="22">
        <v>4.642080358963466</v>
      </c>
      <c r="G24" s="148">
        <v>4.1900000000000004</v>
      </c>
      <c r="H24" s="22">
        <v>4.88</v>
      </c>
      <c r="I24" s="22">
        <v>4.8499999999999996</v>
      </c>
      <c r="J24" s="22">
        <v>4.72</v>
      </c>
      <c r="K24" s="22">
        <v>4.59</v>
      </c>
      <c r="L24" s="22">
        <v>4.95</v>
      </c>
      <c r="M24" s="22">
        <v>4.71</v>
      </c>
      <c r="N24" s="22">
        <v>4.7948952479675802</v>
      </c>
      <c r="O24" s="22">
        <v>4.58</v>
      </c>
      <c r="P24" s="22">
        <v>4.41</v>
      </c>
      <c r="Q24" s="22">
        <v>4.6914999999999996</v>
      </c>
      <c r="R24" s="22">
        <v>4.4944999999999995</v>
      </c>
      <c r="S24" s="22">
        <v>4.42</v>
      </c>
      <c r="T24" s="22">
        <v>4.42</v>
      </c>
      <c r="U24" s="154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8">
        <v>1</v>
      </c>
    </row>
    <row r="25" spans="1:65">
      <c r="A25" s="30"/>
      <c r="B25" s="19">
        <v>1</v>
      </c>
      <c r="C25" s="9">
        <v>2</v>
      </c>
      <c r="D25" s="11">
        <v>4.8161000000000005</v>
      </c>
      <c r="E25" s="11">
        <v>4.7920389999999999</v>
      </c>
      <c r="F25" s="11">
        <v>4.75456428766483</v>
      </c>
      <c r="G25" s="149">
        <v>4.3</v>
      </c>
      <c r="H25" s="11">
        <v>4.8899999999999997</v>
      </c>
      <c r="I25" s="11">
        <v>4.78</v>
      </c>
      <c r="J25" s="11">
        <v>4.68</v>
      </c>
      <c r="K25" s="11">
        <v>4.6500000000000004</v>
      </c>
      <c r="L25" s="11">
        <v>4.7</v>
      </c>
      <c r="M25" s="11">
        <v>4.78</v>
      </c>
      <c r="N25" s="11">
        <v>4.7173521508101706</v>
      </c>
      <c r="O25" s="11">
        <v>4.53</v>
      </c>
      <c r="P25" s="11">
        <v>4.5599999999999996</v>
      </c>
      <c r="Q25" s="11">
        <v>4.6975999999999996</v>
      </c>
      <c r="R25" s="11">
        <v>4.4877000000000002</v>
      </c>
      <c r="S25" s="11">
        <v>4.4000000000000004</v>
      </c>
      <c r="T25" s="11">
        <v>4.46</v>
      </c>
      <c r="U25" s="154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8" t="e">
        <v>#N/A</v>
      </c>
    </row>
    <row r="26" spans="1:65">
      <c r="A26" s="30"/>
      <c r="B26" s="19">
        <v>1</v>
      </c>
      <c r="C26" s="9">
        <v>3</v>
      </c>
      <c r="D26" s="11">
        <v>4.7054999999999998</v>
      </c>
      <c r="E26" s="11">
        <v>4.7596180000000006</v>
      </c>
      <c r="F26" s="11">
        <v>4.8119564939057309</v>
      </c>
      <c r="G26" s="149">
        <v>4.16</v>
      </c>
      <c r="H26" s="11">
        <v>4.68</v>
      </c>
      <c r="I26" s="11">
        <v>4.7300000000000004</v>
      </c>
      <c r="J26" s="11">
        <v>4.6900000000000004</v>
      </c>
      <c r="K26" s="11">
        <v>4.66</v>
      </c>
      <c r="L26" s="11">
        <v>4.6500000000000004</v>
      </c>
      <c r="M26" s="11">
        <v>4.82</v>
      </c>
      <c r="N26" s="11">
        <v>5.0723426620549397</v>
      </c>
      <c r="O26" s="11">
        <v>4.5</v>
      </c>
      <c r="P26" s="11">
        <v>4.45</v>
      </c>
      <c r="Q26" s="11">
        <v>4.7273999999999994</v>
      </c>
      <c r="R26" s="11">
        <v>4.5533999999999999</v>
      </c>
      <c r="S26" s="11">
        <v>4.46</v>
      </c>
      <c r="T26" s="11">
        <v>4.5199999999999996</v>
      </c>
      <c r="U26" s="154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8">
        <v>16</v>
      </c>
    </row>
    <row r="27" spans="1:65">
      <c r="A27" s="30"/>
      <c r="B27" s="19">
        <v>1</v>
      </c>
      <c r="C27" s="9">
        <v>4</v>
      </c>
      <c r="D27" s="11">
        <v>4.7122999999999999</v>
      </c>
      <c r="E27" s="11">
        <v>4.7824090000000004</v>
      </c>
      <c r="F27" s="11">
        <v>4.7577189480849151</v>
      </c>
      <c r="G27" s="149">
        <v>4.01</v>
      </c>
      <c r="H27" s="11">
        <v>4.8600000000000003</v>
      </c>
      <c r="I27" s="11">
        <v>4.97</v>
      </c>
      <c r="J27" s="11">
        <v>4.75</v>
      </c>
      <c r="K27" s="11">
        <v>4.6900000000000004</v>
      </c>
      <c r="L27" s="11">
        <v>4.91</v>
      </c>
      <c r="M27" s="11">
        <v>4.68</v>
      </c>
      <c r="N27" s="11">
        <v>4.7036192068153095</v>
      </c>
      <c r="O27" s="11">
        <v>4.47</v>
      </c>
      <c r="P27" s="11">
        <v>4.4000000000000004</v>
      </c>
      <c r="Q27" s="11">
        <v>4.7058999999999997</v>
      </c>
      <c r="R27" s="11">
        <v>4.5529999999999999</v>
      </c>
      <c r="S27" s="11">
        <v>4.43</v>
      </c>
      <c r="T27" s="11">
        <v>4.51</v>
      </c>
      <c r="U27" s="154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8">
        <v>4.6694783396981023</v>
      </c>
    </row>
    <row r="28" spans="1:65">
      <c r="A28" s="30"/>
      <c r="B28" s="19">
        <v>1</v>
      </c>
      <c r="C28" s="9">
        <v>5</v>
      </c>
      <c r="D28" s="11">
        <v>4.8391000000000002</v>
      </c>
      <c r="E28" s="11">
        <v>4.776885</v>
      </c>
      <c r="F28" s="11">
        <v>4.7305618857067504</v>
      </c>
      <c r="G28" s="149">
        <v>4.34</v>
      </c>
      <c r="H28" s="11">
        <v>4.6399999999999997</v>
      </c>
      <c r="I28" s="11">
        <v>4.9000000000000004</v>
      </c>
      <c r="J28" s="11">
        <v>4.53</v>
      </c>
      <c r="K28" s="11">
        <v>4.53</v>
      </c>
      <c r="L28" s="11">
        <v>4.96</v>
      </c>
      <c r="M28" s="11">
        <v>4.76</v>
      </c>
      <c r="N28" s="11">
        <v>4.7184174522160101</v>
      </c>
      <c r="O28" s="11">
        <v>4.54</v>
      </c>
      <c r="P28" s="11">
        <v>4.4400000000000004</v>
      </c>
      <c r="Q28" s="11">
        <v>4.7606000000000002</v>
      </c>
      <c r="R28" s="11">
        <v>4.4990000000000006</v>
      </c>
      <c r="S28" s="11">
        <v>4.42</v>
      </c>
      <c r="T28" s="11">
        <v>4.5199999999999996</v>
      </c>
      <c r="U28" s="154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8">
        <v>14</v>
      </c>
    </row>
    <row r="29" spans="1:65">
      <c r="A29" s="30"/>
      <c r="B29" s="19">
        <v>1</v>
      </c>
      <c r="C29" s="9">
        <v>6</v>
      </c>
      <c r="D29" s="11">
        <v>4.7073</v>
      </c>
      <c r="E29" s="11">
        <v>4.7903270000000004</v>
      </c>
      <c r="F29" s="11">
        <v>4.6870965728553839</v>
      </c>
      <c r="G29" s="149">
        <v>4</v>
      </c>
      <c r="H29" s="11">
        <v>4.8600000000000003</v>
      </c>
      <c r="I29" s="11">
        <v>4.84</v>
      </c>
      <c r="J29" s="11">
        <v>4.62</v>
      </c>
      <c r="K29" s="11">
        <v>4.6100000000000003</v>
      </c>
      <c r="L29" s="11">
        <v>4.88</v>
      </c>
      <c r="M29" s="11">
        <v>4.8099999999999996</v>
      </c>
      <c r="N29" s="150">
        <v>5.2927240364172103</v>
      </c>
      <c r="O29" s="11">
        <v>4.5</v>
      </c>
      <c r="P29" s="11">
        <v>4.45</v>
      </c>
      <c r="Q29" s="11">
        <v>4.6417999999999999</v>
      </c>
      <c r="R29" s="11">
        <v>4.5096999999999996</v>
      </c>
      <c r="S29" s="11">
        <v>4.43</v>
      </c>
      <c r="T29" s="11">
        <v>4.5599999999999996</v>
      </c>
      <c r="U29" s="154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20" t="s">
        <v>256</v>
      </c>
      <c r="C30" s="12"/>
      <c r="D30" s="23">
        <v>4.7492666666666663</v>
      </c>
      <c r="E30" s="23">
        <v>4.7783816666666672</v>
      </c>
      <c r="F30" s="23">
        <v>4.7306630911968464</v>
      </c>
      <c r="G30" s="23">
        <v>4.166666666666667</v>
      </c>
      <c r="H30" s="23">
        <v>4.8016666666666667</v>
      </c>
      <c r="I30" s="23">
        <v>4.8449999999999998</v>
      </c>
      <c r="J30" s="23">
        <v>4.665</v>
      </c>
      <c r="K30" s="23">
        <v>4.621666666666667</v>
      </c>
      <c r="L30" s="23">
        <v>4.8416666666666668</v>
      </c>
      <c r="M30" s="23">
        <v>4.76</v>
      </c>
      <c r="N30" s="23">
        <v>4.8832251260468702</v>
      </c>
      <c r="O30" s="23">
        <v>4.5199999999999996</v>
      </c>
      <c r="P30" s="23">
        <v>4.4516666666666671</v>
      </c>
      <c r="Q30" s="23">
        <v>4.7041333333333331</v>
      </c>
      <c r="R30" s="23">
        <v>4.5162166666666668</v>
      </c>
      <c r="S30" s="23">
        <v>4.4266666666666667</v>
      </c>
      <c r="T30" s="23">
        <v>4.4983333333333322</v>
      </c>
      <c r="U30" s="154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3" t="s">
        <v>257</v>
      </c>
      <c r="C31" s="29"/>
      <c r="D31" s="11">
        <v>4.7138</v>
      </c>
      <c r="E31" s="11">
        <v>4.7796470000000006</v>
      </c>
      <c r="F31" s="11">
        <v>4.7425630866857897</v>
      </c>
      <c r="G31" s="11">
        <v>4.1750000000000007</v>
      </c>
      <c r="H31" s="11">
        <v>4.8600000000000003</v>
      </c>
      <c r="I31" s="11">
        <v>4.8449999999999998</v>
      </c>
      <c r="J31" s="11">
        <v>4.6850000000000005</v>
      </c>
      <c r="K31" s="11">
        <v>4.6300000000000008</v>
      </c>
      <c r="L31" s="11">
        <v>4.8949999999999996</v>
      </c>
      <c r="M31" s="11">
        <v>4.7699999999999996</v>
      </c>
      <c r="N31" s="11">
        <v>4.7566563500917951</v>
      </c>
      <c r="O31" s="11">
        <v>4.5150000000000006</v>
      </c>
      <c r="P31" s="11">
        <v>4.4450000000000003</v>
      </c>
      <c r="Q31" s="11">
        <v>4.7017499999999997</v>
      </c>
      <c r="R31" s="11">
        <v>4.5043500000000005</v>
      </c>
      <c r="S31" s="11">
        <v>4.4249999999999998</v>
      </c>
      <c r="T31" s="11">
        <v>4.5149999999999997</v>
      </c>
      <c r="U31" s="154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30"/>
      <c r="B32" s="3" t="s">
        <v>258</v>
      </c>
      <c r="C32" s="29"/>
      <c r="D32" s="24">
        <v>6.1210641776301367E-2</v>
      </c>
      <c r="E32" s="24">
        <v>1.2550211212034028E-2</v>
      </c>
      <c r="F32" s="24">
        <v>5.9425341600055859E-2</v>
      </c>
      <c r="G32" s="24">
        <v>0.14193895401427567</v>
      </c>
      <c r="H32" s="24">
        <v>0.11107054815146408</v>
      </c>
      <c r="I32" s="24">
        <v>8.5029406677925079E-2</v>
      </c>
      <c r="J32" s="24">
        <v>7.9183331579316493E-2</v>
      </c>
      <c r="K32" s="24">
        <v>5.7416606192517809E-2</v>
      </c>
      <c r="L32" s="24">
        <v>0.13317907743585941</v>
      </c>
      <c r="M32" s="24">
        <v>5.5497747702046525E-2</v>
      </c>
      <c r="N32" s="24">
        <v>0.24420920002006044</v>
      </c>
      <c r="O32" s="24">
        <v>3.8470768123342797E-2</v>
      </c>
      <c r="P32" s="24">
        <v>5.7067211835401928E-2</v>
      </c>
      <c r="Q32" s="24">
        <v>3.9549142426437894E-2</v>
      </c>
      <c r="R32" s="24">
        <v>2.9527303748677475E-2</v>
      </c>
      <c r="S32" s="24">
        <v>1.9663841605003382E-2</v>
      </c>
      <c r="T32" s="24">
        <v>4.9966655548141815E-2</v>
      </c>
      <c r="U32" s="204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30"/>
      <c r="B33" s="3" t="s">
        <v>85</v>
      </c>
      <c r="C33" s="29"/>
      <c r="D33" s="13">
        <v>1.2888440694626828E-2</v>
      </c>
      <c r="E33" s="13">
        <v>2.626456421340843E-3</v>
      </c>
      <c r="F33" s="13">
        <v>1.2561736157165526E-2</v>
      </c>
      <c r="G33" s="13">
        <v>3.4065348963426161E-2</v>
      </c>
      <c r="H33" s="13">
        <v>2.3131665703185856E-2</v>
      </c>
      <c r="I33" s="13">
        <v>1.7549929138890627E-2</v>
      </c>
      <c r="J33" s="13">
        <v>1.697391888088242E-2</v>
      </c>
      <c r="K33" s="13">
        <v>1.2423355108370242E-2</v>
      </c>
      <c r="L33" s="13">
        <v>2.7506866251812614E-2</v>
      </c>
      <c r="M33" s="13">
        <v>1.1659190693707253E-2</v>
      </c>
      <c r="N33" s="13">
        <v>5.0009818043706647E-2</v>
      </c>
      <c r="O33" s="13">
        <v>8.5112318856953098E-3</v>
      </c>
      <c r="P33" s="13">
        <v>1.2819291314579241E-2</v>
      </c>
      <c r="Q33" s="13">
        <v>8.4073174852834168E-3</v>
      </c>
      <c r="R33" s="13">
        <v>6.5380618176742646E-3</v>
      </c>
      <c r="S33" s="13">
        <v>4.4421328926965474E-3</v>
      </c>
      <c r="T33" s="13">
        <v>1.1107815238564319E-2</v>
      </c>
      <c r="U33" s="154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259</v>
      </c>
      <c r="C34" s="29"/>
      <c r="D34" s="13">
        <v>1.7087203572663467E-2</v>
      </c>
      <c r="E34" s="13">
        <v>2.3322375444535304E-2</v>
      </c>
      <c r="F34" s="13">
        <v>1.3103123528505289E-2</v>
      </c>
      <c r="G34" s="13">
        <v>-0.1076804808701487</v>
      </c>
      <c r="H34" s="13">
        <v>2.8309013845240649E-2</v>
      </c>
      <c r="I34" s="13">
        <v>3.7589136844190962E-2</v>
      </c>
      <c r="J34" s="13">
        <v>-9.5906638221854301E-4</v>
      </c>
      <c r="K34" s="13">
        <v>-1.0239189381168967E-2</v>
      </c>
      <c r="L34" s="13">
        <v>3.6875281228887058E-2</v>
      </c>
      <c r="M34" s="13">
        <v>1.9385818653941955E-2</v>
      </c>
      <c r="N34" s="13">
        <v>4.5775303106468046E-2</v>
      </c>
      <c r="O34" s="13">
        <v>-3.2011785647937496E-2</v>
      </c>
      <c r="P34" s="13">
        <v>-4.664582576166687E-2</v>
      </c>
      <c r="Q34" s="13">
        <v>7.4215985414489705E-3</v>
      </c>
      <c r="R34" s="13">
        <v>-3.282201177130728E-2</v>
      </c>
      <c r="S34" s="13">
        <v>-5.1999742876446042E-2</v>
      </c>
      <c r="T34" s="13">
        <v>-3.6651847147412875E-2</v>
      </c>
      <c r="U34" s="154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260</v>
      </c>
      <c r="C35" s="47"/>
      <c r="D35" s="45">
        <v>0.22</v>
      </c>
      <c r="E35" s="45">
        <v>0.36</v>
      </c>
      <c r="F35" s="45">
        <v>0.13</v>
      </c>
      <c r="G35" s="45">
        <v>2.64</v>
      </c>
      <c r="H35" s="45">
        <v>0.48</v>
      </c>
      <c r="I35" s="45">
        <v>0.69</v>
      </c>
      <c r="J35" s="45">
        <v>0.19</v>
      </c>
      <c r="K35" s="45">
        <v>0.4</v>
      </c>
      <c r="L35" s="45">
        <v>0.67</v>
      </c>
      <c r="M35" s="45">
        <v>0.27</v>
      </c>
      <c r="N35" s="45">
        <v>0.88</v>
      </c>
      <c r="O35" s="45">
        <v>0.9</v>
      </c>
      <c r="P35" s="45">
        <v>1.24</v>
      </c>
      <c r="Q35" s="45">
        <v>0</v>
      </c>
      <c r="R35" s="45">
        <v>0.92</v>
      </c>
      <c r="S35" s="45">
        <v>1.36</v>
      </c>
      <c r="T35" s="45">
        <v>1.01</v>
      </c>
      <c r="U35" s="154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BM36" s="55"/>
    </row>
    <row r="37" spans="1:65" ht="15">
      <c r="B37" s="8" t="s">
        <v>442</v>
      </c>
      <c r="BM37" s="28" t="s">
        <v>66</v>
      </c>
    </row>
    <row r="38" spans="1:65" ht="15">
      <c r="A38" s="25" t="s">
        <v>7</v>
      </c>
      <c r="B38" s="18" t="s">
        <v>109</v>
      </c>
      <c r="C38" s="15" t="s">
        <v>110</v>
      </c>
      <c r="D38" s="16" t="s">
        <v>221</v>
      </c>
      <c r="E38" s="17" t="s">
        <v>221</v>
      </c>
      <c r="F38" s="17" t="s">
        <v>221</v>
      </c>
      <c r="G38" s="17" t="s">
        <v>221</v>
      </c>
      <c r="H38" s="17" t="s">
        <v>221</v>
      </c>
      <c r="I38" s="17" t="s">
        <v>221</v>
      </c>
      <c r="J38" s="17" t="s">
        <v>221</v>
      </c>
      <c r="K38" s="17" t="s">
        <v>221</v>
      </c>
      <c r="L38" s="17" t="s">
        <v>221</v>
      </c>
      <c r="M38" s="17" t="s">
        <v>221</v>
      </c>
      <c r="N38" s="17" t="s">
        <v>221</v>
      </c>
      <c r="O38" s="17" t="s">
        <v>221</v>
      </c>
      <c r="P38" s="17" t="s">
        <v>221</v>
      </c>
      <c r="Q38" s="17" t="s">
        <v>221</v>
      </c>
      <c r="R38" s="17" t="s">
        <v>221</v>
      </c>
      <c r="S38" s="17" t="s">
        <v>221</v>
      </c>
      <c r="T38" s="17" t="s">
        <v>221</v>
      </c>
      <c r="U38" s="154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222</v>
      </c>
      <c r="C39" s="9" t="s">
        <v>222</v>
      </c>
      <c r="D39" s="152" t="s">
        <v>224</v>
      </c>
      <c r="E39" s="153" t="s">
        <v>225</v>
      </c>
      <c r="F39" s="153" t="s">
        <v>228</v>
      </c>
      <c r="G39" s="153" t="s">
        <v>229</v>
      </c>
      <c r="H39" s="153" t="s">
        <v>231</v>
      </c>
      <c r="I39" s="153" t="s">
        <v>232</v>
      </c>
      <c r="J39" s="153" t="s">
        <v>233</v>
      </c>
      <c r="K39" s="153" t="s">
        <v>234</v>
      </c>
      <c r="L39" s="153" t="s">
        <v>235</v>
      </c>
      <c r="M39" s="153" t="s">
        <v>276</v>
      </c>
      <c r="N39" s="153" t="s">
        <v>238</v>
      </c>
      <c r="O39" s="153" t="s">
        <v>239</v>
      </c>
      <c r="P39" s="153" t="s">
        <v>240</v>
      </c>
      <c r="Q39" s="153" t="s">
        <v>241</v>
      </c>
      <c r="R39" s="153" t="s">
        <v>242</v>
      </c>
      <c r="S39" s="153" t="s">
        <v>243</v>
      </c>
      <c r="T39" s="153" t="s">
        <v>245</v>
      </c>
      <c r="U39" s="154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1</v>
      </c>
    </row>
    <row r="40" spans="1:65">
      <c r="A40" s="30"/>
      <c r="B40" s="19"/>
      <c r="C40" s="9"/>
      <c r="D40" s="10" t="s">
        <v>277</v>
      </c>
      <c r="E40" s="11" t="s">
        <v>279</v>
      </c>
      <c r="F40" s="11" t="s">
        <v>277</v>
      </c>
      <c r="G40" s="11" t="s">
        <v>278</v>
      </c>
      <c r="H40" s="11" t="s">
        <v>277</v>
      </c>
      <c r="I40" s="11" t="s">
        <v>278</v>
      </c>
      <c r="J40" s="11" t="s">
        <v>278</v>
      </c>
      <c r="K40" s="11" t="s">
        <v>278</v>
      </c>
      <c r="L40" s="11" t="s">
        <v>278</v>
      </c>
      <c r="M40" s="11" t="s">
        <v>278</v>
      </c>
      <c r="N40" s="11" t="s">
        <v>277</v>
      </c>
      <c r="O40" s="11" t="s">
        <v>277</v>
      </c>
      <c r="P40" s="11" t="s">
        <v>278</v>
      </c>
      <c r="Q40" s="11" t="s">
        <v>277</v>
      </c>
      <c r="R40" s="11" t="s">
        <v>277</v>
      </c>
      <c r="S40" s="11" t="s">
        <v>277</v>
      </c>
      <c r="T40" s="11" t="s">
        <v>278</v>
      </c>
      <c r="U40" s="154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3</v>
      </c>
    </row>
    <row r="41" spans="1:65">
      <c r="A41" s="30"/>
      <c r="B41" s="19"/>
      <c r="C41" s="9"/>
      <c r="D41" s="26"/>
      <c r="E41" s="26" t="s">
        <v>280</v>
      </c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154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3</v>
      </c>
    </row>
    <row r="42" spans="1:65">
      <c r="A42" s="30"/>
      <c r="B42" s="18">
        <v>1</v>
      </c>
      <c r="C42" s="14">
        <v>1</v>
      </c>
      <c r="D42" s="216">
        <v>0.39889000000000002</v>
      </c>
      <c r="E42" s="216">
        <v>0.37117100000000003</v>
      </c>
      <c r="F42" s="216">
        <v>0.38257035614926022</v>
      </c>
      <c r="G42" s="216">
        <v>0.40299999999999997</v>
      </c>
      <c r="H42" s="216">
        <v>0.35599999999999998</v>
      </c>
      <c r="I42" s="216">
        <v>0.39100000000000001</v>
      </c>
      <c r="J42" s="216">
        <v>0.375</v>
      </c>
      <c r="K42" s="216">
        <v>0.38700000000000001</v>
      </c>
      <c r="L42" s="216">
        <v>0.40400000000000003</v>
      </c>
      <c r="M42" s="216">
        <v>0.38400000000000001</v>
      </c>
      <c r="N42" s="217">
        <v>0.33797001591708398</v>
      </c>
      <c r="O42" s="216">
        <v>0.39300000000000002</v>
      </c>
      <c r="P42" s="216">
        <v>0.39240000000000003</v>
      </c>
      <c r="Q42" s="216">
        <v>0.39350999999999997</v>
      </c>
      <c r="R42" s="216">
        <v>0.35676999999999998</v>
      </c>
      <c r="S42" s="217">
        <v>0.31710000000000005</v>
      </c>
      <c r="T42" s="217">
        <v>9.4640000000000002E-2</v>
      </c>
      <c r="U42" s="204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18">
        <v>1</v>
      </c>
    </row>
    <row r="43" spans="1:65">
      <c r="A43" s="30"/>
      <c r="B43" s="19">
        <v>1</v>
      </c>
      <c r="C43" s="9">
        <v>2</v>
      </c>
      <c r="D43" s="24">
        <v>0.40848000000000007</v>
      </c>
      <c r="E43" s="24">
        <v>0.37124599999999996</v>
      </c>
      <c r="F43" s="24">
        <v>0.38207812125986185</v>
      </c>
      <c r="G43" s="24">
        <v>0.39899999999999997</v>
      </c>
      <c r="H43" s="24">
        <v>0.35580000000000001</v>
      </c>
      <c r="I43" s="24">
        <v>0.38400000000000001</v>
      </c>
      <c r="J43" s="24">
        <v>0.375</v>
      </c>
      <c r="K43" s="24">
        <v>0.39100000000000001</v>
      </c>
      <c r="L43" s="24">
        <v>0.38700000000000001</v>
      </c>
      <c r="M43" s="24">
        <v>0.38899999999999996</v>
      </c>
      <c r="N43" s="219">
        <v>0.34021824949276003</v>
      </c>
      <c r="O43" s="24">
        <v>0.38999999999999996</v>
      </c>
      <c r="P43" s="24">
        <v>0.38890000000000002</v>
      </c>
      <c r="Q43" s="24">
        <v>0.39135999999999999</v>
      </c>
      <c r="R43" s="24">
        <v>0.35593999999999998</v>
      </c>
      <c r="S43" s="219">
        <v>0.31509999999999999</v>
      </c>
      <c r="T43" s="219">
        <v>9.5979999999999996E-2</v>
      </c>
      <c r="U43" s="204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18">
        <v>23</v>
      </c>
    </row>
    <row r="44" spans="1:65">
      <c r="A44" s="30"/>
      <c r="B44" s="19">
        <v>1</v>
      </c>
      <c r="C44" s="9">
        <v>3</v>
      </c>
      <c r="D44" s="24">
        <v>0.40225</v>
      </c>
      <c r="E44" s="24">
        <v>0.37114699999999995</v>
      </c>
      <c r="F44" s="24">
        <v>0.39181107508947888</v>
      </c>
      <c r="G44" s="24">
        <v>0.40800000000000003</v>
      </c>
      <c r="H44" s="24">
        <v>0.35909999999999997</v>
      </c>
      <c r="I44" s="24">
        <v>0.38400000000000001</v>
      </c>
      <c r="J44" s="24">
        <v>0.376</v>
      </c>
      <c r="K44" s="24">
        <v>0.38999999999999996</v>
      </c>
      <c r="L44" s="24">
        <v>0.38100000000000001</v>
      </c>
      <c r="M44" s="24">
        <v>0.39200000000000002</v>
      </c>
      <c r="N44" s="219">
        <v>0.336223804834128</v>
      </c>
      <c r="O44" s="24">
        <v>0.38800000000000001</v>
      </c>
      <c r="P44" s="24">
        <v>0.39129999999999998</v>
      </c>
      <c r="Q44" s="24">
        <v>0.39363000000000004</v>
      </c>
      <c r="R44" s="24">
        <v>0.35988999999999999</v>
      </c>
      <c r="S44" s="219">
        <v>0.3125</v>
      </c>
      <c r="T44" s="219">
        <v>9.4200000000000006E-2</v>
      </c>
      <c r="U44" s="204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18">
        <v>16</v>
      </c>
    </row>
    <row r="45" spans="1:65">
      <c r="A45" s="30"/>
      <c r="B45" s="19">
        <v>1</v>
      </c>
      <c r="C45" s="9">
        <v>4</v>
      </c>
      <c r="D45" s="24">
        <v>0.40835000000000005</v>
      </c>
      <c r="E45" s="24">
        <v>0.37295299999999998</v>
      </c>
      <c r="F45" s="24">
        <v>0.38383720259170628</v>
      </c>
      <c r="G45" s="24">
        <v>0.39600000000000002</v>
      </c>
      <c r="H45" s="24">
        <v>0.36259999999999998</v>
      </c>
      <c r="I45" s="24">
        <v>0.40400000000000003</v>
      </c>
      <c r="J45" s="24">
        <v>0.37</v>
      </c>
      <c r="K45" s="24">
        <v>0.39300000000000002</v>
      </c>
      <c r="L45" s="24">
        <v>0.40299999999999997</v>
      </c>
      <c r="M45" s="24">
        <v>0.38</v>
      </c>
      <c r="N45" s="219">
        <v>0.32661431435517402</v>
      </c>
      <c r="O45" s="24">
        <v>0.38500000000000001</v>
      </c>
      <c r="P45" s="24">
        <v>0.39189999999999997</v>
      </c>
      <c r="Q45" s="24">
        <v>0.38806999999999997</v>
      </c>
      <c r="R45" s="24">
        <v>0.36293000000000003</v>
      </c>
      <c r="S45" s="219">
        <v>0.31559999999999999</v>
      </c>
      <c r="T45" s="219">
        <v>9.0739999999999987E-2</v>
      </c>
      <c r="U45" s="204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18">
        <v>0.38468065204490365</v>
      </c>
    </row>
    <row r="46" spans="1:65">
      <c r="A46" s="30"/>
      <c r="B46" s="19">
        <v>1</v>
      </c>
      <c r="C46" s="9">
        <v>5</v>
      </c>
      <c r="D46" s="24">
        <v>0.40410999999999997</v>
      </c>
      <c r="E46" s="24">
        <v>0.37228499999999998</v>
      </c>
      <c r="F46" s="24">
        <v>0.39371995405154586</v>
      </c>
      <c r="G46" s="24">
        <v>0.39600000000000002</v>
      </c>
      <c r="H46" s="24">
        <v>0.35899999999999999</v>
      </c>
      <c r="I46" s="24">
        <v>0.40400000000000003</v>
      </c>
      <c r="J46" s="24">
        <v>0.36599999999999999</v>
      </c>
      <c r="K46" s="24">
        <v>0.377</v>
      </c>
      <c r="L46" s="24">
        <v>0.40400000000000003</v>
      </c>
      <c r="M46" s="24">
        <v>0.38999999999999996</v>
      </c>
      <c r="N46" s="219">
        <v>0.32136809731679805</v>
      </c>
      <c r="O46" s="24">
        <v>0.39100000000000001</v>
      </c>
      <c r="P46" s="24">
        <v>0.38999999999999996</v>
      </c>
      <c r="Q46" s="24">
        <v>0.39416000000000001</v>
      </c>
      <c r="R46" s="24">
        <v>0.35861999999999999</v>
      </c>
      <c r="S46" s="219">
        <v>0.31269999999999998</v>
      </c>
      <c r="T46" s="219">
        <v>9.1740000000000002E-2</v>
      </c>
      <c r="U46" s="204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18">
        <v>15</v>
      </c>
    </row>
    <row r="47" spans="1:65">
      <c r="A47" s="30"/>
      <c r="B47" s="19">
        <v>1</v>
      </c>
      <c r="C47" s="9">
        <v>6</v>
      </c>
      <c r="D47" s="24">
        <v>0.40761000000000003</v>
      </c>
      <c r="E47" s="24">
        <v>0.37075400000000003</v>
      </c>
      <c r="F47" s="24">
        <v>0.38005206263005337</v>
      </c>
      <c r="G47" s="24">
        <v>0.39100000000000001</v>
      </c>
      <c r="H47" s="24">
        <v>0.35849999999999999</v>
      </c>
      <c r="I47" s="24">
        <v>0.38899999999999996</v>
      </c>
      <c r="J47" s="24">
        <v>0.36699999999999999</v>
      </c>
      <c r="K47" s="24">
        <v>0.38800000000000001</v>
      </c>
      <c r="L47" s="24">
        <v>0.39600000000000002</v>
      </c>
      <c r="M47" s="24">
        <v>0.39200000000000002</v>
      </c>
      <c r="N47" s="219">
        <v>0.324446851906249</v>
      </c>
      <c r="O47" s="24">
        <v>0.38800000000000001</v>
      </c>
      <c r="P47" s="24">
        <v>0.39329999999999998</v>
      </c>
      <c r="Q47" s="24">
        <v>0.38779000000000002</v>
      </c>
      <c r="R47" s="24">
        <v>0.35738999999999999</v>
      </c>
      <c r="S47" s="219">
        <v>0.31519999999999998</v>
      </c>
      <c r="T47" s="219">
        <v>9.2810000000000004E-2</v>
      </c>
      <c r="U47" s="204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56"/>
    </row>
    <row r="48" spans="1:65">
      <c r="A48" s="30"/>
      <c r="B48" s="20" t="s">
        <v>256</v>
      </c>
      <c r="C48" s="12"/>
      <c r="D48" s="220">
        <v>0.4049483333333333</v>
      </c>
      <c r="E48" s="220">
        <v>0.37159266666666668</v>
      </c>
      <c r="F48" s="220">
        <v>0.38567812862865108</v>
      </c>
      <c r="G48" s="220">
        <v>0.39883333333333332</v>
      </c>
      <c r="H48" s="220">
        <v>0.35849999999999999</v>
      </c>
      <c r="I48" s="220">
        <v>0.39266666666666666</v>
      </c>
      <c r="J48" s="220">
        <v>0.3715</v>
      </c>
      <c r="K48" s="220">
        <v>0.38766666666666666</v>
      </c>
      <c r="L48" s="220">
        <v>0.39583333333333331</v>
      </c>
      <c r="M48" s="220">
        <v>0.38783333333333331</v>
      </c>
      <c r="N48" s="220">
        <v>0.33114022230369883</v>
      </c>
      <c r="O48" s="220">
        <v>0.38916666666666666</v>
      </c>
      <c r="P48" s="220">
        <v>0.39129999999999998</v>
      </c>
      <c r="Q48" s="220">
        <v>0.39142000000000005</v>
      </c>
      <c r="R48" s="220">
        <v>0.35858999999999996</v>
      </c>
      <c r="S48" s="220">
        <v>0.31469999999999998</v>
      </c>
      <c r="T48" s="220">
        <v>9.3351666666666666E-2</v>
      </c>
      <c r="U48" s="204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56"/>
    </row>
    <row r="49" spans="1:65">
      <c r="A49" s="30"/>
      <c r="B49" s="3" t="s">
        <v>257</v>
      </c>
      <c r="C49" s="29"/>
      <c r="D49" s="24">
        <v>0.40586</v>
      </c>
      <c r="E49" s="24">
        <v>0.3712085</v>
      </c>
      <c r="F49" s="24">
        <v>0.38320377937048322</v>
      </c>
      <c r="G49" s="24">
        <v>0.39749999999999996</v>
      </c>
      <c r="H49" s="24">
        <v>0.35875000000000001</v>
      </c>
      <c r="I49" s="24">
        <v>0.39</v>
      </c>
      <c r="J49" s="24">
        <v>0.3725</v>
      </c>
      <c r="K49" s="24">
        <v>0.38900000000000001</v>
      </c>
      <c r="L49" s="24">
        <v>0.39949999999999997</v>
      </c>
      <c r="M49" s="24">
        <v>0.38949999999999996</v>
      </c>
      <c r="N49" s="24">
        <v>0.33141905959465101</v>
      </c>
      <c r="O49" s="24">
        <v>0.38900000000000001</v>
      </c>
      <c r="P49" s="24">
        <v>0.39159999999999995</v>
      </c>
      <c r="Q49" s="24">
        <v>0.39243499999999998</v>
      </c>
      <c r="R49" s="24">
        <v>0.35800500000000002</v>
      </c>
      <c r="S49" s="24">
        <v>0.31514999999999999</v>
      </c>
      <c r="T49" s="24">
        <v>9.3505000000000005E-2</v>
      </c>
      <c r="U49" s="204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56"/>
    </row>
    <row r="50" spans="1:65">
      <c r="A50" s="30"/>
      <c r="B50" s="3" t="s">
        <v>258</v>
      </c>
      <c r="C50" s="29"/>
      <c r="D50" s="24">
        <v>3.8939872453138328E-3</v>
      </c>
      <c r="E50" s="24">
        <v>8.4021346494010001E-4</v>
      </c>
      <c r="F50" s="24">
        <v>5.6558627733842978E-3</v>
      </c>
      <c r="G50" s="24">
        <v>5.9805239458317226E-3</v>
      </c>
      <c r="H50" s="24">
        <v>2.4883729623993199E-3</v>
      </c>
      <c r="I50" s="24">
        <v>9.2014491612281857E-3</v>
      </c>
      <c r="J50" s="24">
        <v>4.4158804331639271E-3</v>
      </c>
      <c r="K50" s="24">
        <v>5.6450568346710795E-3</v>
      </c>
      <c r="L50" s="24">
        <v>9.8268340103344932E-3</v>
      </c>
      <c r="M50" s="24">
        <v>4.8339080118126607E-3</v>
      </c>
      <c r="N50" s="24">
        <v>7.9458032518562125E-3</v>
      </c>
      <c r="O50" s="24">
        <v>2.7868739954771305E-3</v>
      </c>
      <c r="P50" s="24">
        <v>1.6136914203155419E-3</v>
      </c>
      <c r="Q50" s="24">
        <v>2.869243802816349E-3</v>
      </c>
      <c r="R50" s="24">
        <v>2.5417080870942074E-3</v>
      </c>
      <c r="S50" s="24">
        <v>1.7787636155487483E-3</v>
      </c>
      <c r="T50" s="24">
        <v>1.9493221043908255E-3</v>
      </c>
      <c r="U50" s="204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56"/>
    </row>
    <row r="51" spans="1:65">
      <c r="A51" s="30"/>
      <c r="B51" s="3" t="s">
        <v>85</v>
      </c>
      <c r="C51" s="29"/>
      <c r="D51" s="13">
        <v>9.6160100555556464E-3</v>
      </c>
      <c r="E51" s="13">
        <v>2.2611142261690668E-3</v>
      </c>
      <c r="F51" s="13">
        <v>1.466472261078104E-2</v>
      </c>
      <c r="G51" s="13">
        <v>1.4995045413702607E-2</v>
      </c>
      <c r="H51" s="13">
        <v>6.941068235423487E-3</v>
      </c>
      <c r="I51" s="13">
        <v>2.3433232159324753E-2</v>
      </c>
      <c r="J51" s="13">
        <v>1.1886622969485672E-2</v>
      </c>
      <c r="K51" s="13">
        <v>1.4561625540854032E-2</v>
      </c>
      <c r="L51" s="13">
        <v>2.4825685920845036E-2</v>
      </c>
      <c r="M51" s="13">
        <v>1.2463879703857313E-2</v>
      </c>
      <c r="N51" s="13">
        <v>2.3995282713100533E-2</v>
      </c>
      <c r="O51" s="13">
        <v>7.1611323224251748E-3</v>
      </c>
      <c r="P51" s="13">
        <v>4.1239238955163354E-3</v>
      </c>
      <c r="Q51" s="13">
        <v>7.3303454162187646E-3</v>
      </c>
      <c r="R51" s="13">
        <v>7.088061817379759E-3</v>
      </c>
      <c r="S51" s="13">
        <v>5.6522517176636426E-3</v>
      </c>
      <c r="T51" s="13">
        <v>2.0881492253923252E-2</v>
      </c>
      <c r="U51" s="15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259</v>
      </c>
      <c r="C52" s="29"/>
      <c r="D52" s="13">
        <v>5.2687030607569518E-2</v>
      </c>
      <c r="E52" s="13">
        <v>-3.4022988441615776E-2</v>
      </c>
      <c r="F52" s="13">
        <v>2.5929990979400852E-3</v>
      </c>
      <c r="G52" s="13">
        <v>3.6790728135652762E-2</v>
      </c>
      <c r="H52" s="13">
        <v>-6.8058146168078149E-2</v>
      </c>
      <c r="I52" s="13">
        <v>2.0760115122272493E-2</v>
      </c>
      <c r="J52" s="13">
        <v>-3.4263880896627685E-2</v>
      </c>
      <c r="K52" s="13">
        <v>7.7623207870991529E-3</v>
      </c>
      <c r="L52" s="13">
        <v>2.8992051534548757E-2</v>
      </c>
      <c r="M52" s="13">
        <v>8.1955805982716345E-3</v>
      </c>
      <c r="N52" s="13">
        <v>-0.13918149887859466</v>
      </c>
      <c r="O52" s="13">
        <v>1.1661659087651044E-2</v>
      </c>
      <c r="P52" s="13">
        <v>1.720738467065841E-2</v>
      </c>
      <c r="Q52" s="13">
        <v>1.7519331734702659E-2</v>
      </c>
      <c r="R52" s="13">
        <v>-6.7824185870045128E-2</v>
      </c>
      <c r="S52" s="13">
        <v>-0.18191882454419583</v>
      </c>
      <c r="T52" s="13">
        <v>-0.75732684716420373</v>
      </c>
      <c r="U52" s="154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260</v>
      </c>
      <c r="C53" s="47"/>
      <c r="D53" s="45">
        <v>1.04</v>
      </c>
      <c r="E53" s="45">
        <v>0.97</v>
      </c>
      <c r="F53" s="45">
        <v>0.12</v>
      </c>
      <c r="G53" s="45">
        <v>0.67</v>
      </c>
      <c r="H53" s="45">
        <v>1.76</v>
      </c>
      <c r="I53" s="45">
        <v>0.3</v>
      </c>
      <c r="J53" s="45">
        <v>0.98</v>
      </c>
      <c r="K53" s="45">
        <v>0</v>
      </c>
      <c r="L53" s="45">
        <v>0.49</v>
      </c>
      <c r="M53" s="45">
        <v>0.01</v>
      </c>
      <c r="N53" s="45">
        <v>3.41</v>
      </c>
      <c r="O53" s="45">
        <v>0.09</v>
      </c>
      <c r="P53" s="45">
        <v>0.22</v>
      </c>
      <c r="Q53" s="45">
        <v>0.23</v>
      </c>
      <c r="R53" s="45">
        <v>1.76</v>
      </c>
      <c r="S53" s="45">
        <v>4.41</v>
      </c>
      <c r="T53" s="45">
        <v>17.77</v>
      </c>
      <c r="U53" s="154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BM54" s="55"/>
    </row>
    <row r="55" spans="1:65" ht="15">
      <c r="B55" s="8" t="s">
        <v>443</v>
      </c>
      <c r="BM55" s="28" t="s">
        <v>66</v>
      </c>
    </row>
    <row r="56" spans="1:65" ht="15">
      <c r="A56" s="25" t="s">
        <v>10</v>
      </c>
      <c r="B56" s="18" t="s">
        <v>109</v>
      </c>
      <c r="C56" s="15" t="s">
        <v>110</v>
      </c>
      <c r="D56" s="16" t="s">
        <v>221</v>
      </c>
      <c r="E56" s="17" t="s">
        <v>221</v>
      </c>
      <c r="F56" s="17" t="s">
        <v>221</v>
      </c>
      <c r="G56" s="17" t="s">
        <v>221</v>
      </c>
      <c r="H56" s="17" t="s">
        <v>221</v>
      </c>
      <c r="I56" s="17" t="s">
        <v>221</v>
      </c>
      <c r="J56" s="17" t="s">
        <v>221</v>
      </c>
      <c r="K56" s="17" t="s">
        <v>221</v>
      </c>
      <c r="L56" s="17" t="s">
        <v>221</v>
      </c>
      <c r="M56" s="17" t="s">
        <v>221</v>
      </c>
      <c r="N56" s="17" t="s">
        <v>221</v>
      </c>
      <c r="O56" s="17" t="s">
        <v>221</v>
      </c>
      <c r="P56" s="17" t="s">
        <v>221</v>
      </c>
      <c r="Q56" s="17" t="s">
        <v>221</v>
      </c>
      <c r="R56" s="17" t="s">
        <v>221</v>
      </c>
      <c r="S56" s="17" t="s">
        <v>221</v>
      </c>
      <c r="T56" s="154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222</v>
      </c>
      <c r="C57" s="9" t="s">
        <v>222</v>
      </c>
      <c r="D57" s="152" t="s">
        <v>224</v>
      </c>
      <c r="E57" s="153" t="s">
        <v>225</v>
      </c>
      <c r="F57" s="153" t="s">
        <v>228</v>
      </c>
      <c r="G57" s="153" t="s">
        <v>229</v>
      </c>
      <c r="H57" s="153" t="s">
        <v>231</v>
      </c>
      <c r="I57" s="153" t="s">
        <v>232</v>
      </c>
      <c r="J57" s="153" t="s">
        <v>233</v>
      </c>
      <c r="K57" s="153" t="s">
        <v>234</v>
      </c>
      <c r="L57" s="153" t="s">
        <v>235</v>
      </c>
      <c r="M57" s="153" t="s">
        <v>276</v>
      </c>
      <c r="N57" s="153" t="s">
        <v>238</v>
      </c>
      <c r="O57" s="153" t="s">
        <v>239</v>
      </c>
      <c r="P57" s="153" t="s">
        <v>240</v>
      </c>
      <c r="Q57" s="153" t="s">
        <v>241</v>
      </c>
      <c r="R57" s="153" t="s">
        <v>243</v>
      </c>
      <c r="S57" s="153" t="s">
        <v>245</v>
      </c>
      <c r="T57" s="154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277</v>
      </c>
      <c r="E58" s="11" t="s">
        <v>113</v>
      </c>
      <c r="F58" s="11" t="s">
        <v>277</v>
      </c>
      <c r="G58" s="11" t="s">
        <v>278</v>
      </c>
      <c r="H58" s="11" t="s">
        <v>277</v>
      </c>
      <c r="I58" s="11" t="s">
        <v>278</v>
      </c>
      <c r="J58" s="11" t="s">
        <v>278</v>
      </c>
      <c r="K58" s="11" t="s">
        <v>278</v>
      </c>
      <c r="L58" s="11" t="s">
        <v>278</v>
      </c>
      <c r="M58" s="11" t="s">
        <v>278</v>
      </c>
      <c r="N58" s="11" t="s">
        <v>277</v>
      </c>
      <c r="O58" s="11" t="s">
        <v>277</v>
      </c>
      <c r="P58" s="11" t="s">
        <v>278</v>
      </c>
      <c r="Q58" s="11" t="s">
        <v>277</v>
      </c>
      <c r="R58" s="11" t="s">
        <v>277</v>
      </c>
      <c r="S58" s="11" t="s">
        <v>278</v>
      </c>
      <c r="T58" s="154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0</v>
      </c>
    </row>
    <row r="59" spans="1:65">
      <c r="A59" s="30"/>
      <c r="B59" s="19"/>
      <c r="C59" s="9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154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0</v>
      </c>
    </row>
    <row r="60" spans="1:65">
      <c r="A60" s="30"/>
      <c r="B60" s="18">
        <v>1</v>
      </c>
      <c r="C60" s="14">
        <v>1</v>
      </c>
      <c r="D60" s="221">
        <v>362.8</v>
      </c>
      <c r="E60" s="222">
        <v>336.56</v>
      </c>
      <c r="F60" s="221">
        <v>363.22050310058791</v>
      </c>
      <c r="G60" s="221">
        <v>374</v>
      </c>
      <c r="H60" s="221">
        <v>376</v>
      </c>
      <c r="I60" s="221">
        <v>370</v>
      </c>
      <c r="J60" s="221">
        <v>370</v>
      </c>
      <c r="K60" s="221">
        <v>360</v>
      </c>
      <c r="L60" s="221">
        <v>370</v>
      </c>
      <c r="M60" s="221">
        <v>350</v>
      </c>
      <c r="N60" s="222">
        <v>295.13180305786199</v>
      </c>
      <c r="O60" s="221">
        <v>364</v>
      </c>
      <c r="P60" s="221">
        <v>382</v>
      </c>
      <c r="Q60" s="221">
        <v>368.9</v>
      </c>
      <c r="R60" s="222">
        <v>336.8</v>
      </c>
      <c r="S60" s="221">
        <v>388</v>
      </c>
      <c r="T60" s="223"/>
      <c r="U60" s="224"/>
      <c r="V60" s="224"/>
      <c r="W60" s="224"/>
      <c r="X60" s="224"/>
      <c r="Y60" s="224"/>
      <c r="Z60" s="224"/>
      <c r="AA60" s="224"/>
      <c r="AB60" s="224"/>
      <c r="AC60" s="224"/>
      <c r="AD60" s="224"/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5">
        <v>1</v>
      </c>
    </row>
    <row r="61" spans="1:65">
      <c r="A61" s="30"/>
      <c r="B61" s="19">
        <v>1</v>
      </c>
      <c r="C61" s="9">
        <v>2</v>
      </c>
      <c r="D61" s="226">
        <v>367.4</v>
      </c>
      <c r="E61" s="227">
        <v>341.57</v>
      </c>
      <c r="F61" s="226">
        <v>367.2985935167257</v>
      </c>
      <c r="G61" s="226">
        <v>365</v>
      </c>
      <c r="H61" s="226">
        <v>392</v>
      </c>
      <c r="I61" s="226">
        <v>360</v>
      </c>
      <c r="J61" s="226">
        <v>370</v>
      </c>
      <c r="K61" s="226">
        <v>360</v>
      </c>
      <c r="L61" s="226">
        <v>360</v>
      </c>
      <c r="M61" s="226">
        <v>350</v>
      </c>
      <c r="N61" s="227">
        <v>296.89797788733301</v>
      </c>
      <c r="O61" s="226">
        <v>361</v>
      </c>
      <c r="P61" s="226">
        <v>386</v>
      </c>
      <c r="Q61" s="226">
        <v>367</v>
      </c>
      <c r="R61" s="227">
        <v>335</v>
      </c>
      <c r="S61" s="226">
        <v>387</v>
      </c>
      <c r="T61" s="223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224"/>
      <c r="AM61" s="224"/>
      <c r="AN61" s="224"/>
      <c r="AO61" s="224"/>
      <c r="AP61" s="224"/>
      <c r="AQ61" s="224"/>
      <c r="AR61" s="224"/>
      <c r="AS61" s="224"/>
      <c r="AT61" s="224"/>
      <c r="AU61" s="224"/>
      <c r="AV61" s="224"/>
      <c r="AW61" s="224"/>
      <c r="AX61" s="224"/>
      <c r="AY61" s="224"/>
      <c r="AZ61" s="224"/>
      <c r="BA61" s="224"/>
      <c r="BB61" s="224"/>
      <c r="BC61" s="224"/>
      <c r="BD61" s="224"/>
      <c r="BE61" s="224"/>
      <c r="BF61" s="224"/>
      <c r="BG61" s="224"/>
      <c r="BH61" s="224"/>
      <c r="BI61" s="224"/>
      <c r="BJ61" s="224"/>
      <c r="BK61" s="224"/>
      <c r="BL61" s="224"/>
      <c r="BM61" s="225">
        <v>24</v>
      </c>
    </row>
    <row r="62" spans="1:65">
      <c r="A62" s="30"/>
      <c r="B62" s="19">
        <v>1</v>
      </c>
      <c r="C62" s="9">
        <v>3</v>
      </c>
      <c r="D62" s="226">
        <v>361.9</v>
      </c>
      <c r="E62" s="227">
        <v>338.83</v>
      </c>
      <c r="F62" s="226">
        <v>371.55903629906749</v>
      </c>
      <c r="G62" s="226">
        <v>376</v>
      </c>
      <c r="H62" s="226">
        <v>372</v>
      </c>
      <c r="I62" s="226">
        <v>350</v>
      </c>
      <c r="J62" s="226">
        <v>370</v>
      </c>
      <c r="K62" s="226">
        <v>360</v>
      </c>
      <c r="L62" s="226">
        <v>360</v>
      </c>
      <c r="M62" s="226">
        <v>350</v>
      </c>
      <c r="N62" s="227">
        <v>295.53817096422699</v>
      </c>
      <c r="O62" s="226">
        <v>366</v>
      </c>
      <c r="P62" s="226">
        <v>378</v>
      </c>
      <c r="Q62" s="226">
        <v>371.6</v>
      </c>
      <c r="R62" s="227">
        <v>337.9</v>
      </c>
      <c r="S62" s="226">
        <v>388</v>
      </c>
      <c r="T62" s="223"/>
      <c r="U62" s="224"/>
      <c r="V62" s="224"/>
      <c r="W62" s="224"/>
      <c r="X62" s="224"/>
      <c r="Y62" s="224"/>
      <c r="Z62" s="224"/>
      <c r="AA62" s="224"/>
      <c r="AB62" s="224"/>
      <c r="AC62" s="224"/>
      <c r="AD62" s="224"/>
      <c r="AE62" s="224"/>
      <c r="AF62" s="224"/>
      <c r="AG62" s="224"/>
      <c r="AH62" s="224"/>
      <c r="AI62" s="224"/>
      <c r="AJ62" s="224"/>
      <c r="AK62" s="224"/>
      <c r="AL62" s="224"/>
      <c r="AM62" s="224"/>
      <c r="AN62" s="224"/>
      <c r="AO62" s="224"/>
      <c r="AP62" s="224"/>
      <c r="AQ62" s="224"/>
      <c r="AR62" s="224"/>
      <c r="AS62" s="224"/>
      <c r="AT62" s="224"/>
      <c r="AU62" s="224"/>
      <c r="AV62" s="224"/>
      <c r="AW62" s="224"/>
      <c r="AX62" s="224"/>
      <c r="AY62" s="224"/>
      <c r="AZ62" s="224"/>
      <c r="BA62" s="224"/>
      <c r="BB62" s="224"/>
      <c r="BC62" s="224"/>
      <c r="BD62" s="224"/>
      <c r="BE62" s="224"/>
      <c r="BF62" s="224"/>
      <c r="BG62" s="224"/>
      <c r="BH62" s="224"/>
      <c r="BI62" s="224"/>
      <c r="BJ62" s="224"/>
      <c r="BK62" s="224"/>
      <c r="BL62" s="224"/>
      <c r="BM62" s="225">
        <v>16</v>
      </c>
    </row>
    <row r="63" spans="1:65">
      <c r="A63" s="30"/>
      <c r="B63" s="19">
        <v>1</v>
      </c>
      <c r="C63" s="9">
        <v>4</v>
      </c>
      <c r="D63" s="226">
        <v>367.6</v>
      </c>
      <c r="E63" s="227">
        <v>340.1</v>
      </c>
      <c r="F63" s="226">
        <v>367.24959142242028</v>
      </c>
      <c r="G63" s="226">
        <v>375</v>
      </c>
      <c r="H63" s="226">
        <v>382</v>
      </c>
      <c r="I63" s="226">
        <v>370</v>
      </c>
      <c r="J63" s="226">
        <v>370</v>
      </c>
      <c r="K63" s="226">
        <v>360</v>
      </c>
      <c r="L63" s="226">
        <v>370</v>
      </c>
      <c r="M63" s="226">
        <v>350</v>
      </c>
      <c r="N63" s="227">
        <v>286.55025125059598</v>
      </c>
      <c r="O63" s="226">
        <v>353</v>
      </c>
      <c r="P63" s="226">
        <v>380</v>
      </c>
      <c r="Q63" s="226">
        <v>365.5</v>
      </c>
      <c r="R63" s="227">
        <v>332.8</v>
      </c>
      <c r="S63" s="226">
        <v>385</v>
      </c>
      <c r="T63" s="223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224"/>
      <c r="AT63" s="224"/>
      <c r="AU63" s="224"/>
      <c r="AV63" s="224"/>
      <c r="AW63" s="224"/>
      <c r="AX63" s="224"/>
      <c r="AY63" s="224"/>
      <c r="AZ63" s="224"/>
      <c r="BA63" s="224"/>
      <c r="BB63" s="224"/>
      <c r="BC63" s="224"/>
      <c r="BD63" s="224"/>
      <c r="BE63" s="224"/>
      <c r="BF63" s="224"/>
      <c r="BG63" s="224"/>
      <c r="BH63" s="224"/>
      <c r="BI63" s="224"/>
      <c r="BJ63" s="224"/>
      <c r="BK63" s="224"/>
      <c r="BL63" s="224"/>
      <c r="BM63" s="225">
        <v>368.42448927232374</v>
      </c>
    </row>
    <row r="64" spans="1:65">
      <c r="A64" s="30"/>
      <c r="B64" s="19">
        <v>1</v>
      </c>
      <c r="C64" s="9">
        <v>5</v>
      </c>
      <c r="D64" s="226">
        <v>366.6</v>
      </c>
      <c r="E64" s="227">
        <v>341.37</v>
      </c>
      <c r="F64" s="226">
        <v>371.58574784668673</v>
      </c>
      <c r="G64" s="226">
        <v>372</v>
      </c>
      <c r="H64" s="226">
        <v>375</v>
      </c>
      <c r="I64" s="226">
        <v>380</v>
      </c>
      <c r="J64" s="226">
        <v>360</v>
      </c>
      <c r="K64" s="226">
        <v>350</v>
      </c>
      <c r="L64" s="226">
        <v>370</v>
      </c>
      <c r="M64" s="226">
        <v>350</v>
      </c>
      <c r="N64" s="227">
        <v>281.78235821518501</v>
      </c>
      <c r="O64" s="226">
        <v>364</v>
      </c>
      <c r="P64" s="226">
        <v>376</v>
      </c>
      <c r="Q64" s="226">
        <v>369</v>
      </c>
      <c r="R64" s="227">
        <v>331.7</v>
      </c>
      <c r="S64" s="226">
        <v>391</v>
      </c>
      <c r="T64" s="223"/>
      <c r="U64" s="224"/>
      <c r="V64" s="224"/>
      <c r="W64" s="224"/>
      <c r="X64" s="224"/>
      <c r="Y64" s="224"/>
      <c r="Z64" s="224"/>
      <c r="AA64" s="224"/>
      <c r="AB64" s="224"/>
      <c r="AC64" s="224"/>
      <c r="AD64" s="224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224"/>
      <c r="AT64" s="224"/>
      <c r="AU64" s="224"/>
      <c r="AV64" s="224"/>
      <c r="AW64" s="224"/>
      <c r="AX64" s="224"/>
      <c r="AY64" s="224"/>
      <c r="AZ64" s="224"/>
      <c r="BA64" s="224"/>
      <c r="BB64" s="224"/>
      <c r="BC64" s="224"/>
      <c r="BD64" s="224"/>
      <c r="BE64" s="224"/>
      <c r="BF64" s="224"/>
      <c r="BG64" s="224"/>
      <c r="BH64" s="224"/>
      <c r="BI64" s="224"/>
      <c r="BJ64" s="224"/>
      <c r="BK64" s="224"/>
      <c r="BL64" s="224"/>
      <c r="BM64" s="225">
        <v>16</v>
      </c>
    </row>
    <row r="65" spans="1:65">
      <c r="A65" s="30"/>
      <c r="B65" s="19">
        <v>1</v>
      </c>
      <c r="C65" s="9">
        <v>6</v>
      </c>
      <c r="D65" s="226">
        <v>368.9</v>
      </c>
      <c r="E65" s="227">
        <v>336.94</v>
      </c>
      <c r="F65" s="226">
        <v>362.59669105576717</v>
      </c>
      <c r="G65" s="226">
        <v>372</v>
      </c>
      <c r="H65" s="226">
        <v>389</v>
      </c>
      <c r="I65" s="226">
        <v>360</v>
      </c>
      <c r="J65" s="226">
        <v>370</v>
      </c>
      <c r="K65" s="226">
        <v>360</v>
      </c>
      <c r="L65" s="226">
        <v>360</v>
      </c>
      <c r="M65" s="226">
        <v>350</v>
      </c>
      <c r="N65" s="227">
        <v>285.43157216778502</v>
      </c>
      <c r="O65" s="226">
        <v>361</v>
      </c>
      <c r="P65" s="226">
        <v>375</v>
      </c>
      <c r="Q65" s="226">
        <v>363.4</v>
      </c>
      <c r="R65" s="227">
        <v>336.3</v>
      </c>
      <c r="S65" s="226">
        <v>388</v>
      </c>
      <c r="T65" s="223"/>
      <c r="U65" s="224"/>
      <c r="V65" s="224"/>
      <c r="W65" s="224"/>
      <c r="X65" s="224"/>
      <c r="Y65" s="224"/>
      <c r="Z65" s="224"/>
      <c r="AA65" s="224"/>
      <c r="AB65" s="224"/>
      <c r="AC65" s="224"/>
      <c r="AD65" s="224"/>
      <c r="AE65" s="224"/>
      <c r="AF65" s="224"/>
      <c r="AG65" s="224"/>
      <c r="AH65" s="224"/>
      <c r="AI65" s="224"/>
      <c r="AJ65" s="224"/>
      <c r="AK65" s="224"/>
      <c r="AL65" s="224"/>
      <c r="AM65" s="224"/>
      <c r="AN65" s="224"/>
      <c r="AO65" s="224"/>
      <c r="AP65" s="224"/>
      <c r="AQ65" s="224"/>
      <c r="AR65" s="224"/>
      <c r="AS65" s="224"/>
      <c r="AT65" s="224"/>
      <c r="AU65" s="224"/>
      <c r="AV65" s="224"/>
      <c r="AW65" s="224"/>
      <c r="AX65" s="224"/>
      <c r="AY65" s="224"/>
      <c r="AZ65" s="224"/>
      <c r="BA65" s="224"/>
      <c r="BB65" s="224"/>
      <c r="BC65" s="224"/>
      <c r="BD65" s="224"/>
      <c r="BE65" s="224"/>
      <c r="BF65" s="224"/>
      <c r="BG65" s="224"/>
      <c r="BH65" s="224"/>
      <c r="BI65" s="224"/>
      <c r="BJ65" s="224"/>
      <c r="BK65" s="224"/>
      <c r="BL65" s="224"/>
      <c r="BM65" s="228"/>
    </row>
    <row r="66" spans="1:65">
      <c r="A66" s="30"/>
      <c r="B66" s="20" t="s">
        <v>256</v>
      </c>
      <c r="C66" s="12"/>
      <c r="D66" s="229">
        <v>365.86666666666662</v>
      </c>
      <c r="E66" s="229">
        <v>339.2283333333333</v>
      </c>
      <c r="F66" s="229">
        <v>367.25169387354254</v>
      </c>
      <c r="G66" s="229">
        <v>372.33333333333331</v>
      </c>
      <c r="H66" s="229">
        <v>381</v>
      </c>
      <c r="I66" s="229">
        <v>365</v>
      </c>
      <c r="J66" s="229">
        <v>368.33333333333331</v>
      </c>
      <c r="K66" s="229">
        <v>358.33333333333331</v>
      </c>
      <c r="L66" s="229">
        <v>365</v>
      </c>
      <c r="M66" s="229">
        <v>350</v>
      </c>
      <c r="N66" s="229">
        <v>290.22202225716461</v>
      </c>
      <c r="O66" s="229">
        <v>361.5</v>
      </c>
      <c r="P66" s="229">
        <v>379.5</v>
      </c>
      <c r="Q66" s="229">
        <v>367.56666666666666</v>
      </c>
      <c r="R66" s="229">
        <v>335.08333333333331</v>
      </c>
      <c r="S66" s="229">
        <v>387.83333333333331</v>
      </c>
      <c r="T66" s="223"/>
      <c r="U66" s="224"/>
      <c r="V66" s="224"/>
      <c r="W66" s="224"/>
      <c r="X66" s="224"/>
      <c r="Y66" s="224"/>
      <c r="Z66" s="224"/>
      <c r="AA66" s="224"/>
      <c r="AB66" s="224"/>
      <c r="AC66" s="224"/>
      <c r="AD66" s="224"/>
      <c r="AE66" s="224"/>
      <c r="AF66" s="224"/>
      <c r="AG66" s="224"/>
      <c r="AH66" s="224"/>
      <c r="AI66" s="224"/>
      <c r="AJ66" s="224"/>
      <c r="AK66" s="224"/>
      <c r="AL66" s="224"/>
      <c r="AM66" s="224"/>
      <c r="AN66" s="224"/>
      <c r="AO66" s="224"/>
      <c r="AP66" s="224"/>
      <c r="AQ66" s="224"/>
      <c r="AR66" s="224"/>
      <c r="AS66" s="224"/>
      <c r="AT66" s="224"/>
      <c r="AU66" s="224"/>
      <c r="AV66" s="224"/>
      <c r="AW66" s="224"/>
      <c r="AX66" s="224"/>
      <c r="AY66" s="224"/>
      <c r="AZ66" s="224"/>
      <c r="BA66" s="224"/>
      <c r="BB66" s="224"/>
      <c r="BC66" s="224"/>
      <c r="BD66" s="224"/>
      <c r="BE66" s="224"/>
      <c r="BF66" s="224"/>
      <c r="BG66" s="224"/>
      <c r="BH66" s="224"/>
      <c r="BI66" s="224"/>
      <c r="BJ66" s="224"/>
      <c r="BK66" s="224"/>
      <c r="BL66" s="224"/>
      <c r="BM66" s="228"/>
    </row>
    <row r="67" spans="1:65">
      <c r="A67" s="30"/>
      <c r="B67" s="3" t="s">
        <v>257</v>
      </c>
      <c r="C67" s="29"/>
      <c r="D67" s="226">
        <v>367</v>
      </c>
      <c r="E67" s="226">
        <v>339.46500000000003</v>
      </c>
      <c r="F67" s="226">
        <v>367.27409246957302</v>
      </c>
      <c r="G67" s="226">
        <v>373</v>
      </c>
      <c r="H67" s="226">
        <v>379</v>
      </c>
      <c r="I67" s="226">
        <v>365</v>
      </c>
      <c r="J67" s="226">
        <v>370</v>
      </c>
      <c r="K67" s="226">
        <v>360</v>
      </c>
      <c r="L67" s="226">
        <v>365</v>
      </c>
      <c r="M67" s="226">
        <v>350</v>
      </c>
      <c r="N67" s="226">
        <v>290.84102715422898</v>
      </c>
      <c r="O67" s="226">
        <v>362.5</v>
      </c>
      <c r="P67" s="226">
        <v>379</v>
      </c>
      <c r="Q67" s="226">
        <v>367.95</v>
      </c>
      <c r="R67" s="226">
        <v>335.65</v>
      </c>
      <c r="S67" s="226">
        <v>388</v>
      </c>
      <c r="T67" s="223"/>
      <c r="U67" s="224"/>
      <c r="V67" s="224"/>
      <c r="W67" s="224"/>
      <c r="X67" s="224"/>
      <c r="Y67" s="224"/>
      <c r="Z67" s="224"/>
      <c r="AA67" s="224"/>
      <c r="AB67" s="224"/>
      <c r="AC67" s="224"/>
      <c r="AD67" s="224"/>
      <c r="AE67" s="224"/>
      <c r="AF67" s="224"/>
      <c r="AG67" s="224"/>
      <c r="AH67" s="224"/>
      <c r="AI67" s="224"/>
      <c r="AJ67" s="224"/>
      <c r="AK67" s="224"/>
      <c r="AL67" s="224"/>
      <c r="AM67" s="224"/>
      <c r="AN67" s="224"/>
      <c r="AO67" s="224"/>
      <c r="AP67" s="224"/>
      <c r="AQ67" s="224"/>
      <c r="AR67" s="224"/>
      <c r="AS67" s="224"/>
      <c r="AT67" s="224"/>
      <c r="AU67" s="224"/>
      <c r="AV67" s="224"/>
      <c r="AW67" s="224"/>
      <c r="AX67" s="224"/>
      <c r="AY67" s="224"/>
      <c r="AZ67" s="224"/>
      <c r="BA67" s="224"/>
      <c r="BB67" s="224"/>
      <c r="BC67" s="224"/>
      <c r="BD67" s="224"/>
      <c r="BE67" s="224"/>
      <c r="BF67" s="224"/>
      <c r="BG67" s="224"/>
      <c r="BH67" s="224"/>
      <c r="BI67" s="224"/>
      <c r="BJ67" s="224"/>
      <c r="BK67" s="224"/>
      <c r="BL67" s="224"/>
      <c r="BM67" s="228"/>
    </row>
    <row r="68" spans="1:65">
      <c r="A68" s="30"/>
      <c r="B68" s="3" t="s">
        <v>258</v>
      </c>
      <c r="C68" s="29"/>
      <c r="D68" s="226">
        <v>2.8366647081857721</v>
      </c>
      <c r="E68" s="226">
        <v>2.1607907503195847</v>
      </c>
      <c r="F68" s="226">
        <v>3.8796643383451808</v>
      </c>
      <c r="G68" s="226">
        <v>3.9327683210007005</v>
      </c>
      <c r="H68" s="226">
        <v>8.0993826925266337</v>
      </c>
      <c r="I68" s="226">
        <v>10.488088481701515</v>
      </c>
      <c r="J68" s="226">
        <v>4.0824829046386295</v>
      </c>
      <c r="K68" s="226">
        <v>4.0824829046386295</v>
      </c>
      <c r="L68" s="226">
        <v>5.4772255750516612</v>
      </c>
      <c r="M68" s="226">
        <v>0</v>
      </c>
      <c r="N68" s="226">
        <v>6.3967806228988833</v>
      </c>
      <c r="O68" s="226">
        <v>4.5934736311423405</v>
      </c>
      <c r="P68" s="226">
        <v>4.0865633483405102</v>
      </c>
      <c r="Q68" s="226">
        <v>2.9001149402509427</v>
      </c>
      <c r="R68" s="226">
        <v>2.4094951061719669</v>
      </c>
      <c r="S68" s="226">
        <v>1.9407902170679516</v>
      </c>
      <c r="T68" s="223"/>
      <c r="U68" s="224"/>
      <c r="V68" s="224"/>
      <c r="W68" s="224"/>
      <c r="X68" s="224"/>
      <c r="Y68" s="224"/>
      <c r="Z68" s="224"/>
      <c r="AA68" s="224"/>
      <c r="AB68" s="224"/>
      <c r="AC68" s="224"/>
      <c r="AD68" s="224"/>
      <c r="AE68" s="224"/>
      <c r="AF68" s="224"/>
      <c r="AG68" s="224"/>
      <c r="AH68" s="224"/>
      <c r="AI68" s="224"/>
      <c r="AJ68" s="224"/>
      <c r="AK68" s="224"/>
      <c r="AL68" s="224"/>
      <c r="AM68" s="224"/>
      <c r="AN68" s="224"/>
      <c r="AO68" s="224"/>
      <c r="AP68" s="224"/>
      <c r="AQ68" s="224"/>
      <c r="AR68" s="224"/>
      <c r="AS68" s="224"/>
      <c r="AT68" s="224"/>
      <c r="AU68" s="224"/>
      <c r="AV68" s="224"/>
      <c r="AW68" s="224"/>
      <c r="AX68" s="224"/>
      <c r="AY68" s="224"/>
      <c r="AZ68" s="224"/>
      <c r="BA68" s="224"/>
      <c r="BB68" s="224"/>
      <c r="BC68" s="224"/>
      <c r="BD68" s="224"/>
      <c r="BE68" s="224"/>
      <c r="BF68" s="224"/>
      <c r="BG68" s="224"/>
      <c r="BH68" s="224"/>
      <c r="BI68" s="224"/>
      <c r="BJ68" s="224"/>
      <c r="BK68" s="224"/>
      <c r="BL68" s="224"/>
      <c r="BM68" s="228"/>
    </row>
    <row r="69" spans="1:65">
      <c r="A69" s="30"/>
      <c r="B69" s="3" t="s">
        <v>85</v>
      </c>
      <c r="C69" s="29"/>
      <c r="D69" s="13">
        <v>7.7532745303911417E-3</v>
      </c>
      <c r="E69" s="13">
        <v>6.3697236875445299E-3</v>
      </c>
      <c r="F69" s="13">
        <v>1.0564047499481605E-2</v>
      </c>
      <c r="G69" s="13">
        <v>1.0562493252463834E-2</v>
      </c>
      <c r="H69" s="13">
        <v>2.1258222290096152E-2</v>
      </c>
      <c r="I69" s="13">
        <v>2.8734488990963057E-2</v>
      </c>
      <c r="J69" s="13">
        <v>1.1083663994494017E-2</v>
      </c>
      <c r="K69" s="13">
        <v>1.1392975547828733E-2</v>
      </c>
      <c r="L69" s="13">
        <v>1.5006097465894963E-2</v>
      </c>
      <c r="M69" s="13">
        <v>0</v>
      </c>
      <c r="N69" s="13">
        <v>2.2040989767588073E-2</v>
      </c>
      <c r="O69" s="13">
        <v>1.2706704373837733E-2</v>
      </c>
      <c r="P69" s="13">
        <v>1.0768282867827432E-2</v>
      </c>
      <c r="Q69" s="13">
        <v>7.890037925775667E-3</v>
      </c>
      <c r="R69" s="13">
        <v>7.1907339651986089E-3</v>
      </c>
      <c r="S69" s="13">
        <v>5.0041862064493809E-3</v>
      </c>
      <c r="T69" s="154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259</v>
      </c>
      <c r="C70" s="29"/>
      <c r="D70" s="13">
        <v>-6.9425965974984072E-3</v>
      </c>
      <c r="E70" s="13">
        <v>-7.9245969768882207E-2</v>
      </c>
      <c r="F70" s="13">
        <v>-3.1832721030504718E-3</v>
      </c>
      <c r="G70" s="13">
        <v>1.0609620627363592E-2</v>
      </c>
      <c r="H70" s="13">
        <v>3.4133210722539609E-2</v>
      </c>
      <c r="I70" s="13">
        <v>-9.2949556070158756E-3</v>
      </c>
      <c r="J70" s="13">
        <v>-2.4742095502516825E-4</v>
      </c>
      <c r="K70" s="13">
        <v>-2.7390024910997401E-2</v>
      </c>
      <c r="L70" s="13">
        <v>-9.2949556070158756E-3</v>
      </c>
      <c r="M70" s="13">
        <v>-5.0008861540974059E-2</v>
      </c>
      <c r="N70" s="13">
        <v>-0.21226185905724415</v>
      </c>
      <c r="O70" s="13">
        <v>-1.8794866991606152E-2</v>
      </c>
      <c r="P70" s="13">
        <v>3.0061820129143824E-2</v>
      </c>
      <c r="Q70" s="13">
        <v>-2.3283539249829843E-3</v>
      </c>
      <c r="R70" s="13">
        <v>-9.0496579108632624E-2</v>
      </c>
      <c r="S70" s="13">
        <v>5.2680656759120481E-2</v>
      </c>
      <c r="T70" s="154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260</v>
      </c>
      <c r="C71" s="47"/>
      <c r="D71" s="45">
        <v>0.04</v>
      </c>
      <c r="E71" s="45">
        <v>2.52</v>
      </c>
      <c r="F71" s="45">
        <v>0.18</v>
      </c>
      <c r="G71" s="45">
        <v>0.66</v>
      </c>
      <c r="H71" s="45">
        <v>1.5</v>
      </c>
      <c r="I71" s="45">
        <v>0.04</v>
      </c>
      <c r="J71" s="45">
        <v>0.28000000000000003</v>
      </c>
      <c r="K71" s="45">
        <v>0.68</v>
      </c>
      <c r="L71" s="45">
        <v>0.04</v>
      </c>
      <c r="M71" s="45">
        <v>1.49</v>
      </c>
      <c r="N71" s="45">
        <v>7.25</v>
      </c>
      <c r="O71" s="45">
        <v>0.38</v>
      </c>
      <c r="P71" s="45">
        <v>1.36</v>
      </c>
      <c r="Q71" s="45">
        <v>0.21</v>
      </c>
      <c r="R71" s="45">
        <v>2.92</v>
      </c>
      <c r="S71" s="45">
        <v>2.16</v>
      </c>
      <c r="T71" s="154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BM72" s="55"/>
    </row>
    <row r="73" spans="1:65" ht="15">
      <c r="B73" s="8" t="s">
        <v>444</v>
      </c>
      <c r="BM73" s="28" t="s">
        <v>66</v>
      </c>
    </row>
    <row r="74" spans="1:65" ht="15">
      <c r="A74" s="25" t="s">
        <v>13</v>
      </c>
      <c r="B74" s="18" t="s">
        <v>109</v>
      </c>
      <c r="C74" s="15" t="s">
        <v>110</v>
      </c>
      <c r="D74" s="16" t="s">
        <v>221</v>
      </c>
      <c r="E74" s="17" t="s">
        <v>221</v>
      </c>
      <c r="F74" s="17" t="s">
        <v>221</v>
      </c>
      <c r="G74" s="17" t="s">
        <v>221</v>
      </c>
      <c r="H74" s="17" t="s">
        <v>221</v>
      </c>
      <c r="I74" s="17" t="s">
        <v>221</v>
      </c>
      <c r="J74" s="17" t="s">
        <v>221</v>
      </c>
      <c r="K74" s="17" t="s">
        <v>221</v>
      </c>
      <c r="L74" s="17" t="s">
        <v>221</v>
      </c>
      <c r="M74" s="17" t="s">
        <v>221</v>
      </c>
      <c r="N74" s="17" t="s">
        <v>221</v>
      </c>
      <c r="O74" s="17" t="s">
        <v>221</v>
      </c>
      <c r="P74" s="17" t="s">
        <v>221</v>
      </c>
      <c r="Q74" s="17" t="s">
        <v>221</v>
      </c>
      <c r="R74" s="17" t="s">
        <v>221</v>
      </c>
      <c r="S74" s="17" t="s">
        <v>221</v>
      </c>
      <c r="T74" s="154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222</v>
      </c>
      <c r="C75" s="9" t="s">
        <v>222</v>
      </c>
      <c r="D75" s="152" t="s">
        <v>224</v>
      </c>
      <c r="E75" s="153" t="s">
        <v>225</v>
      </c>
      <c r="F75" s="153" t="s">
        <v>228</v>
      </c>
      <c r="G75" s="153" t="s">
        <v>229</v>
      </c>
      <c r="H75" s="153" t="s">
        <v>231</v>
      </c>
      <c r="I75" s="153" t="s">
        <v>232</v>
      </c>
      <c r="J75" s="153" t="s">
        <v>233</v>
      </c>
      <c r="K75" s="153" t="s">
        <v>234</v>
      </c>
      <c r="L75" s="153" t="s">
        <v>235</v>
      </c>
      <c r="M75" s="153" t="s">
        <v>276</v>
      </c>
      <c r="N75" s="153" t="s">
        <v>238</v>
      </c>
      <c r="O75" s="153" t="s">
        <v>239</v>
      </c>
      <c r="P75" s="153" t="s">
        <v>240</v>
      </c>
      <c r="Q75" s="153" t="s">
        <v>241</v>
      </c>
      <c r="R75" s="153" t="s">
        <v>243</v>
      </c>
      <c r="S75" s="153" t="s">
        <v>245</v>
      </c>
      <c r="T75" s="154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277</v>
      </c>
      <c r="E76" s="11" t="s">
        <v>277</v>
      </c>
      <c r="F76" s="11" t="s">
        <v>277</v>
      </c>
      <c r="G76" s="11" t="s">
        <v>278</v>
      </c>
      <c r="H76" s="11" t="s">
        <v>277</v>
      </c>
      <c r="I76" s="11" t="s">
        <v>278</v>
      </c>
      <c r="J76" s="11" t="s">
        <v>278</v>
      </c>
      <c r="K76" s="11" t="s">
        <v>278</v>
      </c>
      <c r="L76" s="11" t="s">
        <v>278</v>
      </c>
      <c r="M76" s="11" t="s">
        <v>278</v>
      </c>
      <c r="N76" s="11" t="s">
        <v>277</v>
      </c>
      <c r="O76" s="11" t="s">
        <v>277</v>
      </c>
      <c r="P76" s="11" t="s">
        <v>278</v>
      </c>
      <c r="Q76" s="11" t="s">
        <v>113</v>
      </c>
      <c r="R76" s="11" t="s">
        <v>277</v>
      </c>
      <c r="S76" s="11" t="s">
        <v>278</v>
      </c>
      <c r="T76" s="154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2</v>
      </c>
    </row>
    <row r="77" spans="1:65">
      <c r="A77" s="30"/>
      <c r="B77" s="19"/>
      <c r="C77" s="9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154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3</v>
      </c>
    </row>
    <row r="78" spans="1:65">
      <c r="A78" s="30"/>
      <c r="B78" s="18">
        <v>1</v>
      </c>
      <c r="C78" s="14">
        <v>1</v>
      </c>
      <c r="D78" s="22">
        <v>1.89</v>
      </c>
      <c r="E78" s="148">
        <v>1.7098967518892685</v>
      </c>
      <c r="F78" s="22">
        <v>1.9368689351114117</v>
      </c>
      <c r="G78" s="148">
        <v>1.8</v>
      </c>
      <c r="H78" s="148">
        <v>2.4</v>
      </c>
      <c r="I78" s="22">
        <v>1.9299999999999997</v>
      </c>
      <c r="J78" s="22">
        <v>1.92</v>
      </c>
      <c r="K78" s="22">
        <v>1.9299999999999997</v>
      </c>
      <c r="L78" s="22">
        <v>2.06</v>
      </c>
      <c r="M78" s="22">
        <v>1.91</v>
      </c>
      <c r="N78" s="148">
        <v>1.6828995389949599</v>
      </c>
      <c r="O78" s="22">
        <v>1.9</v>
      </c>
      <c r="P78" s="22">
        <v>1.9</v>
      </c>
      <c r="Q78" s="22">
        <v>2</v>
      </c>
      <c r="R78" s="22">
        <v>1.88</v>
      </c>
      <c r="S78" s="148">
        <v>2</v>
      </c>
      <c r="T78" s="154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</v>
      </c>
    </row>
    <row r="79" spans="1:65">
      <c r="A79" s="30"/>
      <c r="B79" s="19">
        <v>1</v>
      </c>
      <c r="C79" s="9">
        <v>2</v>
      </c>
      <c r="D79" s="11">
        <v>1.9299999999999997</v>
      </c>
      <c r="E79" s="149">
        <v>1.6902421389785001</v>
      </c>
      <c r="F79" s="11">
        <v>1.9817965499800099</v>
      </c>
      <c r="G79" s="149">
        <v>2.2000000000000002</v>
      </c>
      <c r="H79" s="149">
        <v>2.33</v>
      </c>
      <c r="I79" s="11">
        <v>1.92</v>
      </c>
      <c r="J79" s="11">
        <v>1.92</v>
      </c>
      <c r="K79" s="11">
        <v>1.95</v>
      </c>
      <c r="L79" s="11">
        <v>1.9400000000000002</v>
      </c>
      <c r="M79" s="11">
        <v>1.9400000000000002</v>
      </c>
      <c r="N79" s="149">
        <v>1.5805172953945399</v>
      </c>
      <c r="O79" s="11">
        <v>2</v>
      </c>
      <c r="P79" s="11">
        <v>2.1</v>
      </c>
      <c r="Q79" s="11">
        <v>2</v>
      </c>
      <c r="R79" s="11">
        <v>1.89</v>
      </c>
      <c r="S79" s="149">
        <v>2</v>
      </c>
      <c r="T79" s="154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>
        <v>25</v>
      </c>
    </row>
    <row r="80" spans="1:65">
      <c r="A80" s="30"/>
      <c r="B80" s="19">
        <v>1</v>
      </c>
      <c r="C80" s="9">
        <v>3</v>
      </c>
      <c r="D80" s="11">
        <v>1.83</v>
      </c>
      <c r="E80" s="149">
        <v>1.659351354234722</v>
      </c>
      <c r="F80" s="11">
        <v>2.0055329647480447</v>
      </c>
      <c r="G80" s="149">
        <v>2.6</v>
      </c>
      <c r="H80" s="149">
        <v>2.2999999999999998</v>
      </c>
      <c r="I80" s="11">
        <v>1.91</v>
      </c>
      <c r="J80" s="11">
        <v>1.9299999999999997</v>
      </c>
      <c r="K80" s="11">
        <v>1.96</v>
      </c>
      <c r="L80" s="11">
        <v>1.9</v>
      </c>
      <c r="M80" s="11">
        <v>1.95</v>
      </c>
      <c r="N80" s="149">
        <v>1.63249591759333</v>
      </c>
      <c r="O80" s="11">
        <v>1.9</v>
      </c>
      <c r="P80" s="11">
        <v>1.9</v>
      </c>
      <c r="Q80" s="11">
        <v>2</v>
      </c>
      <c r="R80" s="11">
        <v>1.86</v>
      </c>
      <c r="S80" s="149">
        <v>2</v>
      </c>
      <c r="T80" s="154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16</v>
      </c>
    </row>
    <row r="81" spans="1:65">
      <c r="A81" s="30"/>
      <c r="B81" s="19">
        <v>1</v>
      </c>
      <c r="C81" s="9">
        <v>4</v>
      </c>
      <c r="D81" s="11">
        <v>1.9699999999999998</v>
      </c>
      <c r="E81" s="149">
        <v>1.6969357052130871</v>
      </c>
      <c r="F81" s="11">
        <v>1.9946828326692094</v>
      </c>
      <c r="G81" s="149">
        <v>2.2000000000000002</v>
      </c>
      <c r="H81" s="149">
        <v>2.39</v>
      </c>
      <c r="I81" s="11">
        <v>2.0099999999999998</v>
      </c>
      <c r="J81" s="11">
        <v>1.9400000000000002</v>
      </c>
      <c r="K81" s="11">
        <v>1.96</v>
      </c>
      <c r="L81" s="11">
        <v>2.04</v>
      </c>
      <c r="M81" s="11">
        <v>1.89</v>
      </c>
      <c r="N81" s="149">
        <v>1.6125055535941599</v>
      </c>
      <c r="O81" s="11">
        <v>1.9</v>
      </c>
      <c r="P81" s="11">
        <v>1.8</v>
      </c>
      <c r="Q81" s="11">
        <v>2.1</v>
      </c>
      <c r="R81" s="11">
        <v>1.8</v>
      </c>
      <c r="S81" s="149">
        <v>2</v>
      </c>
      <c r="T81" s="154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8">
        <v>1.9405073642900086</v>
      </c>
    </row>
    <row r="82" spans="1:65">
      <c r="A82" s="30"/>
      <c r="B82" s="19">
        <v>1</v>
      </c>
      <c r="C82" s="9">
        <v>5</v>
      </c>
      <c r="D82" s="11">
        <v>1.89</v>
      </c>
      <c r="E82" s="149">
        <v>1.7188666555834624</v>
      </c>
      <c r="F82" s="11">
        <v>1.9910025520263288</v>
      </c>
      <c r="G82" s="149">
        <v>2.1</v>
      </c>
      <c r="H82" s="149">
        <v>2.2799999999999998</v>
      </c>
      <c r="I82" s="11">
        <v>2.02</v>
      </c>
      <c r="J82" s="11">
        <v>1.86</v>
      </c>
      <c r="K82" s="11">
        <v>1.89</v>
      </c>
      <c r="L82" s="11">
        <v>2.0499999999999998</v>
      </c>
      <c r="M82" s="11">
        <v>1.9400000000000002</v>
      </c>
      <c r="N82" s="149">
        <v>1.6089068645581099</v>
      </c>
      <c r="O82" s="11">
        <v>1.9</v>
      </c>
      <c r="P82" s="11">
        <v>1.9</v>
      </c>
      <c r="Q82" s="11">
        <v>2.1</v>
      </c>
      <c r="R82" s="11">
        <v>1.8</v>
      </c>
      <c r="S82" s="149">
        <v>2</v>
      </c>
      <c r="T82" s="154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8">
        <v>17</v>
      </c>
    </row>
    <row r="83" spans="1:65">
      <c r="A83" s="30"/>
      <c r="B83" s="19">
        <v>1</v>
      </c>
      <c r="C83" s="9">
        <v>6</v>
      </c>
      <c r="D83" s="11">
        <v>1.89</v>
      </c>
      <c r="E83" s="149">
        <v>1.64952850317778</v>
      </c>
      <c r="F83" s="11">
        <v>1.9436022086056064</v>
      </c>
      <c r="G83" s="149">
        <v>2</v>
      </c>
      <c r="H83" s="149">
        <v>2.38</v>
      </c>
      <c r="I83" s="11">
        <v>1.95</v>
      </c>
      <c r="J83" s="11">
        <v>1.9</v>
      </c>
      <c r="K83" s="11">
        <v>1.9299999999999997</v>
      </c>
      <c r="L83" s="11">
        <v>2.04</v>
      </c>
      <c r="M83" s="11">
        <v>1.9400000000000002</v>
      </c>
      <c r="N83" s="149">
        <v>1.5549265290173999</v>
      </c>
      <c r="O83" s="11">
        <v>1.9</v>
      </c>
      <c r="P83" s="11">
        <v>2</v>
      </c>
      <c r="Q83" s="11">
        <v>2</v>
      </c>
      <c r="R83" s="11">
        <v>1.86</v>
      </c>
      <c r="S83" s="149">
        <v>2</v>
      </c>
      <c r="T83" s="154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A84" s="30"/>
      <c r="B84" s="20" t="s">
        <v>256</v>
      </c>
      <c r="C84" s="12"/>
      <c r="D84" s="23">
        <v>1.9000000000000001</v>
      </c>
      <c r="E84" s="23">
        <v>1.6874701848461366</v>
      </c>
      <c r="F84" s="23">
        <v>1.9755810071901017</v>
      </c>
      <c r="G84" s="23">
        <v>2.15</v>
      </c>
      <c r="H84" s="23">
        <v>2.3466666666666662</v>
      </c>
      <c r="I84" s="23">
        <v>1.9566666666666663</v>
      </c>
      <c r="J84" s="23">
        <v>1.9116666666666668</v>
      </c>
      <c r="K84" s="23">
        <v>1.9366666666666665</v>
      </c>
      <c r="L84" s="23">
        <v>2.0050000000000003</v>
      </c>
      <c r="M84" s="23">
        <v>1.928333333333333</v>
      </c>
      <c r="N84" s="23">
        <v>1.6120419498587502</v>
      </c>
      <c r="O84" s="23">
        <v>1.9166666666666667</v>
      </c>
      <c r="P84" s="23">
        <v>1.9333333333333333</v>
      </c>
      <c r="Q84" s="23">
        <v>2.0333333333333332</v>
      </c>
      <c r="R84" s="23">
        <v>1.8483333333333334</v>
      </c>
      <c r="S84" s="23">
        <v>2</v>
      </c>
      <c r="T84" s="154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30"/>
      <c r="B85" s="3" t="s">
        <v>257</v>
      </c>
      <c r="C85" s="29"/>
      <c r="D85" s="11">
        <v>1.89</v>
      </c>
      <c r="E85" s="11">
        <v>1.6935889220957936</v>
      </c>
      <c r="F85" s="11">
        <v>1.9863995510031693</v>
      </c>
      <c r="G85" s="11">
        <v>2.1500000000000004</v>
      </c>
      <c r="H85" s="11">
        <v>2.355</v>
      </c>
      <c r="I85" s="11">
        <v>1.94</v>
      </c>
      <c r="J85" s="11">
        <v>1.92</v>
      </c>
      <c r="K85" s="11">
        <v>1.94</v>
      </c>
      <c r="L85" s="11">
        <v>2.04</v>
      </c>
      <c r="M85" s="11">
        <v>1.9400000000000002</v>
      </c>
      <c r="N85" s="11">
        <v>1.610706209076135</v>
      </c>
      <c r="O85" s="11">
        <v>1.9</v>
      </c>
      <c r="P85" s="11">
        <v>1.9</v>
      </c>
      <c r="Q85" s="11">
        <v>2</v>
      </c>
      <c r="R85" s="11">
        <v>1.86</v>
      </c>
      <c r="S85" s="11">
        <v>2</v>
      </c>
      <c r="T85" s="154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30"/>
      <c r="B86" s="3" t="s">
        <v>258</v>
      </c>
      <c r="C86" s="29"/>
      <c r="D86" s="24">
        <v>4.6904157598234179E-2</v>
      </c>
      <c r="E86" s="24">
        <v>2.7626830916358324E-2</v>
      </c>
      <c r="F86" s="24">
        <v>2.8494647213220446E-2</v>
      </c>
      <c r="G86" s="24">
        <v>0.26645825188948608</v>
      </c>
      <c r="H86" s="24">
        <v>5.0464508980734901E-2</v>
      </c>
      <c r="I86" s="24">
        <v>4.7187568984497053E-2</v>
      </c>
      <c r="J86" s="24">
        <v>2.857738033247037E-2</v>
      </c>
      <c r="K86" s="24">
        <v>2.6583202716502559E-2</v>
      </c>
      <c r="L86" s="24">
        <v>6.7453687816160207E-2</v>
      </c>
      <c r="M86" s="24">
        <v>2.3166067138525495E-2</v>
      </c>
      <c r="N86" s="24">
        <v>4.4057193645354494E-2</v>
      </c>
      <c r="O86" s="24">
        <v>4.0824829046386332E-2</v>
      </c>
      <c r="P86" s="24">
        <v>0.10327955589886449</v>
      </c>
      <c r="Q86" s="24">
        <v>5.1639777949432274E-2</v>
      </c>
      <c r="R86" s="24">
        <v>3.9200340134578716E-2</v>
      </c>
      <c r="S86" s="24">
        <v>0</v>
      </c>
      <c r="T86" s="204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  <c r="BI86" s="205"/>
      <c r="BJ86" s="205"/>
      <c r="BK86" s="205"/>
      <c r="BL86" s="205"/>
      <c r="BM86" s="56"/>
    </row>
    <row r="87" spans="1:65">
      <c r="A87" s="30"/>
      <c r="B87" s="3" t="s">
        <v>85</v>
      </c>
      <c r="C87" s="29"/>
      <c r="D87" s="13">
        <v>2.4686398735912725E-2</v>
      </c>
      <c r="E87" s="13">
        <v>1.6371744617744068E-2</v>
      </c>
      <c r="F87" s="13">
        <v>1.4423426379133301E-2</v>
      </c>
      <c r="G87" s="13">
        <v>0.1239340706462726</v>
      </c>
      <c r="H87" s="13">
        <v>2.150476234974499E-2</v>
      </c>
      <c r="I87" s="13">
        <v>2.4116304421378396E-2</v>
      </c>
      <c r="J87" s="13">
        <v>1.4948934785947882E-2</v>
      </c>
      <c r="K87" s="13">
        <v>1.37262664629101E-2</v>
      </c>
      <c r="L87" s="13">
        <v>3.3642737065416553E-2</v>
      </c>
      <c r="M87" s="13">
        <v>1.2013517962934572E-2</v>
      </c>
      <c r="N87" s="13">
        <v>2.7330054065413657E-2</v>
      </c>
      <c r="O87" s="13">
        <v>2.1299910806810259E-2</v>
      </c>
      <c r="P87" s="13">
        <v>5.3420459947688528E-2</v>
      </c>
      <c r="Q87" s="13">
        <v>2.5396612106278169E-2</v>
      </c>
      <c r="R87" s="13">
        <v>2.1208479784262605E-2</v>
      </c>
      <c r="S87" s="13">
        <v>0</v>
      </c>
      <c r="T87" s="154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259</v>
      </c>
      <c r="C88" s="29"/>
      <c r="D88" s="13">
        <v>-2.0874625386865908E-2</v>
      </c>
      <c r="E88" s="13">
        <v>-0.13039743321791153</v>
      </c>
      <c r="F88" s="13">
        <v>1.8074470391368891E-2</v>
      </c>
      <c r="G88" s="13">
        <v>0.1079576607464412</v>
      </c>
      <c r="H88" s="13">
        <v>0.2093057258379758</v>
      </c>
      <c r="I88" s="13">
        <v>8.3273594700168374E-3</v>
      </c>
      <c r="J88" s="13">
        <v>-1.486245203397818E-2</v>
      </c>
      <c r="K88" s="13">
        <v>-1.9792234206477133E-3</v>
      </c>
      <c r="L88" s="13">
        <v>3.3234934789123205E-2</v>
      </c>
      <c r="M88" s="13">
        <v>-6.2736329584246464E-3</v>
      </c>
      <c r="N88" s="13">
        <v>-0.16926780102761274</v>
      </c>
      <c r="O88" s="13">
        <v>-1.2285806311312153E-2</v>
      </c>
      <c r="P88" s="13">
        <v>-3.6969872357583977E-3</v>
      </c>
      <c r="Q88" s="13">
        <v>4.7835927217564356E-2</v>
      </c>
      <c r="R88" s="13">
        <v>-4.7499964521082738E-2</v>
      </c>
      <c r="S88" s="13">
        <v>3.0658289066456845E-2</v>
      </c>
      <c r="T88" s="154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260</v>
      </c>
      <c r="C89" s="47"/>
      <c r="D89" s="45">
        <v>0.53</v>
      </c>
      <c r="E89" s="45">
        <v>3.92</v>
      </c>
      <c r="F89" s="45">
        <v>0.67</v>
      </c>
      <c r="G89" s="45">
        <v>3.46</v>
      </c>
      <c r="H89" s="45">
        <v>6.6</v>
      </c>
      <c r="I89" s="45">
        <v>0.37</v>
      </c>
      <c r="J89" s="45">
        <v>0.35</v>
      </c>
      <c r="K89" s="45">
        <v>0.05</v>
      </c>
      <c r="L89" s="45">
        <v>1.1399999999999999</v>
      </c>
      <c r="M89" s="45">
        <v>0.08</v>
      </c>
      <c r="N89" s="45">
        <v>5.13</v>
      </c>
      <c r="O89" s="45">
        <v>0.27</v>
      </c>
      <c r="P89" s="45">
        <v>0</v>
      </c>
      <c r="Q89" s="45">
        <v>1.6</v>
      </c>
      <c r="R89" s="45">
        <v>1.36</v>
      </c>
      <c r="S89" s="45" t="s">
        <v>261</v>
      </c>
      <c r="T89" s="154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 t="s">
        <v>281</v>
      </c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BM90" s="55"/>
    </row>
    <row r="91" spans="1:65">
      <c r="BM91" s="55"/>
    </row>
    <row r="92" spans="1:65" ht="15">
      <c r="B92" s="8" t="s">
        <v>445</v>
      </c>
      <c r="BM92" s="28" t="s">
        <v>66</v>
      </c>
    </row>
    <row r="93" spans="1:65" ht="15">
      <c r="A93" s="25" t="s">
        <v>16</v>
      </c>
      <c r="B93" s="18" t="s">
        <v>109</v>
      </c>
      <c r="C93" s="15" t="s">
        <v>110</v>
      </c>
      <c r="D93" s="16" t="s">
        <v>221</v>
      </c>
      <c r="E93" s="17" t="s">
        <v>221</v>
      </c>
      <c r="F93" s="17" t="s">
        <v>221</v>
      </c>
      <c r="G93" s="17" t="s">
        <v>221</v>
      </c>
      <c r="H93" s="17" t="s">
        <v>221</v>
      </c>
      <c r="I93" s="17" t="s">
        <v>221</v>
      </c>
      <c r="J93" s="17" t="s">
        <v>221</v>
      </c>
      <c r="K93" s="17" t="s">
        <v>221</v>
      </c>
      <c r="L93" s="17" t="s">
        <v>221</v>
      </c>
      <c r="M93" s="17" t="s">
        <v>221</v>
      </c>
      <c r="N93" s="17" t="s">
        <v>221</v>
      </c>
      <c r="O93" s="17" t="s">
        <v>221</v>
      </c>
      <c r="P93" s="17" t="s">
        <v>221</v>
      </c>
      <c r="Q93" s="17" t="s">
        <v>221</v>
      </c>
      <c r="R93" s="17" t="s">
        <v>221</v>
      </c>
      <c r="S93" s="17" t="s">
        <v>221</v>
      </c>
      <c r="T93" s="17" t="s">
        <v>221</v>
      </c>
      <c r="U93" s="154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>
        <v>1</v>
      </c>
    </row>
    <row r="94" spans="1:65">
      <c r="A94" s="30"/>
      <c r="B94" s="19" t="s">
        <v>222</v>
      </c>
      <c r="C94" s="9" t="s">
        <v>222</v>
      </c>
      <c r="D94" s="152" t="s">
        <v>224</v>
      </c>
      <c r="E94" s="153" t="s">
        <v>225</v>
      </c>
      <c r="F94" s="153" t="s">
        <v>228</v>
      </c>
      <c r="G94" s="153" t="s">
        <v>229</v>
      </c>
      <c r="H94" s="153" t="s">
        <v>231</v>
      </c>
      <c r="I94" s="153" t="s">
        <v>232</v>
      </c>
      <c r="J94" s="153" t="s">
        <v>233</v>
      </c>
      <c r="K94" s="153" t="s">
        <v>234</v>
      </c>
      <c r="L94" s="153" t="s">
        <v>235</v>
      </c>
      <c r="M94" s="153" t="s">
        <v>276</v>
      </c>
      <c r="N94" s="153" t="s">
        <v>238</v>
      </c>
      <c r="O94" s="153" t="s">
        <v>239</v>
      </c>
      <c r="P94" s="153" t="s">
        <v>240</v>
      </c>
      <c r="Q94" s="153" t="s">
        <v>241</v>
      </c>
      <c r="R94" s="153" t="s">
        <v>242</v>
      </c>
      <c r="S94" s="153" t="s">
        <v>243</v>
      </c>
      <c r="T94" s="153" t="s">
        <v>245</v>
      </c>
      <c r="U94" s="154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 t="s">
        <v>3</v>
      </c>
    </row>
    <row r="95" spans="1:65">
      <c r="A95" s="30"/>
      <c r="B95" s="19"/>
      <c r="C95" s="9"/>
      <c r="D95" s="10" t="s">
        <v>277</v>
      </c>
      <c r="E95" s="11" t="s">
        <v>282</v>
      </c>
      <c r="F95" s="11" t="s">
        <v>277</v>
      </c>
      <c r="G95" s="11" t="s">
        <v>278</v>
      </c>
      <c r="H95" s="11" t="s">
        <v>277</v>
      </c>
      <c r="I95" s="11" t="s">
        <v>278</v>
      </c>
      <c r="J95" s="11" t="s">
        <v>278</v>
      </c>
      <c r="K95" s="11" t="s">
        <v>278</v>
      </c>
      <c r="L95" s="11" t="s">
        <v>278</v>
      </c>
      <c r="M95" s="11" t="s">
        <v>278</v>
      </c>
      <c r="N95" s="11" t="s">
        <v>277</v>
      </c>
      <c r="O95" s="11" t="s">
        <v>277</v>
      </c>
      <c r="P95" s="11" t="s">
        <v>278</v>
      </c>
      <c r="Q95" s="11" t="s">
        <v>277</v>
      </c>
      <c r="R95" s="11" t="s">
        <v>277</v>
      </c>
      <c r="S95" s="11" t="s">
        <v>277</v>
      </c>
      <c r="T95" s="11" t="s">
        <v>278</v>
      </c>
      <c r="U95" s="154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2</v>
      </c>
    </row>
    <row r="96" spans="1:65">
      <c r="A96" s="30"/>
      <c r="B96" s="19"/>
      <c r="C96" s="9"/>
      <c r="D96" s="26"/>
      <c r="E96" s="26" t="s">
        <v>280</v>
      </c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154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3</v>
      </c>
    </row>
    <row r="97" spans="1:65">
      <c r="A97" s="30"/>
      <c r="B97" s="18">
        <v>1</v>
      </c>
      <c r="C97" s="14">
        <v>1</v>
      </c>
      <c r="D97" s="22">
        <v>0.7</v>
      </c>
      <c r="E97" s="148">
        <v>0.53381884615046327</v>
      </c>
      <c r="F97" s="22">
        <v>0.62850739468444539</v>
      </c>
      <c r="G97" s="22">
        <v>0.7</v>
      </c>
      <c r="H97" s="148">
        <v>1.79</v>
      </c>
      <c r="I97" s="22">
        <v>0.62</v>
      </c>
      <c r="J97" s="22">
        <v>0.61</v>
      </c>
      <c r="K97" s="22">
        <v>0.68</v>
      </c>
      <c r="L97" s="22">
        <v>0.68</v>
      </c>
      <c r="M97" s="22">
        <v>0.66</v>
      </c>
      <c r="N97" s="148">
        <v>0.49475558093175703</v>
      </c>
      <c r="O97" s="22">
        <v>0.65</v>
      </c>
      <c r="P97" s="22">
        <v>0.69</v>
      </c>
      <c r="Q97" s="22">
        <v>0.71</v>
      </c>
      <c r="R97" s="22">
        <v>0.55000000000000004</v>
      </c>
      <c r="S97" s="22">
        <v>0.6</v>
      </c>
      <c r="T97" s="148">
        <v>0.7</v>
      </c>
      <c r="U97" s="154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1</v>
      </c>
    </row>
    <row r="98" spans="1:65">
      <c r="A98" s="30"/>
      <c r="B98" s="19">
        <v>1</v>
      </c>
      <c r="C98" s="9">
        <v>2</v>
      </c>
      <c r="D98" s="11">
        <v>0.72</v>
      </c>
      <c r="E98" s="149">
        <v>0.53980060159675702</v>
      </c>
      <c r="F98" s="11">
        <v>0.66020106717040972</v>
      </c>
      <c r="G98" s="11">
        <v>0.67</v>
      </c>
      <c r="H98" s="149">
        <v>1.79</v>
      </c>
      <c r="I98" s="11">
        <v>0.63</v>
      </c>
      <c r="J98" s="11">
        <v>0.57999999999999996</v>
      </c>
      <c r="K98" s="11">
        <v>0.68</v>
      </c>
      <c r="L98" s="11">
        <v>0.63</v>
      </c>
      <c r="M98" s="11">
        <v>0.67</v>
      </c>
      <c r="N98" s="149">
        <v>0.49915226207570906</v>
      </c>
      <c r="O98" s="11">
        <v>0.65</v>
      </c>
      <c r="P98" s="11">
        <v>0.67</v>
      </c>
      <c r="Q98" s="11">
        <v>0.7</v>
      </c>
      <c r="R98" s="11">
        <v>0.62</v>
      </c>
      <c r="S98" s="11">
        <v>0.59</v>
      </c>
      <c r="T98" s="149">
        <v>0.7</v>
      </c>
      <c r="U98" s="154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26</v>
      </c>
    </row>
    <row r="99" spans="1:65">
      <c r="A99" s="30"/>
      <c r="B99" s="19">
        <v>1</v>
      </c>
      <c r="C99" s="9">
        <v>3</v>
      </c>
      <c r="D99" s="11">
        <v>0.68</v>
      </c>
      <c r="E99" s="149">
        <v>0.51380023715721002</v>
      </c>
      <c r="F99" s="11">
        <v>0.68147405241923753</v>
      </c>
      <c r="G99" s="11">
        <v>0.74</v>
      </c>
      <c r="H99" s="149">
        <v>1.73</v>
      </c>
      <c r="I99" s="11">
        <v>0.62</v>
      </c>
      <c r="J99" s="11">
        <v>0.64</v>
      </c>
      <c r="K99" s="11">
        <v>0.69</v>
      </c>
      <c r="L99" s="11">
        <v>0.63</v>
      </c>
      <c r="M99" s="11">
        <v>0.67</v>
      </c>
      <c r="N99" s="149">
        <v>0.51285510096655396</v>
      </c>
      <c r="O99" s="11">
        <v>0.65</v>
      </c>
      <c r="P99" s="11">
        <v>0.71</v>
      </c>
      <c r="Q99" s="11">
        <v>0.7</v>
      </c>
      <c r="R99" s="150">
        <v>1.55</v>
      </c>
      <c r="S99" s="11">
        <v>0.59</v>
      </c>
      <c r="T99" s="149">
        <v>0.7</v>
      </c>
      <c r="U99" s="154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16</v>
      </c>
    </row>
    <row r="100" spans="1:65">
      <c r="A100" s="30"/>
      <c r="B100" s="19">
        <v>1</v>
      </c>
      <c r="C100" s="9">
        <v>4</v>
      </c>
      <c r="D100" s="11">
        <v>0.69</v>
      </c>
      <c r="E100" s="149">
        <v>0.50538826782463442</v>
      </c>
      <c r="F100" s="11">
        <v>0.65569361710670793</v>
      </c>
      <c r="G100" s="11">
        <v>0.68</v>
      </c>
      <c r="H100" s="150">
        <v>2.06</v>
      </c>
      <c r="I100" s="11">
        <v>0.64</v>
      </c>
      <c r="J100" s="11">
        <v>0.62</v>
      </c>
      <c r="K100" s="11">
        <v>0.66</v>
      </c>
      <c r="L100" s="11">
        <v>0.67</v>
      </c>
      <c r="M100" s="11">
        <v>0.67</v>
      </c>
      <c r="N100" s="149">
        <v>0.49626533915870702</v>
      </c>
      <c r="O100" s="11">
        <v>0.65</v>
      </c>
      <c r="P100" s="11">
        <v>0.64</v>
      </c>
      <c r="Q100" s="11">
        <v>0.71</v>
      </c>
      <c r="R100" s="11">
        <v>0.65</v>
      </c>
      <c r="S100" s="11">
        <v>0.59</v>
      </c>
      <c r="T100" s="149">
        <v>0.7</v>
      </c>
      <c r="U100" s="154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0.65839245040742478</v>
      </c>
    </row>
    <row r="101" spans="1:65">
      <c r="A101" s="30"/>
      <c r="B101" s="19">
        <v>1</v>
      </c>
      <c r="C101" s="9">
        <v>5</v>
      </c>
      <c r="D101" s="11">
        <v>0.7</v>
      </c>
      <c r="E101" s="149">
        <v>0.52699236685816797</v>
      </c>
      <c r="F101" s="11">
        <v>0.69357361555558361</v>
      </c>
      <c r="G101" s="11">
        <v>0.67</v>
      </c>
      <c r="H101" s="149">
        <v>1.88</v>
      </c>
      <c r="I101" s="11">
        <v>0.65</v>
      </c>
      <c r="J101" s="11">
        <v>0.63</v>
      </c>
      <c r="K101" s="11">
        <v>0.65</v>
      </c>
      <c r="L101" s="11">
        <v>0.71</v>
      </c>
      <c r="M101" s="11">
        <v>0.68</v>
      </c>
      <c r="N101" s="149">
        <v>0.48143118609414198</v>
      </c>
      <c r="O101" s="11">
        <v>0.64</v>
      </c>
      <c r="P101" s="11">
        <v>0.7</v>
      </c>
      <c r="Q101" s="11">
        <v>0.71</v>
      </c>
      <c r="R101" s="11">
        <v>0.56999999999999995</v>
      </c>
      <c r="S101" s="11">
        <v>0.56999999999999995</v>
      </c>
      <c r="T101" s="149">
        <v>0.7</v>
      </c>
      <c r="U101" s="154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>
        <v>18</v>
      </c>
    </row>
    <row r="102" spans="1:65">
      <c r="A102" s="30"/>
      <c r="B102" s="19">
        <v>1</v>
      </c>
      <c r="C102" s="9">
        <v>6</v>
      </c>
      <c r="D102" s="11">
        <v>0.69</v>
      </c>
      <c r="E102" s="149">
        <v>0.51696275982819695</v>
      </c>
      <c r="F102" s="11">
        <v>0.64316138484275553</v>
      </c>
      <c r="G102" s="11">
        <v>0.69</v>
      </c>
      <c r="H102" s="149">
        <v>1.77</v>
      </c>
      <c r="I102" s="11">
        <v>0.63</v>
      </c>
      <c r="J102" s="11">
        <v>0.6</v>
      </c>
      <c r="K102" s="11">
        <v>0.69</v>
      </c>
      <c r="L102" s="11">
        <v>0.69</v>
      </c>
      <c r="M102" s="11">
        <v>0.68</v>
      </c>
      <c r="N102" s="149">
        <v>0.50015876756034305</v>
      </c>
      <c r="O102" s="11">
        <v>0.66</v>
      </c>
      <c r="P102" s="11">
        <v>0.69</v>
      </c>
      <c r="Q102" s="11">
        <v>0.72</v>
      </c>
      <c r="R102" s="11">
        <v>0.72</v>
      </c>
      <c r="S102" s="11">
        <v>0.57999999999999996</v>
      </c>
      <c r="T102" s="149">
        <v>0.7</v>
      </c>
      <c r="U102" s="154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20" t="s">
        <v>256</v>
      </c>
      <c r="C103" s="12"/>
      <c r="D103" s="23">
        <v>0.69666666666666666</v>
      </c>
      <c r="E103" s="23">
        <v>0.52279384656923833</v>
      </c>
      <c r="F103" s="23">
        <v>0.66043518862985662</v>
      </c>
      <c r="G103" s="23">
        <v>0.69166666666666676</v>
      </c>
      <c r="H103" s="23">
        <v>1.8366666666666667</v>
      </c>
      <c r="I103" s="23">
        <v>0.63166666666666671</v>
      </c>
      <c r="J103" s="23">
        <v>0.6133333333333334</v>
      </c>
      <c r="K103" s="23">
        <v>0.67499999999999993</v>
      </c>
      <c r="L103" s="23">
        <v>0.66833333333333333</v>
      </c>
      <c r="M103" s="23">
        <v>0.67166666666666675</v>
      </c>
      <c r="N103" s="23">
        <v>0.49743637279786873</v>
      </c>
      <c r="O103" s="23">
        <v>0.65</v>
      </c>
      <c r="P103" s="23">
        <v>0.68333333333333324</v>
      </c>
      <c r="Q103" s="23">
        <v>0.70833333333333337</v>
      </c>
      <c r="R103" s="23">
        <v>0.77666666666666651</v>
      </c>
      <c r="S103" s="23">
        <v>0.58666666666666656</v>
      </c>
      <c r="T103" s="23">
        <v>0.70000000000000007</v>
      </c>
      <c r="U103" s="154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257</v>
      </c>
      <c r="C104" s="29"/>
      <c r="D104" s="11">
        <v>0.69499999999999995</v>
      </c>
      <c r="E104" s="11">
        <v>0.52197756334318246</v>
      </c>
      <c r="F104" s="11">
        <v>0.65794734213855888</v>
      </c>
      <c r="G104" s="11">
        <v>0.68500000000000005</v>
      </c>
      <c r="H104" s="11">
        <v>1.79</v>
      </c>
      <c r="I104" s="11">
        <v>0.63</v>
      </c>
      <c r="J104" s="11">
        <v>0.61499999999999999</v>
      </c>
      <c r="K104" s="11">
        <v>0.68</v>
      </c>
      <c r="L104" s="11">
        <v>0.67500000000000004</v>
      </c>
      <c r="M104" s="11">
        <v>0.67</v>
      </c>
      <c r="N104" s="11">
        <v>0.49770880061720801</v>
      </c>
      <c r="O104" s="11">
        <v>0.65</v>
      </c>
      <c r="P104" s="11">
        <v>0.69</v>
      </c>
      <c r="Q104" s="11">
        <v>0.71</v>
      </c>
      <c r="R104" s="11">
        <v>0.63500000000000001</v>
      </c>
      <c r="S104" s="11">
        <v>0.59</v>
      </c>
      <c r="T104" s="11">
        <v>0.7</v>
      </c>
      <c r="U104" s="154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30"/>
      <c r="B105" s="3" t="s">
        <v>258</v>
      </c>
      <c r="C105" s="29"/>
      <c r="D105" s="24">
        <v>1.3662601021279452E-2</v>
      </c>
      <c r="E105" s="24">
        <v>1.3009601525188052E-2</v>
      </c>
      <c r="F105" s="24">
        <v>2.4004561089604141E-2</v>
      </c>
      <c r="G105" s="24">
        <v>2.6394443859772181E-2</v>
      </c>
      <c r="H105" s="24">
        <v>0.11994443157840497</v>
      </c>
      <c r="I105" s="24">
        <v>1.1690451944500132E-2</v>
      </c>
      <c r="J105" s="24">
        <v>2.160246899469289E-2</v>
      </c>
      <c r="K105" s="24">
        <v>1.6431676725154956E-2</v>
      </c>
      <c r="L105" s="24">
        <v>3.2506409624359717E-2</v>
      </c>
      <c r="M105" s="24">
        <v>7.5277265270908165E-3</v>
      </c>
      <c r="N105" s="24">
        <v>1.0127357541145396E-2</v>
      </c>
      <c r="O105" s="24">
        <v>6.324555320336764E-3</v>
      </c>
      <c r="P105" s="24">
        <v>2.5033311140691423E-2</v>
      </c>
      <c r="Q105" s="24">
        <v>7.5277265270908165E-3</v>
      </c>
      <c r="R105" s="24">
        <v>0.38364914527034588</v>
      </c>
      <c r="S105" s="24">
        <v>1.0327955589886454E-2</v>
      </c>
      <c r="T105" s="24">
        <v>1.2161883888976234E-16</v>
      </c>
      <c r="U105" s="204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56"/>
    </row>
    <row r="106" spans="1:65">
      <c r="A106" s="30"/>
      <c r="B106" s="3" t="s">
        <v>85</v>
      </c>
      <c r="C106" s="29"/>
      <c r="D106" s="13">
        <v>1.9611389025759981E-2</v>
      </c>
      <c r="E106" s="13">
        <v>2.4884764062472708E-2</v>
      </c>
      <c r="F106" s="13">
        <v>3.6346581016381288E-2</v>
      </c>
      <c r="G106" s="13">
        <v>3.8160641724971821E-2</v>
      </c>
      <c r="H106" s="13">
        <v>6.5305498137062601E-2</v>
      </c>
      <c r="I106" s="13">
        <v>1.8507311785488333E-2</v>
      </c>
      <c r="J106" s="13">
        <v>3.5221416839173188E-2</v>
      </c>
      <c r="K106" s="13">
        <v>2.4343224778007346E-2</v>
      </c>
      <c r="L106" s="13">
        <v>4.8638019388069401E-2</v>
      </c>
      <c r="M106" s="13">
        <v>1.1207533290954069E-2</v>
      </c>
      <c r="N106" s="13">
        <v>2.035910137447992E-2</v>
      </c>
      <c r="O106" s="13">
        <v>9.7300851082104053E-3</v>
      </c>
      <c r="P106" s="13">
        <v>3.6634113864426478E-2</v>
      </c>
      <c r="Q106" s="13">
        <v>1.0627378626481152E-2</v>
      </c>
      <c r="R106" s="13">
        <v>0.49396885657126088</v>
      </c>
      <c r="S106" s="13">
        <v>1.7604469755488277E-2</v>
      </c>
      <c r="T106" s="13">
        <v>1.7374119841394619E-16</v>
      </c>
      <c r="U106" s="154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3" t="s">
        <v>259</v>
      </c>
      <c r="C107" s="29"/>
      <c r="D107" s="13">
        <v>5.8132829797117314E-2</v>
      </c>
      <c r="E107" s="13">
        <v>-0.20595406851077291</v>
      </c>
      <c r="F107" s="13">
        <v>3.1026148935453524E-3</v>
      </c>
      <c r="G107" s="13">
        <v>5.0538575037808009E-2</v>
      </c>
      <c r="H107" s="13">
        <v>1.789622914919673</v>
      </c>
      <c r="I107" s="13">
        <v>-4.0592482073905423E-2</v>
      </c>
      <c r="J107" s="13">
        <v>-6.8438082858040095E-2</v>
      </c>
      <c r="K107" s="13">
        <v>2.5224392506776327E-2</v>
      </c>
      <c r="L107" s="13">
        <v>1.5098719494363921E-2</v>
      </c>
      <c r="M107" s="13">
        <v>2.0161556000570346E-2</v>
      </c>
      <c r="N107" s="13">
        <v>-0.24446829168523065</v>
      </c>
      <c r="O107" s="13">
        <v>-1.2746881289770862E-2</v>
      </c>
      <c r="P107" s="13">
        <v>3.7881483772292057E-2</v>
      </c>
      <c r="Q107" s="13">
        <v>7.5852757568839468E-2</v>
      </c>
      <c r="R107" s="13">
        <v>0.17964090594606841</v>
      </c>
      <c r="S107" s="13">
        <v>-0.10894077490769072</v>
      </c>
      <c r="T107" s="13">
        <v>6.3195666303323739E-2</v>
      </c>
      <c r="U107" s="154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30"/>
      <c r="B108" s="46" t="s">
        <v>260</v>
      </c>
      <c r="C108" s="47"/>
      <c r="D108" s="45">
        <v>0.55000000000000004</v>
      </c>
      <c r="E108" s="45">
        <v>3.05</v>
      </c>
      <c r="F108" s="45">
        <v>0.2</v>
      </c>
      <c r="G108" s="45">
        <v>0.45</v>
      </c>
      <c r="H108" s="45">
        <v>24.21</v>
      </c>
      <c r="I108" s="45">
        <v>0.8</v>
      </c>
      <c r="J108" s="45">
        <v>1.18</v>
      </c>
      <c r="K108" s="45">
        <v>0.1</v>
      </c>
      <c r="L108" s="45">
        <v>0.03</v>
      </c>
      <c r="M108" s="45">
        <v>0.03</v>
      </c>
      <c r="N108" s="45">
        <v>3.58</v>
      </c>
      <c r="O108" s="45">
        <v>0.41</v>
      </c>
      <c r="P108" s="45">
        <v>0.28000000000000003</v>
      </c>
      <c r="Q108" s="45">
        <v>0.8</v>
      </c>
      <c r="R108" s="45">
        <v>2.21</v>
      </c>
      <c r="S108" s="45">
        <v>1.73</v>
      </c>
      <c r="T108" s="45" t="s">
        <v>261</v>
      </c>
      <c r="U108" s="154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1" t="s">
        <v>283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BM109" s="55"/>
    </row>
    <row r="110" spans="1:65">
      <c r="BM110" s="55"/>
    </row>
    <row r="111" spans="1:65" ht="15">
      <c r="B111" s="8" t="s">
        <v>446</v>
      </c>
      <c r="BM111" s="28" t="s">
        <v>66</v>
      </c>
    </row>
    <row r="112" spans="1:65" ht="15">
      <c r="A112" s="25" t="s">
        <v>50</v>
      </c>
      <c r="B112" s="18" t="s">
        <v>109</v>
      </c>
      <c r="C112" s="15" t="s">
        <v>110</v>
      </c>
      <c r="D112" s="16" t="s">
        <v>221</v>
      </c>
      <c r="E112" s="17" t="s">
        <v>221</v>
      </c>
      <c r="F112" s="17" t="s">
        <v>221</v>
      </c>
      <c r="G112" s="17" t="s">
        <v>221</v>
      </c>
      <c r="H112" s="17" t="s">
        <v>221</v>
      </c>
      <c r="I112" s="17" t="s">
        <v>221</v>
      </c>
      <c r="J112" s="17" t="s">
        <v>221</v>
      </c>
      <c r="K112" s="17" t="s">
        <v>221</v>
      </c>
      <c r="L112" s="17" t="s">
        <v>221</v>
      </c>
      <c r="M112" s="17" t="s">
        <v>221</v>
      </c>
      <c r="N112" s="17" t="s">
        <v>221</v>
      </c>
      <c r="O112" s="17" t="s">
        <v>221</v>
      </c>
      <c r="P112" s="17" t="s">
        <v>221</v>
      </c>
      <c r="Q112" s="17" t="s">
        <v>221</v>
      </c>
      <c r="R112" s="17" t="s">
        <v>221</v>
      </c>
      <c r="S112" s="17" t="s">
        <v>221</v>
      </c>
      <c r="T112" s="17" t="s">
        <v>221</v>
      </c>
      <c r="U112" s="154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1</v>
      </c>
    </row>
    <row r="113" spans="1:65">
      <c r="A113" s="30"/>
      <c r="B113" s="19" t="s">
        <v>222</v>
      </c>
      <c r="C113" s="9" t="s">
        <v>222</v>
      </c>
      <c r="D113" s="152" t="s">
        <v>224</v>
      </c>
      <c r="E113" s="153" t="s">
        <v>225</v>
      </c>
      <c r="F113" s="153" t="s">
        <v>228</v>
      </c>
      <c r="G113" s="153" t="s">
        <v>229</v>
      </c>
      <c r="H113" s="153" t="s">
        <v>231</v>
      </c>
      <c r="I113" s="153" t="s">
        <v>232</v>
      </c>
      <c r="J113" s="153" t="s">
        <v>233</v>
      </c>
      <c r="K113" s="153" t="s">
        <v>234</v>
      </c>
      <c r="L113" s="153" t="s">
        <v>235</v>
      </c>
      <c r="M113" s="153" t="s">
        <v>276</v>
      </c>
      <c r="N113" s="153" t="s">
        <v>238</v>
      </c>
      <c r="O113" s="153" t="s">
        <v>239</v>
      </c>
      <c r="P113" s="153" t="s">
        <v>240</v>
      </c>
      <c r="Q113" s="153" t="s">
        <v>241</v>
      </c>
      <c r="R113" s="153" t="s">
        <v>242</v>
      </c>
      <c r="S113" s="153" t="s">
        <v>243</v>
      </c>
      <c r="T113" s="153" t="s">
        <v>245</v>
      </c>
      <c r="U113" s="154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 t="s">
        <v>1</v>
      </c>
    </row>
    <row r="114" spans="1:65">
      <c r="A114" s="30"/>
      <c r="B114" s="19"/>
      <c r="C114" s="9"/>
      <c r="D114" s="10" t="s">
        <v>113</v>
      </c>
      <c r="E114" s="11" t="s">
        <v>113</v>
      </c>
      <c r="F114" s="11" t="s">
        <v>277</v>
      </c>
      <c r="G114" s="11" t="s">
        <v>278</v>
      </c>
      <c r="H114" s="11" t="s">
        <v>277</v>
      </c>
      <c r="I114" s="11" t="s">
        <v>278</v>
      </c>
      <c r="J114" s="11" t="s">
        <v>278</v>
      </c>
      <c r="K114" s="11" t="s">
        <v>278</v>
      </c>
      <c r="L114" s="11" t="s">
        <v>278</v>
      </c>
      <c r="M114" s="11" t="s">
        <v>278</v>
      </c>
      <c r="N114" s="11" t="s">
        <v>277</v>
      </c>
      <c r="O114" s="11" t="s">
        <v>113</v>
      </c>
      <c r="P114" s="11" t="s">
        <v>278</v>
      </c>
      <c r="Q114" s="11" t="s">
        <v>113</v>
      </c>
      <c r="R114" s="11" t="s">
        <v>277</v>
      </c>
      <c r="S114" s="11" t="s">
        <v>277</v>
      </c>
      <c r="T114" s="11" t="s">
        <v>278</v>
      </c>
      <c r="U114" s="154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3</v>
      </c>
    </row>
    <row r="115" spans="1:65">
      <c r="A115" s="30"/>
      <c r="B115" s="19"/>
      <c r="C115" s="9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154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3</v>
      </c>
    </row>
    <row r="116" spans="1:65">
      <c r="A116" s="30"/>
      <c r="B116" s="18">
        <v>1</v>
      </c>
      <c r="C116" s="14">
        <v>1</v>
      </c>
      <c r="D116" s="216">
        <v>0.68230000000000002</v>
      </c>
      <c r="E116" s="216">
        <v>0.66507500000000008</v>
      </c>
      <c r="F116" s="216">
        <v>0.67350481704839438</v>
      </c>
      <c r="G116" s="216">
        <v>0.69</v>
      </c>
      <c r="H116" s="216">
        <v>0.69</v>
      </c>
      <c r="I116" s="216">
        <v>0.7</v>
      </c>
      <c r="J116" s="216">
        <v>0.71</v>
      </c>
      <c r="K116" s="216">
        <v>0.69</v>
      </c>
      <c r="L116" s="216">
        <v>0.72</v>
      </c>
      <c r="M116" s="216">
        <v>0.69</v>
      </c>
      <c r="N116" s="216">
        <v>0.67157294682935054</v>
      </c>
      <c r="O116" s="216">
        <v>0.66400000000000003</v>
      </c>
      <c r="P116" s="216">
        <v>0.63</v>
      </c>
      <c r="Q116" s="216">
        <v>0.68330000000000002</v>
      </c>
      <c r="R116" s="216">
        <v>0.68089999999999995</v>
      </c>
      <c r="S116" s="217">
        <v>0.64</v>
      </c>
      <c r="T116" s="216">
        <v>0.68</v>
      </c>
      <c r="U116" s="204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5"/>
      <c r="AT116" s="205"/>
      <c r="AU116" s="205"/>
      <c r="AV116" s="205"/>
      <c r="AW116" s="205"/>
      <c r="AX116" s="205"/>
      <c r="AY116" s="205"/>
      <c r="AZ116" s="205"/>
      <c r="BA116" s="205"/>
      <c r="BB116" s="205"/>
      <c r="BC116" s="205"/>
      <c r="BD116" s="205"/>
      <c r="BE116" s="205"/>
      <c r="BF116" s="205"/>
      <c r="BG116" s="205"/>
      <c r="BH116" s="205"/>
      <c r="BI116" s="205"/>
      <c r="BJ116" s="205"/>
      <c r="BK116" s="205"/>
      <c r="BL116" s="205"/>
      <c r="BM116" s="218">
        <v>1</v>
      </c>
    </row>
    <row r="117" spans="1:65">
      <c r="A117" s="30"/>
      <c r="B117" s="19">
        <v>1</v>
      </c>
      <c r="C117" s="9">
        <v>2</v>
      </c>
      <c r="D117" s="24">
        <v>0.69319999999999993</v>
      </c>
      <c r="E117" s="24">
        <v>0.66347149999999999</v>
      </c>
      <c r="F117" s="24">
        <v>0.68074367877954522</v>
      </c>
      <c r="G117" s="24">
        <v>0.67</v>
      </c>
      <c r="H117" s="24">
        <v>0.69</v>
      </c>
      <c r="I117" s="24">
        <v>0.68</v>
      </c>
      <c r="J117" s="24">
        <v>0.71</v>
      </c>
      <c r="K117" s="24">
        <v>0.69</v>
      </c>
      <c r="L117" s="24">
        <v>0.69</v>
      </c>
      <c r="M117" s="24">
        <v>0.71</v>
      </c>
      <c r="N117" s="24">
        <v>0.67920648365496239</v>
      </c>
      <c r="O117" s="24">
        <v>0.66299999999999992</v>
      </c>
      <c r="P117" s="24">
        <v>0.67</v>
      </c>
      <c r="Q117" s="24">
        <v>0.68310000000000004</v>
      </c>
      <c r="R117" s="24">
        <v>0.67820000000000003</v>
      </c>
      <c r="S117" s="219">
        <v>0.62</v>
      </c>
      <c r="T117" s="24">
        <v>0.69</v>
      </c>
      <c r="U117" s="204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/>
      <c r="AH117" s="205"/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05"/>
      <c r="AT117" s="205"/>
      <c r="AU117" s="205"/>
      <c r="AV117" s="205"/>
      <c r="AW117" s="205"/>
      <c r="AX117" s="205"/>
      <c r="AY117" s="205"/>
      <c r="AZ117" s="205"/>
      <c r="BA117" s="205"/>
      <c r="BB117" s="205"/>
      <c r="BC117" s="205"/>
      <c r="BD117" s="205"/>
      <c r="BE117" s="205"/>
      <c r="BF117" s="205"/>
      <c r="BG117" s="205"/>
      <c r="BH117" s="205"/>
      <c r="BI117" s="205"/>
      <c r="BJ117" s="205"/>
      <c r="BK117" s="205"/>
      <c r="BL117" s="205"/>
      <c r="BM117" s="218" t="e">
        <v>#N/A</v>
      </c>
    </row>
    <row r="118" spans="1:65">
      <c r="A118" s="30"/>
      <c r="B118" s="19">
        <v>1</v>
      </c>
      <c r="C118" s="9">
        <v>3</v>
      </c>
      <c r="D118" s="24">
        <v>0.67769999999999997</v>
      </c>
      <c r="E118" s="24">
        <v>0.66217400000000004</v>
      </c>
      <c r="F118" s="24">
        <v>0.69436770269093206</v>
      </c>
      <c r="G118" s="24">
        <v>0.68</v>
      </c>
      <c r="H118" s="24">
        <v>0.67</v>
      </c>
      <c r="I118" s="24">
        <v>0.67</v>
      </c>
      <c r="J118" s="24">
        <v>0.71</v>
      </c>
      <c r="K118" s="24">
        <v>0.7</v>
      </c>
      <c r="L118" s="24">
        <v>0.68</v>
      </c>
      <c r="M118" s="24">
        <v>0.71</v>
      </c>
      <c r="N118" s="24">
        <v>0.66585626981205359</v>
      </c>
      <c r="O118" s="24">
        <v>0.66</v>
      </c>
      <c r="P118" s="24">
        <v>0.66</v>
      </c>
      <c r="Q118" s="24">
        <v>0.67689999999999995</v>
      </c>
      <c r="R118" s="24">
        <v>0.69059999999999999</v>
      </c>
      <c r="S118" s="219">
        <v>0.64</v>
      </c>
      <c r="T118" s="24">
        <v>0.7</v>
      </c>
      <c r="U118" s="204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5"/>
      <c r="AZ118" s="205"/>
      <c r="BA118" s="205"/>
      <c r="BB118" s="205"/>
      <c r="BC118" s="205"/>
      <c r="BD118" s="205"/>
      <c r="BE118" s="205"/>
      <c r="BF118" s="205"/>
      <c r="BG118" s="205"/>
      <c r="BH118" s="205"/>
      <c r="BI118" s="205"/>
      <c r="BJ118" s="205"/>
      <c r="BK118" s="205"/>
      <c r="BL118" s="205"/>
      <c r="BM118" s="218">
        <v>16</v>
      </c>
    </row>
    <row r="119" spans="1:65">
      <c r="A119" s="30"/>
      <c r="B119" s="19">
        <v>1</v>
      </c>
      <c r="C119" s="9">
        <v>4</v>
      </c>
      <c r="D119" s="24">
        <v>0.67830000000000001</v>
      </c>
      <c r="E119" s="24">
        <v>0.66219000000000006</v>
      </c>
      <c r="F119" s="24">
        <v>0.69115628747724911</v>
      </c>
      <c r="G119" s="24">
        <v>0.67</v>
      </c>
      <c r="H119" s="24">
        <v>0.69</v>
      </c>
      <c r="I119" s="24">
        <v>0.71</v>
      </c>
      <c r="J119" s="24">
        <v>0.72</v>
      </c>
      <c r="K119" s="24">
        <v>0.7</v>
      </c>
      <c r="L119" s="24">
        <v>0.71</v>
      </c>
      <c r="M119" s="24">
        <v>0.69</v>
      </c>
      <c r="N119" s="24">
        <v>0.64333576529327063</v>
      </c>
      <c r="O119" s="24">
        <v>0.65500000000000003</v>
      </c>
      <c r="P119" s="24">
        <v>0.66</v>
      </c>
      <c r="Q119" s="24">
        <v>0.6855</v>
      </c>
      <c r="R119" s="24">
        <v>0.66859999999999997</v>
      </c>
      <c r="S119" s="219">
        <v>0.63</v>
      </c>
      <c r="T119" s="24">
        <v>0.69</v>
      </c>
      <c r="U119" s="204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205"/>
      <c r="BA119" s="205"/>
      <c r="BB119" s="205"/>
      <c r="BC119" s="205"/>
      <c r="BD119" s="205"/>
      <c r="BE119" s="205"/>
      <c r="BF119" s="205"/>
      <c r="BG119" s="205"/>
      <c r="BH119" s="205"/>
      <c r="BI119" s="205"/>
      <c r="BJ119" s="205"/>
      <c r="BK119" s="205"/>
      <c r="BL119" s="205"/>
      <c r="BM119" s="218">
        <v>0.68169121691963575</v>
      </c>
    </row>
    <row r="120" spans="1:65">
      <c r="A120" s="30"/>
      <c r="B120" s="19">
        <v>1</v>
      </c>
      <c r="C120" s="9">
        <v>5</v>
      </c>
      <c r="D120" s="24">
        <v>0.69829999999999992</v>
      </c>
      <c r="E120" s="24">
        <v>0.66386149999999999</v>
      </c>
      <c r="F120" s="24">
        <v>0.68399707860783765</v>
      </c>
      <c r="G120" s="24">
        <v>0.67</v>
      </c>
      <c r="H120" s="24">
        <v>0.66</v>
      </c>
      <c r="I120" s="24">
        <v>0.71</v>
      </c>
      <c r="J120" s="24">
        <v>0.69</v>
      </c>
      <c r="K120" s="24">
        <v>0.67</v>
      </c>
      <c r="L120" s="24">
        <v>0.72</v>
      </c>
      <c r="M120" s="24">
        <v>0.71</v>
      </c>
      <c r="N120" s="24">
        <v>0.63778558995243595</v>
      </c>
      <c r="O120" s="24">
        <v>0.66600000000000004</v>
      </c>
      <c r="P120" s="24">
        <v>0.64</v>
      </c>
      <c r="Q120" s="24">
        <v>0.68669999999999998</v>
      </c>
      <c r="R120" s="24">
        <v>0.68369999999999997</v>
      </c>
      <c r="S120" s="219">
        <v>0.62</v>
      </c>
      <c r="T120" s="24">
        <v>0.69</v>
      </c>
      <c r="U120" s="204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205"/>
      <c r="AV120" s="205"/>
      <c r="AW120" s="205"/>
      <c r="AX120" s="205"/>
      <c r="AY120" s="205"/>
      <c r="AZ120" s="205"/>
      <c r="BA120" s="205"/>
      <c r="BB120" s="205"/>
      <c r="BC120" s="205"/>
      <c r="BD120" s="205"/>
      <c r="BE120" s="205"/>
      <c r="BF120" s="205"/>
      <c r="BG120" s="205"/>
      <c r="BH120" s="205"/>
      <c r="BI120" s="205"/>
      <c r="BJ120" s="205"/>
      <c r="BK120" s="205"/>
      <c r="BL120" s="205"/>
      <c r="BM120" s="218">
        <v>19</v>
      </c>
    </row>
    <row r="121" spans="1:65">
      <c r="A121" s="30"/>
      <c r="B121" s="19">
        <v>1</v>
      </c>
      <c r="C121" s="9">
        <v>6</v>
      </c>
      <c r="D121" s="24">
        <v>0.68009999999999993</v>
      </c>
      <c r="E121" s="24">
        <v>0.66193800000000014</v>
      </c>
      <c r="F121" s="24">
        <v>0.67097499966398111</v>
      </c>
      <c r="G121" s="24">
        <v>0.69</v>
      </c>
      <c r="H121" s="24">
        <v>0.69</v>
      </c>
      <c r="I121" s="24">
        <v>0.69</v>
      </c>
      <c r="J121" s="24">
        <v>0.7</v>
      </c>
      <c r="K121" s="24">
        <v>0.69</v>
      </c>
      <c r="L121" s="24">
        <v>0.71</v>
      </c>
      <c r="M121" s="24">
        <v>0.7</v>
      </c>
      <c r="N121" s="24">
        <v>0.62704520447501289</v>
      </c>
      <c r="O121" s="24">
        <v>0.65800000000000003</v>
      </c>
      <c r="P121" s="24">
        <v>0.65</v>
      </c>
      <c r="Q121" s="24">
        <v>0.67279999999999995</v>
      </c>
      <c r="R121" s="24">
        <v>0.68789999999999996</v>
      </c>
      <c r="S121" s="219">
        <v>0.62</v>
      </c>
      <c r="T121" s="24">
        <v>0.69</v>
      </c>
      <c r="U121" s="204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  <c r="BI121" s="205"/>
      <c r="BJ121" s="205"/>
      <c r="BK121" s="205"/>
      <c r="BL121" s="205"/>
      <c r="BM121" s="56"/>
    </row>
    <row r="122" spans="1:65">
      <c r="A122" s="30"/>
      <c r="B122" s="20" t="s">
        <v>256</v>
      </c>
      <c r="C122" s="12"/>
      <c r="D122" s="220">
        <v>0.68498333333333328</v>
      </c>
      <c r="E122" s="220">
        <v>0.66311833333333337</v>
      </c>
      <c r="F122" s="220">
        <v>0.68245742737798987</v>
      </c>
      <c r="G122" s="220">
        <v>0.67833333333333334</v>
      </c>
      <c r="H122" s="220">
        <v>0.68166666666666664</v>
      </c>
      <c r="I122" s="220">
        <v>0.69333333333333336</v>
      </c>
      <c r="J122" s="220">
        <v>0.70666666666666655</v>
      </c>
      <c r="K122" s="220">
        <v>0.69000000000000006</v>
      </c>
      <c r="L122" s="220">
        <v>0.70499999999999996</v>
      </c>
      <c r="M122" s="220">
        <v>0.70166666666666666</v>
      </c>
      <c r="N122" s="220">
        <v>0.65413371000284759</v>
      </c>
      <c r="O122" s="220">
        <v>0.66100000000000003</v>
      </c>
      <c r="P122" s="220">
        <v>0.65166666666666673</v>
      </c>
      <c r="Q122" s="220">
        <v>0.68138333333333323</v>
      </c>
      <c r="R122" s="220">
        <v>0.68164999999999998</v>
      </c>
      <c r="S122" s="220">
        <v>0.6283333333333333</v>
      </c>
      <c r="T122" s="220">
        <v>0.69000000000000006</v>
      </c>
      <c r="U122" s="204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56"/>
    </row>
    <row r="123" spans="1:65">
      <c r="A123" s="30"/>
      <c r="B123" s="3" t="s">
        <v>257</v>
      </c>
      <c r="C123" s="29"/>
      <c r="D123" s="24">
        <v>0.68120000000000003</v>
      </c>
      <c r="E123" s="24">
        <v>0.66283075000000002</v>
      </c>
      <c r="F123" s="24">
        <v>0.68237037869369144</v>
      </c>
      <c r="G123" s="24">
        <v>0.67500000000000004</v>
      </c>
      <c r="H123" s="24">
        <v>0.69</v>
      </c>
      <c r="I123" s="24">
        <v>0.69499999999999995</v>
      </c>
      <c r="J123" s="24">
        <v>0.71</v>
      </c>
      <c r="K123" s="24">
        <v>0.69</v>
      </c>
      <c r="L123" s="24">
        <v>0.71</v>
      </c>
      <c r="M123" s="24">
        <v>0.70499999999999996</v>
      </c>
      <c r="N123" s="24">
        <v>0.65459601755266217</v>
      </c>
      <c r="O123" s="24">
        <v>0.66149999999999998</v>
      </c>
      <c r="P123" s="24">
        <v>0.65500000000000003</v>
      </c>
      <c r="Q123" s="24">
        <v>0.68320000000000003</v>
      </c>
      <c r="R123" s="24">
        <v>0.68229999999999991</v>
      </c>
      <c r="S123" s="24">
        <v>0.625</v>
      </c>
      <c r="T123" s="24">
        <v>0.69</v>
      </c>
      <c r="U123" s="204"/>
      <c r="V123" s="205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  <c r="BI123" s="205"/>
      <c r="BJ123" s="205"/>
      <c r="BK123" s="205"/>
      <c r="BL123" s="205"/>
      <c r="BM123" s="56"/>
    </row>
    <row r="124" spans="1:65">
      <c r="A124" s="30"/>
      <c r="B124" s="3" t="s">
        <v>258</v>
      </c>
      <c r="C124" s="29"/>
      <c r="D124" s="24">
        <v>8.644169518621566E-3</v>
      </c>
      <c r="E124" s="24">
        <v>1.2371194633771742E-3</v>
      </c>
      <c r="F124" s="24">
        <v>9.3255312250383228E-3</v>
      </c>
      <c r="G124" s="24">
        <v>9.8319208025017066E-3</v>
      </c>
      <c r="H124" s="24">
        <v>1.3291601358251214E-2</v>
      </c>
      <c r="I124" s="24">
        <v>1.6329931618554488E-2</v>
      </c>
      <c r="J124" s="24">
        <v>1.0327955589886454E-2</v>
      </c>
      <c r="K124" s="24">
        <v>1.0954451150103291E-2</v>
      </c>
      <c r="L124" s="24">
        <v>1.6431676725154963E-2</v>
      </c>
      <c r="M124" s="24">
        <v>9.8319208025017587E-3</v>
      </c>
      <c r="N124" s="24">
        <v>2.09180933119954E-2</v>
      </c>
      <c r="O124" s="24">
        <v>4.0987803063838322E-3</v>
      </c>
      <c r="P124" s="24">
        <v>1.4719601443879758E-2</v>
      </c>
      <c r="Q124" s="24">
        <v>5.3964494500242394E-3</v>
      </c>
      <c r="R124" s="24">
        <v>7.8247683671786705E-3</v>
      </c>
      <c r="S124" s="24">
        <v>9.8319208025017604E-3</v>
      </c>
      <c r="T124" s="24">
        <v>6.3245553203367293E-3</v>
      </c>
      <c r="U124" s="204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  <c r="BI124" s="205"/>
      <c r="BJ124" s="205"/>
      <c r="BK124" s="205"/>
      <c r="BL124" s="205"/>
      <c r="BM124" s="56"/>
    </row>
    <row r="125" spans="1:65">
      <c r="A125" s="30"/>
      <c r="B125" s="3" t="s">
        <v>85</v>
      </c>
      <c r="C125" s="29"/>
      <c r="D125" s="13">
        <v>1.26195326192193E-2</v>
      </c>
      <c r="E125" s="13">
        <v>1.8656088984276423E-3</v>
      </c>
      <c r="F125" s="13">
        <v>1.366463438000394E-2</v>
      </c>
      <c r="G125" s="13">
        <v>1.4494232141280157E-2</v>
      </c>
      <c r="H125" s="13">
        <v>1.9498681699146037E-2</v>
      </c>
      <c r="I125" s="13">
        <v>2.355278598829974E-2</v>
      </c>
      <c r="J125" s="13">
        <v>1.4615031495122343E-2</v>
      </c>
      <c r="K125" s="13">
        <v>1.5876016159569985E-2</v>
      </c>
      <c r="L125" s="13">
        <v>2.3307342872560234E-2</v>
      </c>
      <c r="M125" s="13">
        <v>1.4012238673399182E-2</v>
      </c>
      <c r="N125" s="13">
        <v>3.1978314207204428E-2</v>
      </c>
      <c r="O125" s="13">
        <v>6.2008779219120003E-3</v>
      </c>
      <c r="P125" s="13">
        <v>2.258762369904822E-2</v>
      </c>
      <c r="Q125" s="13">
        <v>7.9198436269709762E-3</v>
      </c>
      <c r="R125" s="13">
        <v>1.147915846428324E-2</v>
      </c>
      <c r="S125" s="13">
        <v>1.564761931432641E-2</v>
      </c>
      <c r="T125" s="13">
        <v>9.1660222033865639E-3</v>
      </c>
      <c r="U125" s="154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30"/>
      <c r="B126" s="3" t="s">
        <v>259</v>
      </c>
      <c r="C126" s="29"/>
      <c r="D126" s="13">
        <v>4.8293367025815659E-3</v>
      </c>
      <c r="E126" s="13">
        <v>-2.7245302748989286E-2</v>
      </c>
      <c r="F126" s="13">
        <v>1.1239846419268673E-3</v>
      </c>
      <c r="G126" s="13">
        <v>-4.9258131877886191E-3</v>
      </c>
      <c r="H126" s="13">
        <v>-3.6013743993978942E-5</v>
      </c>
      <c r="I126" s="13">
        <v>1.7078284309287373E-2</v>
      </c>
      <c r="J126" s="13">
        <v>3.6637482084465711E-2</v>
      </c>
      <c r="K126" s="13">
        <v>1.2188484865492732E-2</v>
      </c>
      <c r="L126" s="13">
        <v>3.4192582362568613E-2</v>
      </c>
      <c r="M126" s="13">
        <v>2.9302782918773973E-2</v>
      </c>
      <c r="N126" s="13">
        <v>-4.0425204598223408E-2</v>
      </c>
      <c r="O126" s="13">
        <v>-3.0352770295520748E-2</v>
      </c>
      <c r="P126" s="13">
        <v>-4.404420873814574E-2</v>
      </c>
      <c r="Q126" s="13">
        <v>-4.5164669671671209E-4</v>
      </c>
      <c r="R126" s="13">
        <v>-6.0462741212963245E-5</v>
      </c>
      <c r="S126" s="13">
        <v>-7.8272804844708443E-2</v>
      </c>
      <c r="T126" s="13">
        <v>1.2188484865492732E-2</v>
      </c>
      <c r="U126" s="154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30"/>
      <c r="B127" s="46" t="s">
        <v>260</v>
      </c>
      <c r="C127" s="47"/>
      <c r="D127" s="45">
        <v>0.19</v>
      </c>
      <c r="E127" s="45">
        <v>1.07</v>
      </c>
      <c r="F127" s="45">
        <v>0.05</v>
      </c>
      <c r="G127" s="45">
        <v>0.19</v>
      </c>
      <c r="H127" s="45">
        <v>0</v>
      </c>
      <c r="I127" s="45">
        <v>0.67</v>
      </c>
      <c r="J127" s="45">
        <v>1.44</v>
      </c>
      <c r="K127" s="45">
        <v>0.48</v>
      </c>
      <c r="L127" s="45">
        <v>1.35</v>
      </c>
      <c r="M127" s="45">
        <v>1.1599999999999999</v>
      </c>
      <c r="N127" s="45">
        <v>1.59</v>
      </c>
      <c r="O127" s="45">
        <v>1.19</v>
      </c>
      <c r="P127" s="45">
        <v>1.73</v>
      </c>
      <c r="Q127" s="45">
        <v>0.02</v>
      </c>
      <c r="R127" s="45">
        <v>0</v>
      </c>
      <c r="S127" s="45">
        <v>3.08</v>
      </c>
      <c r="T127" s="45">
        <v>0.48</v>
      </c>
      <c r="U127" s="154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BM128" s="55"/>
    </row>
    <row r="129" spans="1:65" ht="15">
      <c r="B129" s="8" t="s">
        <v>447</v>
      </c>
      <c r="BM129" s="28" t="s">
        <v>66</v>
      </c>
    </row>
    <row r="130" spans="1:65" ht="15">
      <c r="A130" s="25" t="s">
        <v>19</v>
      </c>
      <c r="B130" s="18" t="s">
        <v>109</v>
      </c>
      <c r="C130" s="15" t="s">
        <v>110</v>
      </c>
      <c r="D130" s="16" t="s">
        <v>221</v>
      </c>
      <c r="E130" s="17" t="s">
        <v>221</v>
      </c>
      <c r="F130" s="17" t="s">
        <v>221</v>
      </c>
      <c r="G130" s="17" t="s">
        <v>221</v>
      </c>
      <c r="H130" s="17" t="s">
        <v>221</v>
      </c>
      <c r="I130" s="17" t="s">
        <v>221</v>
      </c>
      <c r="J130" s="17" t="s">
        <v>221</v>
      </c>
      <c r="K130" s="17" t="s">
        <v>221</v>
      </c>
      <c r="L130" s="17" t="s">
        <v>221</v>
      </c>
      <c r="M130" s="17" t="s">
        <v>221</v>
      </c>
      <c r="N130" s="17" t="s">
        <v>221</v>
      </c>
      <c r="O130" s="17" t="s">
        <v>221</v>
      </c>
      <c r="P130" s="17" t="s">
        <v>221</v>
      </c>
      <c r="Q130" s="17" t="s">
        <v>221</v>
      </c>
      <c r="R130" s="17" t="s">
        <v>221</v>
      </c>
      <c r="S130" s="17" t="s">
        <v>221</v>
      </c>
      <c r="T130" s="17" t="s">
        <v>221</v>
      </c>
      <c r="U130" s="154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1</v>
      </c>
    </row>
    <row r="131" spans="1:65">
      <c r="A131" s="30"/>
      <c r="B131" s="19" t="s">
        <v>222</v>
      </c>
      <c r="C131" s="9" t="s">
        <v>222</v>
      </c>
      <c r="D131" s="152" t="s">
        <v>224</v>
      </c>
      <c r="E131" s="153" t="s">
        <v>225</v>
      </c>
      <c r="F131" s="153" t="s">
        <v>228</v>
      </c>
      <c r="G131" s="153" t="s">
        <v>229</v>
      </c>
      <c r="H131" s="153" t="s">
        <v>231</v>
      </c>
      <c r="I131" s="153" t="s">
        <v>232</v>
      </c>
      <c r="J131" s="153" t="s">
        <v>233</v>
      </c>
      <c r="K131" s="153" t="s">
        <v>234</v>
      </c>
      <c r="L131" s="153" t="s">
        <v>235</v>
      </c>
      <c r="M131" s="153" t="s">
        <v>276</v>
      </c>
      <c r="N131" s="153" t="s">
        <v>238</v>
      </c>
      <c r="O131" s="153" t="s">
        <v>239</v>
      </c>
      <c r="P131" s="153" t="s">
        <v>240</v>
      </c>
      <c r="Q131" s="153" t="s">
        <v>241</v>
      </c>
      <c r="R131" s="153" t="s">
        <v>242</v>
      </c>
      <c r="S131" s="153" t="s">
        <v>243</v>
      </c>
      <c r="T131" s="153" t="s">
        <v>245</v>
      </c>
      <c r="U131" s="154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 t="s">
        <v>3</v>
      </c>
    </row>
    <row r="132" spans="1:65">
      <c r="A132" s="30"/>
      <c r="B132" s="19"/>
      <c r="C132" s="9"/>
      <c r="D132" s="10" t="s">
        <v>277</v>
      </c>
      <c r="E132" s="11" t="s">
        <v>113</v>
      </c>
      <c r="F132" s="11" t="s">
        <v>277</v>
      </c>
      <c r="G132" s="11" t="s">
        <v>278</v>
      </c>
      <c r="H132" s="11" t="s">
        <v>277</v>
      </c>
      <c r="I132" s="11" t="s">
        <v>278</v>
      </c>
      <c r="J132" s="11" t="s">
        <v>278</v>
      </c>
      <c r="K132" s="11" t="s">
        <v>278</v>
      </c>
      <c r="L132" s="11" t="s">
        <v>278</v>
      </c>
      <c r="M132" s="11" t="s">
        <v>278</v>
      </c>
      <c r="N132" s="11" t="s">
        <v>277</v>
      </c>
      <c r="O132" s="11" t="s">
        <v>277</v>
      </c>
      <c r="P132" s="11" t="s">
        <v>278</v>
      </c>
      <c r="Q132" s="11" t="s">
        <v>277</v>
      </c>
      <c r="R132" s="11" t="s">
        <v>277</v>
      </c>
      <c r="S132" s="11" t="s">
        <v>277</v>
      </c>
      <c r="T132" s="11" t="s">
        <v>278</v>
      </c>
      <c r="U132" s="154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9"/>
      <c r="C133" s="9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154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</v>
      </c>
    </row>
    <row r="134" spans="1:65">
      <c r="A134" s="30"/>
      <c r="B134" s="18">
        <v>1</v>
      </c>
      <c r="C134" s="14">
        <v>1</v>
      </c>
      <c r="D134" s="216">
        <v>0.1</v>
      </c>
      <c r="E134" s="217">
        <v>1.19</v>
      </c>
      <c r="F134" s="217" t="s">
        <v>95</v>
      </c>
      <c r="G134" s="217" t="s">
        <v>284</v>
      </c>
      <c r="H134" s="216">
        <v>0.13</v>
      </c>
      <c r="I134" s="216">
        <v>0.08</v>
      </c>
      <c r="J134" s="216">
        <v>0.09</v>
      </c>
      <c r="K134" s="216">
        <v>0.08</v>
      </c>
      <c r="L134" s="216">
        <v>0.1</v>
      </c>
      <c r="M134" s="216">
        <v>7.0000000000000007E-2</v>
      </c>
      <c r="N134" s="217">
        <v>0.573117351998785</v>
      </c>
      <c r="O134" s="216">
        <v>0.1</v>
      </c>
      <c r="P134" s="216">
        <v>0.12</v>
      </c>
      <c r="Q134" s="216">
        <v>0.1</v>
      </c>
      <c r="R134" s="217">
        <v>0.13</v>
      </c>
      <c r="S134" s="217" t="s">
        <v>95</v>
      </c>
      <c r="T134" s="217">
        <v>0.2</v>
      </c>
      <c r="U134" s="204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18">
        <v>1</v>
      </c>
    </row>
    <row r="135" spans="1:65">
      <c r="A135" s="30"/>
      <c r="B135" s="19">
        <v>1</v>
      </c>
      <c r="C135" s="9">
        <v>2</v>
      </c>
      <c r="D135" s="24">
        <v>0.13</v>
      </c>
      <c r="E135" s="219">
        <v>1.18</v>
      </c>
      <c r="F135" s="219" t="s">
        <v>95</v>
      </c>
      <c r="G135" s="219" t="s">
        <v>284</v>
      </c>
      <c r="H135" s="24">
        <v>0.14000000000000001</v>
      </c>
      <c r="I135" s="24">
        <v>0.08</v>
      </c>
      <c r="J135" s="24">
        <v>0.09</v>
      </c>
      <c r="K135" s="24">
        <v>0.1</v>
      </c>
      <c r="L135" s="24">
        <v>0.08</v>
      </c>
      <c r="M135" s="24">
        <v>7.0000000000000007E-2</v>
      </c>
      <c r="N135" s="219">
        <v>0.59986924103274997</v>
      </c>
      <c r="O135" s="24">
        <v>0.1</v>
      </c>
      <c r="P135" s="24">
        <v>0.1</v>
      </c>
      <c r="Q135" s="24">
        <v>0.12</v>
      </c>
      <c r="R135" s="219">
        <v>0.25</v>
      </c>
      <c r="S135" s="219" t="s">
        <v>95</v>
      </c>
      <c r="T135" s="219">
        <v>0.2</v>
      </c>
      <c r="U135" s="204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18">
        <v>27</v>
      </c>
    </row>
    <row r="136" spans="1:65">
      <c r="A136" s="30"/>
      <c r="B136" s="19">
        <v>1</v>
      </c>
      <c r="C136" s="9">
        <v>3</v>
      </c>
      <c r="D136" s="24">
        <v>0.08</v>
      </c>
      <c r="E136" s="219">
        <v>1.17</v>
      </c>
      <c r="F136" s="219" t="s">
        <v>95</v>
      </c>
      <c r="G136" s="219" t="s">
        <v>284</v>
      </c>
      <c r="H136" s="24">
        <v>0.14000000000000001</v>
      </c>
      <c r="I136" s="24">
        <v>0.08</v>
      </c>
      <c r="J136" s="24">
        <v>0.08</v>
      </c>
      <c r="K136" s="24">
        <v>0.08</v>
      </c>
      <c r="L136" s="24">
        <v>0.08</v>
      </c>
      <c r="M136" s="24">
        <v>7.0000000000000007E-2</v>
      </c>
      <c r="N136" s="219">
        <v>0.55459143222784002</v>
      </c>
      <c r="O136" s="24">
        <v>0.1</v>
      </c>
      <c r="P136" s="24">
        <v>0.13</v>
      </c>
      <c r="Q136" s="24">
        <v>0.1</v>
      </c>
      <c r="R136" s="219" t="s">
        <v>285</v>
      </c>
      <c r="S136" s="219" t="s">
        <v>95</v>
      </c>
      <c r="T136" s="219">
        <v>0.1</v>
      </c>
      <c r="U136" s="204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18">
        <v>16</v>
      </c>
    </row>
    <row r="137" spans="1:65">
      <c r="A137" s="30"/>
      <c r="B137" s="19">
        <v>1</v>
      </c>
      <c r="C137" s="9">
        <v>4</v>
      </c>
      <c r="D137" s="24">
        <v>0.12</v>
      </c>
      <c r="E137" s="219">
        <v>1.19</v>
      </c>
      <c r="F137" s="219" t="s">
        <v>95</v>
      </c>
      <c r="G137" s="219" t="s">
        <v>284</v>
      </c>
      <c r="H137" s="24">
        <v>0.14000000000000001</v>
      </c>
      <c r="I137" s="24">
        <v>0.1</v>
      </c>
      <c r="J137" s="24">
        <v>0.1</v>
      </c>
      <c r="K137" s="24">
        <v>0.09</v>
      </c>
      <c r="L137" s="24">
        <v>0.09</v>
      </c>
      <c r="M137" s="24">
        <v>7.0000000000000007E-2</v>
      </c>
      <c r="N137" s="219">
        <v>0.53091810910427994</v>
      </c>
      <c r="O137" s="24">
        <v>0.11</v>
      </c>
      <c r="P137" s="24">
        <v>0.1</v>
      </c>
      <c r="Q137" s="24">
        <v>0.1</v>
      </c>
      <c r="R137" s="219" t="s">
        <v>285</v>
      </c>
      <c r="S137" s="219" t="s">
        <v>95</v>
      </c>
      <c r="T137" s="219">
        <v>0.1</v>
      </c>
      <c r="U137" s="204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18">
        <v>9.849999999999999E-2</v>
      </c>
    </row>
    <row r="138" spans="1:65">
      <c r="A138" s="30"/>
      <c r="B138" s="19">
        <v>1</v>
      </c>
      <c r="C138" s="9">
        <v>5</v>
      </c>
      <c r="D138" s="24">
        <v>0.09</v>
      </c>
      <c r="E138" s="219">
        <v>1.1200000000000001</v>
      </c>
      <c r="F138" s="219" t="s">
        <v>95</v>
      </c>
      <c r="G138" s="219" t="s">
        <v>284</v>
      </c>
      <c r="H138" s="24">
        <v>0.13</v>
      </c>
      <c r="I138" s="24">
        <v>0.1</v>
      </c>
      <c r="J138" s="24">
        <v>0.09</v>
      </c>
      <c r="K138" s="24">
        <v>0.1</v>
      </c>
      <c r="L138" s="24">
        <v>0.09</v>
      </c>
      <c r="M138" s="24">
        <v>0.08</v>
      </c>
      <c r="N138" s="219">
        <v>0.53555576161024498</v>
      </c>
      <c r="O138" s="24">
        <v>0.11</v>
      </c>
      <c r="P138" s="24">
        <v>0.12</v>
      </c>
      <c r="Q138" s="24">
        <v>0.11</v>
      </c>
      <c r="R138" s="219">
        <v>0.13</v>
      </c>
      <c r="S138" s="219" t="s">
        <v>95</v>
      </c>
      <c r="T138" s="219">
        <v>0.2</v>
      </c>
      <c r="U138" s="204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218">
        <v>20</v>
      </c>
    </row>
    <row r="139" spans="1:65">
      <c r="A139" s="30"/>
      <c r="B139" s="19">
        <v>1</v>
      </c>
      <c r="C139" s="9">
        <v>6</v>
      </c>
      <c r="D139" s="24">
        <v>0.08</v>
      </c>
      <c r="E139" s="219">
        <v>1.1200000000000001</v>
      </c>
      <c r="F139" s="219" t="s">
        <v>95</v>
      </c>
      <c r="G139" s="219" t="s">
        <v>284</v>
      </c>
      <c r="H139" s="24">
        <v>0.12</v>
      </c>
      <c r="I139" s="24">
        <v>0.1</v>
      </c>
      <c r="J139" s="24">
        <v>0.1</v>
      </c>
      <c r="K139" s="24">
        <v>0.1</v>
      </c>
      <c r="L139" s="24">
        <v>0.08</v>
      </c>
      <c r="M139" s="24">
        <v>0.08</v>
      </c>
      <c r="N139" s="219">
        <v>0.59163504168542502</v>
      </c>
      <c r="O139" s="24">
        <v>0.1</v>
      </c>
      <c r="P139" s="24">
        <v>0.1</v>
      </c>
      <c r="Q139" s="24">
        <v>0.09</v>
      </c>
      <c r="R139" s="219">
        <v>0.25</v>
      </c>
      <c r="S139" s="219" t="s">
        <v>95</v>
      </c>
      <c r="T139" s="219">
        <v>0.2</v>
      </c>
      <c r="U139" s="204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56"/>
    </row>
    <row r="140" spans="1:65">
      <c r="A140" s="30"/>
      <c r="B140" s="20" t="s">
        <v>256</v>
      </c>
      <c r="C140" s="12"/>
      <c r="D140" s="220">
        <v>9.9999999999999992E-2</v>
      </c>
      <c r="E140" s="220">
        <v>1.1616666666666668</v>
      </c>
      <c r="F140" s="220" t="s">
        <v>624</v>
      </c>
      <c r="G140" s="220" t="s">
        <v>624</v>
      </c>
      <c r="H140" s="220">
        <v>0.13333333333333333</v>
      </c>
      <c r="I140" s="220">
        <v>8.9999999999999983E-2</v>
      </c>
      <c r="J140" s="220">
        <v>9.166666666666666E-2</v>
      </c>
      <c r="K140" s="220">
        <v>9.166666666666666E-2</v>
      </c>
      <c r="L140" s="220">
        <v>8.6666666666666656E-2</v>
      </c>
      <c r="M140" s="220">
        <v>7.3333333333333348E-2</v>
      </c>
      <c r="N140" s="220">
        <v>0.56428115627655417</v>
      </c>
      <c r="O140" s="220">
        <v>0.10333333333333333</v>
      </c>
      <c r="P140" s="220">
        <v>0.11166666666666665</v>
      </c>
      <c r="Q140" s="220">
        <v>0.10333333333333333</v>
      </c>
      <c r="R140" s="220">
        <v>0.19</v>
      </c>
      <c r="S140" s="220" t="s">
        <v>624</v>
      </c>
      <c r="T140" s="220">
        <v>0.16666666666666666</v>
      </c>
      <c r="U140" s="204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30"/>
      <c r="B141" s="3" t="s">
        <v>257</v>
      </c>
      <c r="C141" s="29"/>
      <c r="D141" s="24">
        <v>9.5000000000000001E-2</v>
      </c>
      <c r="E141" s="24">
        <v>1.1749999999999998</v>
      </c>
      <c r="F141" s="24" t="s">
        <v>624</v>
      </c>
      <c r="G141" s="24" t="s">
        <v>624</v>
      </c>
      <c r="H141" s="24">
        <v>0.13500000000000001</v>
      </c>
      <c r="I141" s="24">
        <v>0.09</v>
      </c>
      <c r="J141" s="24">
        <v>0.09</v>
      </c>
      <c r="K141" s="24">
        <v>9.5000000000000001E-2</v>
      </c>
      <c r="L141" s="24">
        <v>8.4999999999999992E-2</v>
      </c>
      <c r="M141" s="24">
        <v>7.0000000000000007E-2</v>
      </c>
      <c r="N141" s="24">
        <v>0.56385439211331256</v>
      </c>
      <c r="O141" s="24">
        <v>0.1</v>
      </c>
      <c r="P141" s="24">
        <v>0.11</v>
      </c>
      <c r="Q141" s="24">
        <v>0.1</v>
      </c>
      <c r="R141" s="24">
        <v>0.19</v>
      </c>
      <c r="S141" s="24" t="s">
        <v>624</v>
      </c>
      <c r="T141" s="24">
        <v>0.2</v>
      </c>
      <c r="U141" s="204"/>
      <c r="V141" s="205"/>
      <c r="W141" s="205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30"/>
      <c r="B142" s="3" t="s">
        <v>258</v>
      </c>
      <c r="C142" s="29"/>
      <c r="D142" s="24">
        <v>2.0976176963403065E-2</v>
      </c>
      <c r="E142" s="24">
        <v>3.311595788538603E-2</v>
      </c>
      <c r="F142" s="24" t="s">
        <v>624</v>
      </c>
      <c r="G142" s="24" t="s">
        <v>624</v>
      </c>
      <c r="H142" s="24">
        <v>8.1649658092772665E-3</v>
      </c>
      <c r="I142" s="24">
        <v>1.0954451150103543E-2</v>
      </c>
      <c r="J142" s="24">
        <v>7.5277265270908113E-3</v>
      </c>
      <c r="K142" s="24">
        <v>9.8319208025017535E-3</v>
      </c>
      <c r="L142" s="24">
        <v>8.1649658092772612E-3</v>
      </c>
      <c r="M142" s="24">
        <v>5.1639777949432199E-3</v>
      </c>
      <c r="N142" s="24">
        <v>2.8722664033519706E-2</v>
      </c>
      <c r="O142" s="24">
        <v>5.1639777949432199E-3</v>
      </c>
      <c r="P142" s="24">
        <v>1.3291601358251465E-2</v>
      </c>
      <c r="Q142" s="24">
        <v>1.0327955589886443E-2</v>
      </c>
      <c r="R142" s="24">
        <v>6.9282032302755078E-2</v>
      </c>
      <c r="S142" s="24" t="s">
        <v>624</v>
      </c>
      <c r="T142" s="24">
        <v>5.1639777949432336E-2</v>
      </c>
      <c r="U142" s="204"/>
      <c r="V142" s="205"/>
      <c r="W142" s="205"/>
      <c r="X142" s="205"/>
      <c r="Y142" s="205"/>
      <c r="Z142" s="205"/>
      <c r="AA142" s="205"/>
      <c r="AB142" s="205"/>
      <c r="AC142" s="205"/>
      <c r="AD142" s="205"/>
      <c r="AE142" s="205"/>
      <c r="AF142" s="205"/>
      <c r="AG142" s="205"/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05"/>
      <c r="BB142" s="205"/>
      <c r="BC142" s="205"/>
      <c r="BD142" s="205"/>
      <c r="BE142" s="205"/>
      <c r="BF142" s="205"/>
      <c r="BG142" s="205"/>
      <c r="BH142" s="205"/>
      <c r="BI142" s="205"/>
      <c r="BJ142" s="205"/>
      <c r="BK142" s="205"/>
      <c r="BL142" s="205"/>
      <c r="BM142" s="56"/>
    </row>
    <row r="143" spans="1:65">
      <c r="A143" s="30"/>
      <c r="B143" s="3" t="s">
        <v>85</v>
      </c>
      <c r="C143" s="29"/>
      <c r="D143" s="13">
        <v>0.20976176963403068</v>
      </c>
      <c r="E143" s="13">
        <v>2.8507280819557553E-2</v>
      </c>
      <c r="F143" s="13" t="s">
        <v>624</v>
      </c>
      <c r="G143" s="13" t="s">
        <v>624</v>
      </c>
      <c r="H143" s="13">
        <v>6.1237243569579498E-2</v>
      </c>
      <c r="I143" s="13">
        <v>0.12171612389003938</v>
      </c>
      <c r="J143" s="13">
        <v>8.2120653022808854E-2</v>
      </c>
      <c r="K143" s="13">
        <v>0.10725731784547368</v>
      </c>
      <c r="L143" s="13">
        <v>9.4211143953199183E-2</v>
      </c>
      <c r="M143" s="13">
        <v>7.0417879021952984E-2</v>
      </c>
      <c r="N143" s="13">
        <v>5.0901334758452807E-2</v>
      </c>
      <c r="O143" s="13">
        <v>4.9973978660740839E-2</v>
      </c>
      <c r="P143" s="13">
        <v>0.11902926589478925</v>
      </c>
      <c r="Q143" s="13">
        <v>9.9947957321481706E-2</v>
      </c>
      <c r="R143" s="13">
        <v>0.3646422752776583</v>
      </c>
      <c r="S143" s="13" t="s">
        <v>624</v>
      </c>
      <c r="T143" s="13">
        <v>0.30983866769659402</v>
      </c>
      <c r="U143" s="154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3" t="s">
        <v>259</v>
      </c>
      <c r="C144" s="29"/>
      <c r="D144" s="13">
        <v>1.5228426395939021E-2</v>
      </c>
      <c r="E144" s="13">
        <v>10.793570219966162</v>
      </c>
      <c r="F144" s="13" t="s">
        <v>624</v>
      </c>
      <c r="G144" s="13" t="s">
        <v>624</v>
      </c>
      <c r="H144" s="13">
        <v>0.35363790186125232</v>
      </c>
      <c r="I144" s="13">
        <v>-8.6294416243654859E-2</v>
      </c>
      <c r="J144" s="13">
        <v>-6.9373942470389194E-2</v>
      </c>
      <c r="K144" s="13">
        <v>-6.9373942470389194E-2</v>
      </c>
      <c r="L144" s="13">
        <v>-0.12013536379018619</v>
      </c>
      <c r="M144" s="13">
        <v>-0.25549915397631107</v>
      </c>
      <c r="N144" s="13">
        <v>4.7287427033152714</v>
      </c>
      <c r="O144" s="13">
        <v>4.9069373942470573E-2</v>
      </c>
      <c r="P144" s="13">
        <v>0.13367174280879857</v>
      </c>
      <c r="Q144" s="13">
        <v>4.9069373942470573E-2</v>
      </c>
      <c r="R144" s="13">
        <v>0.9289340101522845</v>
      </c>
      <c r="S144" s="13" t="s">
        <v>624</v>
      </c>
      <c r="T144" s="13">
        <v>0.69204737732656518</v>
      </c>
      <c r="U144" s="154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30"/>
      <c r="B145" s="46" t="s">
        <v>260</v>
      </c>
      <c r="C145" s="47"/>
      <c r="D145" s="45">
        <v>0.17</v>
      </c>
      <c r="E145" s="45">
        <v>53.52</v>
      </c>
      <c r="F145" s="45">
        <v>0.17</v>
      </c>
      <c r="G145" s="45">
        <v>2.36</v>
      </c>
      <c r="H145" s="45">
        <v>1.52</v>
      </c>
      <c r="I145" s="45">
        <v>0.67</v>
      </c>
      <c r="J145" s="45">
        <v>0.59</v>
      </c>
      <c r="K145" s="45">
        <v>0.59</v>
      </c>
      <c r="L145" s="45">
        <v>0.84</v>
      </c>
      <c r="M145" s="45">
        <v>1.52</v>
      </c>
      <c r="N145" s="45">
        <v>23.31</v>
      </c>
      <c r="O145" s="45">
        <v>0</v>
      </c>
      <c r="P145" s="45">
        <v>0.42</v>
      </c>
      <c r="Q145" s="45">
        <v>0</v>
      </c>
      <c r="R145" s="45">
        <v>1.35</v>
      </c>
      <c r="S145" s="45">
        <v>0.17</v>
      </c>
      <c r="T145" s="45">
        <v>3.2</v>
      </c>
      <c r="U145" s="154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BM146" s="55"/>
    </row>
    <row r="147" spans="1:65" ht="15">
      <c r="B147" s="8" t="s">
        <v>448</v>
      </c>
      <c r="BM147" s="28" t="s">
        <v>66</v>
      </c>
    </row>
    <row r="148" spans="1:65" ht="15">
      <c r="A148" s="25" t="s">
        <v>22</v>
      </c>
      <c r="B148" s="18" t="s">
        <v>109</v>
      </c>
      <c r="C148" s="15" t="s">
        <v>110</v>
      </c>
      <c r="D148" s="16" t="s">
        <v>221</v>
      </c>
      <c r="E148" s="17" t="s">
        <v>221</v>
      </c>
      <c r="F148" s="17" t="s">
        <v>221</v>
      </c>
      <c r="G148" s="17" t="s">
        <v>221</v>
      </c>
      <c r="H148" s="17" t="s">
        <v>221</v>
      </c>
      <c r="I148" s="17" t="s">
        <v>221</v>
      </c>
      <c r="J148" s="17" t="s">
        <v>221</v>
      </c>
      <c r="K148" s="17" t="s">
        <v>221</v>
      </c>
      <c r="L148" s="17" t="s">
        <v>221</v>
      </c>
      <c r="M148" s="17" t="s">
        <v>221</v>
      </c>
      <c r="N148" s="17" t="s">
        <v>221</v>
      </c>
      <c r="O148" s="17" t="s">
        <v>221</v>
      </c>
      <c r="P148" s="17" t="s">
        <v>221</v>
      </c>
      <c r="Q148" s="17" t="s">
        <v>221</v>
      </c>
      <c r="R148" s="17" t="s">
        <v>221</v>
      </c>
      <c r="S148" s="154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>
        <v>1</v>
      </c>
    </row>
    <row r="149" spans="1:65">
      <c r="A149" s="30"/>
      <c r="B149" s="19" t="s">
        <v>222</v>
      </c>
      <c r="C149" s="9" t="s">
        <v>222</v>
      </c>
      <c r="D149" s="152" t="s">
        <v>224</v>
      </c>
      <c r="E149" s="153" t="s">
        <v>225</v>
      </c>
      <c r="F149" s="153" t="s">
        <v>228</v>
      </c>
      <c r="G149" s="153" t="s">
        <v>229</v>
      </c>
      <c r="H149" s="153" t="s">
        <v>231</v>
      </c>
      <c r="I149" s="153" t="s">
        <v>232</v>
      </c>
      <c r="J149" s="153" t="s">
        <v>233</v>
      </c>
      <c r="K149" s="153" t="s">
        <v>234</v>
      </c>
      <c r="L149" s="153" t="s">
        <v>235</v>
      </c>
      <c r="M149" s="153" t="s">
        <v>276</v>
      </c>
      <c r="N149" s="153" t="s">
        <v>238</v>
      </c>
      <c r="O149" s="153" t="s">
        <v>240</v>
      </c>
      <c r="P149" s="153" t="s">
        <v>241</v>
      </c>
      <c r="Q149" s="153" t="s">
        <v>243</v>
      </c>
      <c r="R149" s="153" t="s">
        <v>245</v>
      </c>
      <c r="S149" s="154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 t="s">
        <v>3</v>
      </c>
    </row>
    <row r="150" spans="1:65">
      <c r="A150" s="30"/>
      <c r="B150" s="19"/>
      <c r="C150" s="9"/>
      <c r="D150" s="10" t="s">
        <v>277</v>
      </c>
      <c r="E150" s="11" t="s">
        <v>277</v>
      </c>
      <c r="F150" s="11" t="s">
        <v>277</v>
      </c>
      <c r="G150" s="11" t="s">
        <v>278</v>
      </c>
      <c r="H150" s="11" t="s">
        <v>277</v>
      </c>
      <c r="I150" s="11" t="s">
        <v>278</v>
      </c>
      <c r="J150" s="11" t="s">
        <v>278</v>
      </c>
      <c r="K150" s="11" t="s">
        <v>278</v>
      </c>
      <c r="L150" s="11" t="s">
        <v>278</v>
      </c>
      <c r="M150" s="11" t="s">
        <v>278</v>
      </c>
      <c r="N150" s="11" t="s">
        <v>277</v>
      </c>
      <c r="O150" s="11" t="s">
        <v>278</v>
      </c>
      <c r="P150" s="11" t="s">
        <v>113</v>
      </c>
      <c r="Q150" s="11" t="s">
        <v>277</v>
      </c>
      <c r="R150" s="11" t="s">
        <v>278</v>
      </c>
      <c r="S150" s="154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0</v>
      </c>
    </row>
    <row r="151" spans="1:65">
      <c r="A151" s="30"/>
      <c r="B151" s="19"/>
      <c r="C151" s="9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154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8">
        <v>1</v>
      </c>
    </row>
    <row r="152" spans="1:65">
      <c r="A152" s="30"/>
      <c r="B152" s="18">
        <v>1</v>
      </c>
      <c r="C152" s="14">
        <v>1</v>
      </c>
      <c r="D152" s="221">
        <v>60.84</v>
      </c>
      <c r="E152" s="221">
        <v>57.546187219905669</v>
      </c>
      <c r="F152" s="221">
        <v>57.628345267090559</v>
      </c>
      <c r="G152" s="221">
        <v>59.8</v>
      </c>
      <c r="H152" s="221">
        <v>58</v>
      </c>
      <c r="I152" s="221">
        <v>63.6</v>
      </c>
      <c r="J152" s="221">
        <v>60.9</v>
      </c>
      <c r="K152" s="221">
        <v>57.4</v>
      </c>
      <c r="L152" s="221">
        <v>64</v>
      </c>
      <c r="M152" s="221">
        <v>59.4</v>
      </c>
      <c r="N152" s="222">
        <v>42.596285519663624</v>
      </c>
      <c r="O152" s="221">
        <v>56.55</v>
      </c>
      <c r="P152" s="221">
        <v>58</v>
      </c>
      <c r="Q152" s="221">
        <v>55.94</v>
      </c>
      <c r="R152" s="221">
        <v>59</v>
      </c>
      <c r="S152" s="223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5">
        <v>1</v>
      </c>
    </row>
    <row r="153" spans="1:65">
      <c r="A153" s="30"/>
      <c r="B153" s="19">
        <v>1</v>
      </c>
      <c r="C153" s="9">
        <v>2</v>
      </c>
      <c r="D153" s="226">
        <v>63.01</v>
      </c>
      <c r="E153" s="226">
        <v>57.983615425167002</v>
      </c>
      <c r="F153" s="226">
        <v>57.618773317569435</v>
      </c>
      <c r="G153" s="226">
        <v>58.2</v>
      </c>
      <c r="H153" s="226">
        <v>60</v>
      </c>
      <c r="I153" s="226">
        <v>59.7</v>
      </c>
      <c r="J153" s="226">
        <v>60.6</v>
      </c>
      <c r="K153" s="226">
        <v>55.2</v>
      </c>
      <c r="L153" s="226">
        <v>58.2</v>
      </c>
      <c r="M153" s="226">
        <v>60.4</v>
      </c>
      <c r="N153" s="227">
        <v>43.923897443104629</v>
      </c>
      <c r="O153" s="226">
        <v>58.99</v>
      </c>
      <c r="P153" s="226">
        <v>57</v>
      </c>
      <c r="Q153" s="226">
        <v>56.5</v>
      </c>
      <c r="R153" s="226">
        <v>58</v>
      </c>
      <c r="S153" s="223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5">
        <v>28</v>
      </c>
    </row>
    <row r="154" spans="1:65">
      <c r="A154" s="30"/>
      <c r="B154" s="19">
        <v>1</v>
      </c>
      <c r="C154" s="9">
        <v>3</v>
      </c>
      <c r="D154" s="226">
        <v>62.66</v>
      </c>
      <c r="E154" s="226">
        <v>57.710247793149293</v>
      </c>
      <c r="F154" s="226">
        <v>60.533740054253997</v>
      </c>
      <c r="G154" s="226">
        <v>59.6</v>
      </c>
      <c r="H154" s="226">
        <v>58</v>
      </c>
      <c r="I154" s="226">
        <v>60.7</v>
      </c>
      <c r="J154" s="226">
        <v>62.3</v>
      </c>
      <c r="K154" s="226">
        <v>57.6</v>
      </c>
      <c r="L154" s="226">
        <v>60.3</v>
      </c>
      <c r="M154" s="226">
        <v>59.4</v>
      </c>
      <c r="N154" s="227">
        <v>39.268264204577001</v>
      </c>
      <c r="O154" s="226">
        <v>57.38</v>
      </c>
      <c r="P154" s="226">
        <v>55</v>
      </c>
      <c r="Q154" s="226">
        <v>56.27</v>
      </c>
      <c r="R154" s="226">
        <v>57</v>
      </c>
      <c r="S154" s="223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5">
        <v>16</v>
      </c>
    </row>
    <row r="155" spans="1:65">
      <c r="A155" s="30"/>
      <c r="B155" s="19">
        <v>1</v>
      </c>
      <c r="C155" s="9">
        <v>4</v>
      </c>
      <c r="D155" s="226">
        <v>62.3</v>
      </c>
      <c r="E155" s="226">
        <v>57.711721786090202</v>
      </c>
      <c r="F155" s="226">
        <v>57.305872678253685</v>
      </c>
      <c r="G155" s="226">
        <v>57.6</v>
      </c>
      <c r="H155" s="226">
        <v>59</v>
      </c>
      <c r="I155" s="226">
        <v>63.3</v>
      </c>
      <c r="J155" s="226">
        <v>63.6</v>
      </c>
      <c r="K155" s="226">
        <v>57.9</v>
      </c>
      <c r="L155" s="226">
        <v>62.9</v>
      </c>
      <c r="M155" s="226">
        <v>58.9</v>
      </c>
      <c r="N155" s="227">
        <v>38.489407527891998</v>
      </c>
      <c r="O155" s="226">
        <v>56.9</v>
      </c>
      <c r="P155" s="226">
        <v>59</v>
      </c>
      <c r="Q155" s="226">
        <v>55.23</v>
      </c>
      <c r="R155" s="226">
        <v>56</v>
      </c>
      <c r="S155" s="223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5">
        <v>59.192971815915598</v>
      </c>
    </row>
    <row r="156" spans="1:65">
      <c r="A156" s="30"/>
      <c r="B156" s="19">
        <v>1</v>
      </c>
      <c r="C156" s="9">
        <v>5</v>
      </c>
      <c r="D156" s="226">
        <v>64.13</v>
      </c>
      <c r="E156" s="226">
        <v>57.895517783455738</v>
      </c>
      <c r="F156" s="230">
        <v>62.049994997125438</v>
      </c>
      <c r="G156" s="226">
        <v>58.9</v>
      </c>
      <c r="H156" s="226">
        <v>58</v>
      </c>
      <c r="I156" s="226">
        <v>63</v>
      </c>
      <c r="J156" s="226">
        <v>60.4</v>
      </c>
      <c r="K156" s="226">
        <v>60.5</v>
      </c>
      <c r="L156" s="226">
        <v>63.2</v>
      </c>
      <c r="M156" s="226">
        <v>60.4</v>
      </c>
      <c r="N156" s="227">
        <v>39.416538310621377</v>
      </c>
      <c r="O156" s="226">
        <v>57.13</v>
      </c>
      <c r="P156" s="226">
        <v>58</v>
      </c>
      <c r="Q156" s="226">
        <v>55.42</v>
      </c>
      <c r="R156" s="226">
        <v>58</v>
      </c>
      <c r="S156" s="223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5">
        <v>21</v>
      </c>
    </row>
    <row r="157" spans="1:65">
      <c r="A157" s="30"/>
      <c r="B157" s="19">
        <v>1</v>
      </c>
      <c r="C157" s="9">
        <v>6</v>
      </c>
      <c r="D157" s="226">
        <v>63.28</v>
      </c>
      <c r="E157" s="226">
        <v>57.700273866407201</v>
      </c>
      <c r="F157" s="226">
        <v>57.639992568445038</v>
      </c>
      <c r="G157" s="226">
        <v>57.5</v>
      </c>
      <c r="H157" s="226">
        <v>62</v>
      </c>
      <c r="I157" s="226">
        <v>59.7</v>
      </c>
      <c r="J157" s="226">
        <v>62.20000000000001</v>
      </c>
      <c r="K157" s="226">
        <v>63.2</v>
      </c>
      <c r="L157" s="226">
        <v>63.5</v>
      </c>
      <c r="M157" s="226">
        <v>61.500000000000007</v>
      </c>
      <c r="N157" s="227">
        <v>38.346227929144</v>
      </c>
      <c r="O157" s="226">
        <v>57.6</v>
      </c>
      <c r="P157" s="226">
        <v>57</v>
      </c>
      <c r="Q157" s="226">
        <v>56.16</v>
      </c>
      <c r="R157" s="226">
        <v>58</v>
      </c>
      <c r="S157" s="223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8"/>
    </row>
    <row r="158" spans="1:65">
      <c r="A158" s="30"/>
      <c r="B158" s="20" t="s">
        <v>256</v>
      </c>
      <c r="C158" s="12"/>
      <c r="D158" s="229">
        <v>62.70333333333334</v>
      </c>
      <c r="E158" s="229">
        <v>57.757927312362511</v>
      </c>
      <c r="F158" s="229">
        <v>58.796119813789694</v>
      </c>
      <c r="G158" s="229">
        <v>58.599999999999994</v>
      </c>
      <c r="H158" s="229">
        <v>59.166666666666664</v>
      </c>
      <c r="I158" s="229">
        <v>61.666666666666664</v>
      </c>
      <c r="J158" s="229">
        <v>61.666666666666664</v>
      </c>
      <c r="K158" s="229">
        <v>58.633333333333333</v>
      </c>
      <c r="L158" s="229">
        <v>62.016666666666673</v>
      </c>
      <c r="M158" s="229">
        <v>60</v>
      </c>
      <c r="N158" s="229">
        <v>40.340103489167099</v>
      </c>
      <c r="O158" s="229">
        <v>57.425000000000004</v>
      </c>
      <c r="P158" s="229">
        <v>57.333333333333336</v>
      </c>
      <c r="Q158" s="229">
        <v>55.919999999999995</v>
      </c>
      <c r="R158" s="229">
        <v>57.666666666666664</v>
      </c>
      <c r="S158" s="223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8"/>
    </row>
    <row r="159" spans="1:65">
      <c r="A159" s="30"/>
      <c r="B159" s="3" t="s">
        <v>257</v>
      </c>
      <c r="C159" s="29"/>
      <c r="D159" s="226">
        <v>62.834999999999994</v>
      </c>
      <c r="E159" s="226">
        <v>57.710984789619744</v>
      </c>
      <c r="F159" s="226">
        <v>57.634168917767795</v>
      </c>
      <c r="G159" s="226">
        <v>58.55</v>
      </c>
      <c r="H159" s="226">
        <v>58.5</v>
      </c>
      <c r="I159" s="226">
        <v>61.85</v>
      </c>
      <c r="J159" s="226">
        <v>61.550000000000004</v>
      </c>
      <c r="K159" s="226">
        <v>57.75</v>
      </c>
      <c r="L159" s="226">
        <v>63.05</v>
      </c>
      <c r="M159" s="226">
        <v>59.9</v>
      </c>
      <c r="N159" s="226">
        <v>39.342401257599192</v>
      </c>
      <c r="O159" s="226">
        <v>57.255000000000003</v>
      </c>
      <c r="P159" s="226">
        <v>57.5</v>
      </c>
      <c r="Q159" s="226">
        <v>56.05</v>
      </c>
      <c r="R159" s="226">
        <v>58</v>
      </c>
      <c r="S159" s="223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8"/>
    </row>
    <row r="160" spans="1:65">
      <c r="A160" s="30"/>
      <c r="B160" s="3" t="s">
        <v>258</v>
      </c>
      <c r="C160" s="29"/>
      <c r="D160" s="211">
        <v>1.1044033079752442</v>
      </c>
      <c r="E160" s="211">
        <v>0.15648152337676646</v>
      </c>
      <c r="F160" s="211">
        <v>1.9957122390405604</v>
      </c>
      <c r="G160" s="211">
        <v>0.98994949366116547</v>
      </c>
      <c r="H160" s="211">
        <v>1.602081978759722</v>
      </c>
      <c r="I160" s="211">
        <v>1.8359375443262389</v>
      </c>
      <c r="J160" s="211">
        <v>1.2452576707921414</v>
      </c>
      <c r="K160" s="211">
        <v>2.8019041144669226</v>
      </c>
      <c r="L160" s="211">
        <v>2.2728103015136716</v>
      </c>
      <c r="M160" s="211">
        <v>0.94868329805051643</v>
      </c>
      <c r="N160" s="211">
        <v>2.33821999991296</v>
      </c>
      <c r="O160" s="211">
        <v>0.84972348443479084</v>
      </c>
      <c r="P160" s="211">
        <v>1.3662601021279464</v>
      </c>
      <c r="Q160" s="211">
        <v>0.49859803449271706</v>
      </c>
      <c r="R160" s="211">
        <v>1.0327955589886444</v>
      </c>
      <c r="S160" s="208"/>
      <c r="T160" s="209"/>
      <c r="U160" s="209"/>
      <c r="V160" s="209"/>
      <c r="W160" s="209"/>
      <c r="X160" s="209"/>
      <c r="Y160" s="209"/>
      <c r="Z160" s="209"/>
      <c r="AA160" s="209"/>
      <c r="AB160" s="209"/>
      <c r="AC160" s="209"/>
      <c r="AD160" s="209"/>
      <c r="AE160" s="209"/>
      <c r="AF160" s="209"/>
      <c r="AG160" s="209"/>
      <c r="AH160" s="209"/>
      <c r="AI160" s="209"/>
      <c r="AJ160" s="209"/>
      <c r="AK160" s="209"/>
      <c r="AL160" s="209"/>
      <c r="AM160" s="209"/>
      <c r="AN160" s="209"/>
      <c r="AO160" s="209"/>
      <c r="AP160" s="209"/>
      <c r="AQ160" s="209"/>
      <c r="AR160" s="209"/>
      <c r="AS160" s="209"/>
      <c r="AT160" s="209"/>
      <c r="AU160" s="209"/>
      <c r="AV160" s="209"/>
      <c r="AW160" s="209"/>
      <c r="AX160" s="209"/>
      <c r="AY160" s="209"/>
      <c r="AZ160" s="209"/>
      <c r="BA160" s="209"/>
      <c r="BB160" s="209"/>
      <c r="BC160" s="209"/>
      <c r="BD160" s="209"/>
      <c r="BE160" s="209"/>
      <c r="BF160" s="209"/>
      <c r="BG160" s="209"/>
      <c r="BH160" s="209"/>
      <c r="BI160" s="209"/>
      <c r="BJ160" s="209"/>
      <c r="BK160" s="209"/>
      <c r="BL160" s="209"/>
      <c r="BM160" s="214"/>
    </row>
    <row r="161" spans="1:65">
      <c r="A161" s="30"/>
      <c r="B161" s="3" t="s">
        <v>85</v>
      </c>
      <c r="C161" s="29"/>
      <c r="D161" s="13">
        <v>1.7613151474805869E-2</v>
      </c>
      <c r="E161" s="13">
        <v>2.7092648690541419E-3</v>
      </c>
      <c r="F161" s="13">
        <v>3.3942924216106139E-2</v>
      </c>
      <c r="G161" s="13">
        <v>1.6893336069303166E-2</v>
      </c>
      <c r="H161" s="13">
        <v>2.7077441894530513E-2</v>
      </c>
      <c r="I161" s="13">
        <v>2.9771960178263335E-2</v>
      </c>
      <c r="J161" s="13">
        <v>2.019336763446716E-2</v>
      </c>
      <c r="K161" s="13">
        <v>4.7786880860720679E-2</v>
      </c>
      <c r="L161" s="13">
        <v>3.6648378954802545E-2</v>
      </c>
      <c r="M161" s="13">
        <v>1.5811388300841941E-2</v>
      </c>
      <c r="N161" s="13">
        <v>5.7962667362538224E-2</v>
      </c>
      <c r="O161" s="13">
        <v>1.4797100294902756E-2</v>
      </c>
      <c r="P161" s="13">
        <v>2.3830118060371157E-2</v>
      </c>
      <c r="Q161" s="13">
        <v>8.9162738643189746E-3</v>
      </c>
      <c r="R161" s="13">
        <v>1.7909749577837766E-2</v>
      </c>
      <c r="S161" s="154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3" t="s">
        <v>259</v>
      </c>
      <c r="C162" s="29"/>
      <c r="D162" s="13">
        <v>5.9303687747501943E-2</v>
      </c>
      <c r="E162" s="13">
        <v>-2.42434947854272E-2</v>
      </c>
      <c r="F162" s="13">
        <v>-6.7043770561152627E-3</v>
      </c>
      <c r="G162" s="13">
        <v>-1.0017605092707438E-2</v>
      </c>
      <c r="H162" s="13">
        <v>-4.4439649576544227E-4</v>
      </c>
      <c r="I162" s="13">
        <v>4.1790347314272669E-2</v>
      </c>
      <c r="J162" s="13">
        <v>4.1790347314272669E-2</v>
      </c>
      <c r="K162" s="13">
        <v>-9.454475175240229E-3</v>
      </c>
      <c r="L162" s="13">
        <v>4.7703211447678084E-2</v>
      </c>
      <c r="M162" s="13">
        <v>1.3633851440914002E-2</v>
      </c>
      <c r="N162" s="13">
        <v>-0.31849842554584173</v>
      </c>
      <c r="O162" s="13">
        <v>-2.986793468342519E-2</v>
      </c>
      <c r="P162" s="13">
        <v>-3.1416541956459931E-2</v>
      </c>
      <c r="Q162" s="13">
        <v>-5.5293250457068233E-2</v>
      </c>
      <c r="R162" s="13">
        <v>-2.5785242781788287E-2</v>
      </c>
      <c r="S162" s="154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30"/>
      <c r="B163" s="46" t="s">
        <v>260</v>
      </c>
      <c r="C163" s="47"/>
      <c r="D163" s="45">
        <v>2.11</v>
      </c>
      <c r="E163" s="45">
        <v>0.45</v>
      </c>
      <c r="F163" s="45">
        <v>0.08</v>
      </c>
      <c r="G163" s="45">
        <v>0.02</v>
      </c>
      <c r="H163" s="45">
        <v>0.28000000000000003</v>
      </c>
      <c r="I163" s="45">
        <v>1.57</v>
      </c>
      <c r="J163" s="45">
        <v>1.57</v>
      </c>
      <c r="K163" s="45">
        <v>0</v>
      </c>
      <c r="L163" s="45">
        <v>1.75</v>
      </c>
      <c r="M163" s="45">
        <v>0.71</v>
      </c>
      <c r="N163" s="45">
        <v>9.49</v>
      </c>
      <c r="O163" s="45">
        <v>0.63</v>
      </c>
      <c r="P163" s="45">
        <v>0.67</v>
      </c>
      <c r="Q163" s="45">
        <v>1.41</v>
      </c>
      <c r="R163" s="45">
        <v>0.5</v>
      </c>
      <c r="S163" s="154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B164" s="3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BM164" s="55"/>
    </row>
    <row r="165" spans="1:65" ht="15">
      <c r="B165" s="8" t="s">
        <v>449</v>
      </c>
      <c r="BM165" s="28" t="s">
        <v>66</v>
      </c>
    </row>
    <row r="166" spans="1:65" ht="15">
      <c r="A166" s="25" t="s">
        <v>25</v>
      </c>
      <c r="B166" s="18" t="s">
        <v>109</v>
      </c>
      <c r="C166" s="15" t="s">
        <v>110</v>
      </c>
      <c r="D166" s="16" t="s">
        <v>221</v>
      </c>
      <c r="E166" s="17" t="s">
        <v>221</v>
      </c>
      <c r="F166" s="17" t="s">
        <v>221</v>
      </c>
      <c r="G166" s="17" t="s">
        <v>221</v>
      </c>
      <c r="H166" s="17" t="s">
        <v>221</v>
      </c>
      <c r="I166" s="17" t="s">
        <v>221</v>
      </c>
      <c r="J166" s="17" t="s">
        <v>221</v>
      </c>
      <c r="K166" s="17" t="s">
        <v>221</v>
      </c>
      <c r="L166" s="17" t="s">
        <v>221</v>
      </c>
      <c r="M166" s="17" t="s">
        <v>221</v>
      </c>
      <c r="N166" s="17" t="s">
        <v>221</v>
      </c>
      <c r="O166" s="17" t="s">
        <v>221</v>
      </c>
      <c r="P166" s="17" t="s">
        <v>221</v>
      </c>
      <c r="Q166" s="17" t="s">
        <v>221</v>
      </c>
      <c r="R166" s="17" t="s">
        <v>221</v>
      </c>
      <c r="S166" s="17" t="s">
        <v>221</v>
      </c>
      <c r="T166" s="17" t="s">
        <v>221</v>
      </c>
      <c r="U166" s="154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222</v>
      </c>
      <c r="C167" s="9" t="s">
        <v>222</v>
      </c>
      <c r="D167" s="152" t="s">
        <v>224</v>
      </c>
      <c r="E167" s="153" t="s">
        <v>225</v>
      </c>
      <c r="F167" s="153" t="s">
        <v>228</v>
      </c>
      <c r="G167" s="153" t="s">
        <v>229</v>
      </c>
      <c r="H167" s="153" t="s">
        <v>231</v>
      </c>
      <c r="I167" s="153" t="s">
        <v>232</v>
      </c>
      <c r="J167" s="153" t="s">
        <v>233</v>
      </c>
      <c r="K167" s="153" t="s">
        <v>234</v>
      </c>
      <c r="L167" s="153" t="s">
        <v>235</v>
      </c>
      <c r="M167" s="153" t="s">
        <v>276</v>
      </c>
      <c r="N167" s="153" t="s">
        <v>238</v>
      </c>
      <c r="O167" s="153" t="s">
        <v>239</v>
      </c>
      <c r="P167" s="153" t="s">
        <v>240</v>
      </c>
      <c r="Q167" s="153" t="s">
        <v>241</v>
      </c>
      <c r="R167" s="153" t="s">
        <v>242</v>
      </c>
      <c r="S167" s="153" t="s">
        <v>243</v>
      </c>
      <c r="T167" s="153" t="s">
        <v>245</v>
      </c>
      <c r="U167" s="154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277</v>
      </c>
      <c r="E168" s="11" t="s">
        <v>279</v>
      </c>
      <c r="F168" s="11" t="s">
        <v>277</v>
      </c>
      <c r="G168" s="11" t="s">
        <v>278</v>
      </c>
      <c r="H168" s="11" t="s">
        <v>277</v>
      </c>
      <c r="I168" s="11" t="s">
        <v>278</v>
      </c>
      <c r="J168" s="11" t="s">
        <v>278</v>
      </c>
      <c r="K168" s="11" t="s">
        <v>278</v>
      </c>
      <c r="L168" s="11" t="s">
        <v>278</v>
      </c>
      <c r="M168" s="11" t="s">
        <v>278</v>
      </c>
      <c r="N168" s="11" t="s">
        <v>277</v>
      </c>
      <c r="O168" s="11" t="s">
        <v>277</v>
      </c>
      <c r="P168" s="11" t="s">
        <v>278</v>
      </c>
      <c r="Q168" s="11" t="s">
        <v>277</v>
      </c>
      <c r="R168" s="11" t="s">
        <v>277</v>
      </c>
      <c r="S168" s="11" t="s">
        <v>277</v>
      </c>
      <c r="T168" s="11" t="s">
        <v>278</v>
      </c>
      <c r="U168" s="154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/>
      <c r="E169" s="26" t="s">
        <v>280</v>
      </c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154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8">
        <v>1</v>
      </c>
      <c r="C170" s="14">
        <v>1</v>
      </c>
      <c r="D170" s="206">
        <v>10.4</v>
      </c>
      <c r="E170" s="206">
        <v>10.07</v>
      </c>
      <c r="F170" s="206">
        <v>10.376444426191508</v>
      </c>
      <c r="G170" s="207">
        <v>10</v>
      </c>
      <c r="H170" s="206">
        <v>10.6</v>
      </c>
      <c r="I170" s="206">
        <v>9.4</v>
      </c>
      <c r="J170" s="206">
        <v>10.4</v>
      </c>
      <c r="K170" s="206">
        <v>9.9</v>
      </c>
      <c r="L170" s="206">
        <v>10.8</v>
      </c>
      <c r="M170" s="206">
        <v>10.1</v>
      </c>
      <c r="N170" s="207">
        <v>9.2859761289872758</v>
      </c>
      <c r="O170" s="207">
        <v>10</v>
      </c>
      <c r="P170" s="206">
        <v>10.3</v>
      </c>
      <c r="Q170" s="206">
        <v>10.199999999999999</v>
      </c>
      <c r="R170" s="206">
        <v>10.4</v>
      </c>
      <c r="S170" s="207">
        <v>8.7799999999999994</v>
      </c>
      <c r="T170" s="206">
        <v>10.199999999999999</v>
      </c>
      <c r="U170" s="208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  <c r="BI170" s="209"/>
      <c r="BJ170" s="209"/>
      <c r="BK170" s="209"/>
      <c r="BL170" s="209"/>
      <c r="BM170" s="210">
        <v>1</v>
      </c>
    </row>
    <row r="171" spans="1:65">
      <c r="A171" s="30"/>
      <c r="B171" s="19">
        <v>1</v>
      </c>
      <c r="C171" s="9">
        <v>2</v>
      </c>
      <c r="D171" s="211">
        <v>10.6</v>
      </c>
      <c r="E171" s="211">
        <v>10.02</v>
      </c>
      <c r="F171" s="211">
        <v>10.231857373854593</v>
      </c>
      <c r="G171" s="212">
        <v>10</v>
      </c>
      <c r="H171" s="211">
        <v>10.9</v>
      </c>
      <c r="I171" s="211">
        <v>9.6999999999999993</v>
      </c>
      <c r="J171" s="211">
        <v>9.9</v>
      </c>
      <c r="K171" s="211">
        <v>9.9</v>
      </c>
      <c r="L171" s="211">
        <v>9.5</v>
      </c>
      <c r="M171" s="211">
        <v>10.4</v>
      </c>
      <c r="N171" s="212">
        <v>9.2640499106903995</v>
      </c>
      <c r="O171" s="212">
        <v>11</v>
      </c>
      <c r="P171" s="211">
        <v>10.8</v>
      </c>
      <c r="Q171" s="211">
        <v>10.1</v>
      </c>
      <c r="R171" s="211">
        <v>10.4</v>
      </c>
      <c r="S171" s="212">
        <v>9.68</v>
      </c>
      <c r="T171" s="211">
        <v>10.1</v>
      </c>
      <c r="U171" s="208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  <c r="BI171" s="209"/>
      <c r="BJ171" s="209"/>
      <c r="BK171" s="209"/>
      <c r="BL171" s="209"/>
      <c r="BM171" s="210">
        <v>29</v>
      </c>
    </row>
    <row r="172" spans="1:65">
      <c r="A172" s="30"/>
      <c r="B172" s="19">
        <v>1</v>
      </c>
      <c r="C172" s="9">
        <v>3</v>
      </c>
      <c r="D172" s="211">
        <v>10.7</v>
      </c>
      <c r="E172" s="211">
        <v>10.95</v>
      </c>
      <c r="F172" s="211">
        <v>10.589403278748712</v>
      </c>
      <c r="G172" s="212">
        <v>9</v>
      </c>
      <c r="H172" s="211">
        <v>10.5</v>
      </c>
      <c r="I172" s="211">
        <v>9.4</v>
      </c>
      <c r="J172" s="211">
        <v>10.199999999999999</v>
      </c>
      <c r="K172" s="211">
        <v>10.199999999999999</v>
      </c>
      <c r="L172" s="211">
        <v>9.6</v>
      </c>
      <c r="M172" s="211">
        <v>10.8</v>
      </c>
      <c r="N172" s="212">
        <v>9.1701565755741701</v>
      </c>
      <c r="O172" s="212">
        <v>10</v>
      </c>
      <c r="P172" s="211">
        <v>10.6</v>
      </c>
      <c r="Q172" s="211">
        <v>10.199999999999999</v>
      </c>
      <c r="R172" s="211">
        <v>10.5</v>
      </c>
      <c r="S172" s="212">
        <v>9.57</v>
      </c>
      <c r="T172" s="211">
        <v>10.3</v>
      </c>
      <c r="U172" s="208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16</v>
      </c>
    </row>
    <row r="173" spans="1:65">
      <c r="A173" s="30"/>
      <c r="B173" s="19">
        <v>1</v>
      </c>
      <c r="C173" s="9">
        <v>4</v>
      </c>
      <c r="D173" s="211">
        <v>10.5</v>
      </c>
      <c r="E173" s="211">
        <v>10.17</v>
      </c>
      <c r="F173" s="211">
        <v>10.386564442017672</v>
      </c>
      <c r="G173" s="212">
        <v>9</v>
      </c>
      <c r="H173" s="211">
        <v>10.4</v>
      </c>
      <c r="I173" s="211">
        <v>10.1</v>
      </c>
      <c r="J173" s="211">
        <v>10.199999999999999</v>
      </c>
      <c r="K173" s="211">
        <v>10</v>
      </c>
      <c r="L173" s="211">
        <v>10.7</v>
      </c>
      <c r="M173" s="211">
        <v>10.3</v>
      </c>
      <c r="N173" s="212">
        <v>9.1451807306710915</v>
      </c>
      <c r="O173" s="212">
        <v>10</v>
      </c>
      <c r="P173" s="211">
        <v>10.3</v>
      </c>
      <c r="Q173" s="211">
        <v>10.1</v>
      </c>
      <c r="R173" s="211">
        <v>10.5</v>
      </c>
      <c r="S173" s="212">
        <v>9.5500000000000007</v>
      </c>
      <c r="T173" s="211">
        <v>10</v>
      </c>
      <c r="U173" s="208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>
        <v>10.303058090359523</v>
      </c>
    </row>
    <row r="174" spans="1:65">
      <c r="A174" s="30"/>
      <c r="B174" s="19">
        <v>1</v>
      </c>
      <c r="C174" s="9">
        <v>5</v>
      </c>
      <c r="D174" s="211">
        <v>10.6</v>
      </c>
      <c r="E174" s="211">
        <v>10.18</v>
      </c>
      <c r="F174" s="211">
        <v>10.557466783520601</v>
      </c>
      <c r="G174" s="212">
        <v>10</v>
      </c>
      <c r="H174" s="211">
        <v>10.7</v>
      </c>
      <c r="I174" s="211">
        <v>9.9</v>
      </c>
      <c r="J174" s="211">
        <v>9.9</v>
      </c>
      <c r="K174" s="211">
        <v>9.9</v>
      </c>
      <c r="L174" s="211">
        <v>10.4</v>
      </c>
      <c r="M174" s="211">
        <v>10.6</v>
      </c>
      <c r="N174" s="212">
        <v>8.8146998689405436</v>
      </c>
      <c r="O174" s="212">
        <v>10</v>
      </c>
      <c r="P174" s="211">
        <v>10.5</v>
      </c>
      <c r="Q174" s="211">
        <v>10.4</v>
      </c>
      <c r="R174" s="211">
        <v>10.5</v>
      </c>
      <c r="S174" s="212">
        <v>8.94</v>
      </c>
      <c r="T174" s="211">
        <v>10.1</v>
      </c>
      <c r="U174" s="208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22</v>
      </c>
    </row>
    <row r="175" spans="1:65">
      <c r="A175" s="30"/>
      <c r="B175" s="19">
        <v>1</v>
      </c>
      <c r="C175" s="9">
        <v>6</v>
      </c>
      <c r="D175" s="211">
        <v>10.9</v>
      </c>
      <c r="E175" s="211">
        <v>10.97</v>
      </c>
      <c r="F175" s="211">
        <v>10.236794743709659</v>
      </c>
      <c r="G175" s="212">
        <v>9</v>
      </c>
      <c r="H175" s="211">
        <v>10.9</v>
      </c>
      <c r="I175" s="211">
        <v>9.5</v>
      </c>
      <c r="J175" s="211">
        <v>10</v>
      </c>
      <c r="K175" s="211">
        <v>9.8000000000000007</v>
      </c>
      <c r="L175" s="211">
        <v>11</v>
      </c>
      <c r="M175" s="211">
        <v>10.8</v>
      </c>
      <c r="N175" s="212">
        <v>8.8560291879520054</v>
      </c>
      <c r="O175" s="212">
        <v>10</v>
      </c>
      <c r="P175" s="211">
        <v>10.7</v>
      </c>
      <c r="Q175" s="211">
        <v>10</v>
      </c>
      <c r="R175" s="211">
        <v>10.5</v>
      </c>
      <c r="S175" s="212">
        <v>8.66</v>
      </c>
      <c r="T175" s="211">
        <v>10.199999999999999</v>
      </c>
      <c r="U175" s="208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4"/>
    </row>
    <row r="176" spans="1:65">
      <c r="A176" s="30"/>
      <c r="B176" s="20" t="s">
        <v>256</v>
      </c>
      <c r="C176" s="12"/>
      <c r="D176" s="215">
        <v>10.616666666666667</v>
      </c>
      <c r="E176" s="215">
        <v>10.393333333333333</v>
      </c>
      <c r="F176" s="215">
        <v>10.396421841340457</v>
      </c>
      <c r="G176" s="215">
        <v>9.5</v>
      </c>
      <c r="H176" s="215">
        <v>10.666666666666666</v>
      </c>
      <c r="I176" s="215">
        <v>9.6666666666666661</v>
      </c>
      <c r="J176" s="215">
        <v>10.1</v>
      </c>
      <c r="K176" s="215">
        <v>9.9500000000000011</v>
      </c>
      <c r="L176" s="215">
        <v>10.333333333333332</v>
      </c>
      <c r="M176" s="215">
        <v>10.5</v>
      </c>
      <c r="N176" s="215">
        <v>9.0893487338025807</v>
      </c>
      <c r="O176" s="215">
        <v>10.166666666666666</v>
      </c>
      <c r="P176" s="215">
        <v>10.533333333333333</v>
      </c>
      <c r="Q176" s="215">
        <v>10.166666666666666</v>
      </c>
      <c r="R176" s="215">
        <v>10.466666666666667</v>
      </c>
      <c r="S176" s="215">
        <v>9.1966666666666654</v>
      </c>
      <c r="T176" s="215">
        <v>10.149999999999999</v>
      </c>
      <c r="U176" s="208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4"/>
    </row>
    <row r="177" spans="1:65">
      <c r="A177" s="30"/>
      <c r="B177" s="3" t="s">
        <v>257</v>
      </c>
      <c r="C177" s="29"/>
      <c r="D177" s="211">
        <v>10.6</v>
      </c>
      <c r="E177" s="211">
        <v>10.175000000000001</v>
      </c>
      <c r="F177" s="211">
        <v>10.38150443410459</v>
      </c>
      <c r="G177" s="211">
        <v>9.5</v>
      </c>
      <c r="H177" s="211">
        <v>10.649999999999999</v>
      </c>
      <c r="I177" s="211">
        <v>9.6</v>
      </c>
      <c r="J177" s="211">
        <v>10.1</v>
      </c>
      <c r="K177" s="211">
        <v>9.9</v>
      </c>
      <c r="L177" s="211">
        <v>10.55</v>
      </c>
      <c r="M177" s="211">
        <v>10.5</v>
      </c>
      <c r="N177" s="211">
        <v>9.1576686531226308</v>
      </c>
      <c r="O177" s="211">
        <v>10</v>
      </c>
      <c r="P177" s="211">
        <v>10.55</v>
      </c>
      <c r="Q177" s="211">
        <v>10.149999999999999</v>
      </c>
      <c r="R177" s="211">
        <v>10.5</v>
      </c>
      <c r="S177" s="211">
        <v>9.245000000000001</v>
      </c>
      <c r="T177" s="211">
        <v>10.149999999999999</v>
      </c>
      <c r="U177" s="208"/>
      <c r="V177" s="209"/>
      <c r="W177" s="209"/>
      <c r="X177" s="209"/>
      <c r="Y177" s="209"/>
      <c r="Z177" s="209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4"/>
    </row>
    <row r="178" spans="1:65">
      <c r="A178" s="30"/>
      <c r="B178" s="3" t="s">
        <v>258</v>
      </c>
      <c r="C178" s="29"/>
      <c r="D178" s="24">
        <v>0.17224014243685082</v>
      </c>
      <c r="E178" s="24">
        <v>0.4431102195466346</v>
      </c>
      <c r="F178" s="24">
        <v>0.15247022547392178</v>
      </c>
      <c r="G178" s="24">
        <v>0.54772255750516607</v>
      </c>
      <c r="H178" s="24">
        <v>0.20655911179772896</v>
      </c>
      <c r="I178" s="24">
        <v>0.28751811537130412</v>
      </c>
      <c r="J178" s="24">
        <v>0.19999999999999982</v>
      </c>
      <c r="K178" s="24">
        <v>0.13784048752090172</v>
      </c>
      <c r="L178" s="24">
        <v>0.63770421565696656</v>
      </c>
      <c r="M178" s="24">
        <v>0.28284271247461928</v>
      </c>
      <c r="N178" s="24">
        <v>0.20430367708640931</v>
      </c>
      <c r="O178" s="24">
        <v>0.40824829046386302</v>
      </c>
      <c r="P178" s="24">
        <v>0.20655911179772862</v>
      </c>
      <c r="Q178" s="24">
        <v>0.13662601021279477</v>
      </c>
      <c r="R178" s="24">
        <v>5.1639777949432038E-2</v>
      </c>
      <c r="S178" s="24">
        <v>0.45284287193977879</v>
      </c>
      <c r="T178" s="24">
        <v>0.1048808848170153</v>
      </c>
      <c r="U178" s="154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85</v>
      </c>
      <c r="C179" s="29"/>
      <c r="D179" s="13">
        <v>1.6223561297034613E-2</v>
      </c>
      <c r="E179" s="13">
        <v>4.2634081418855163E-2</v>
      </c>
      <c r="F179" s="13">
        <v>1.4665644372724213E-2</v>
      </c>
      <c r="G179" s="13">
        <v>5.7655006053175376E-2</v>
      </c>
      <c r="H179" s="13">
        <v>1.9364916731037091E-2</v>
      </c>
      <c r="I179" s="13">
        <v>2.9743253314272841E-2</v>
      </c>
      <c r="J179" s="13">
        <v>1.9801980198019785E-2</v>
      </c>
      <c r="K179" s="13">
        <v>1.385331532873384E-2</v>
      </c>
      <c r="L179" s="13">
        <v>6.1713311192609671E-2</v>
      </c>
      <c r="M179" s="13">
        <v>2.6937401188058978E-2</v>
      </c>
      <c r="N179" s="13">
        <v>2.2477262460688721E-2</v>
      </c>
      <c r="O179" s="13">
        <v>4.0155569553822594E-2</v>
      </c>
      <c r="P179" s="13">
        <v>1.9610042259278034E-2</v>
      </c>
      <c r="Q179" s="13">
        <v>1.3438623955356863E-2</v>
      </c>
      <c r="R179" s="13">
        <v>4.933736746761023E-3</v>
      </c>
      <c r="S179" s="13">
        <v>4.9239891838323183E-2</v>
      </c>
      <c r="T179" s="13">
        <v>1.0333092100198553E-2</v>
      </c>
      <c r="U179" s="154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259</v>
      </c>
      <c r="C180" s="29"/>
      <c r="D180" s="13">
        <v>3.0438397372580583E-2</v>
      </c>
      <c r="E180" s="13">
        <v>8.7619852457474501E-3</v>
      </c>
      <c r="F180" s="13">
        <v>9.0617513909092562E-3</v>
      </c>
      <c r="G180" s="13">
        <v>-7.7943663261584084E-2</v>
      </c>
      <c r="H180" s="13">
        <v>3.5291325460677481E-2</v>
      </c>
      <c r="I180" s="13">
        <v>-6.176723630126113E-2</v>
      </c>
      <c r="J180" s="13">
        <v>-1.9708526204421095E-2</v>
      </c>
      <c r="K180" s="13">
        <v>-3.4267310468711676E-2</v>
      </c>
      <c r="L180" s="13">
        <v>2.938471540031129E-3</v>
      </c>
      <c r="M180" s="13">
        <v>1.9114898500354416E-2</v>
      </c>
      <c r="N180" s="13">
        <v>-0.11780088454442461</v>
      </c>
      <c r="O180" s="13">
        <v>-1.3237955420291825E-2</v>
      </c>
      <c r="P180" s="13">
        <v>2.235018389241894E-2</v>
      </c>
      <c r="Q180" s="13">
        <v>-1.3237955420291825E-2</v>
      </c>
      <c r="R180" s="13">
        <v>1.5879613108289892E-2</v>
      </c>
      <c r="S180" s="13">
        <v>-0.10738476032937228</v>
      </c>
      <c r="T180" s="13">
        <v>-1.4855598116324198E-2</v>
      </c>
      <c r="U180" s="154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260</v>
      </c>
      <c r="C181" s="47"/>
      <c r="D181" s="45">
        <v>0.96</v>
      </c>
      <c r="E181" s="45">
        <v>0.2</v>
      </c>
      <c r="F181" s="45">
        <v>0.21</v>
      </c>
      <c r="G181" s="45" t="s">
        <v>261</v>
      </c>
      <c r="H181" s="45">
        <v>1.1200000000000001</v>
      </c>
      <c r="I181" s="45">
        <v>2.25</v>
      </c>
      <c r="J181" s="45">
        <v>0.79</v>
      </c>
      <c r="K181" s="45">
        <v>1.29</v>
      </c>
      <c r="L181" s="45">
        <v>0</v>
      </c>
      <c r="M181" s="45">
        <v>0.56000000000000005</v>
      </c>
      <c r="N181" s="45">
        <v>4.1900000000000004</v>
      </c>
      <c r="O181" s="45" t="s">
        <v>261</v>
      </c>
      <c r="P181" s="45">
        <v>0.67</v>
      </c>
      <c r="Q181" s="45">
        <v>0.56000000000000005</v>
      </c>
      <c r="R181" s="45">
        <v>0.45</v>
      </c>
      <c r="S181" s="45">
        <v>3.83</v>
      </c>
      <c r="T181" s="45">
        <v>0.62</v>
      </c>
      <c r="U181" s="154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 t="s">
        <v>286</v>
      </c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BM182" s="55"/>
    </row>
    <row r="183" spans="1:65">
      <c r="BM183" s="55"/>
    </row>
    <row r="184" spans="1:65" ht="15">
      <c r="B184" s="8" t="s">
        <v>450</v>
      </c>
      <c r="BM184" s="28" t="s">
        <v>66</v>
      </c>
    </row>
    <row r="185" spans="1:65" ht="15">
      <c r="A185" s="25" t="s">
        <v>51</v>
      </c>
      <c r="B185" s="18" t="s">
        <v>109</v>
      </c>
      <c r="C185" s="15" t="s">
        <v>110</v>
      </c>
      <c r="D185" s="16" t="s">
        <v>221</v>
      </c>
      <c r="E185" s="17" t="s">
        <v>221</v>
      </c>
      <c r="F185" s="17" t="s">
        <v>221</v>
      </c>
      <c r="G185" s="17" t="s">
        <v>221</v>
      </c>
      <c r="H185" s="17" t="s">
        <v>221</v>
      </c>
      <c r="I185" s="17" t="s">
        <v>221</v>
      </c>
      <c r="J185" s="17" t="s">
        <v>221</v>
      </c>
      <c r="K185" s="17" t="s">
        <v>221</v>
      </c>
      <c r="L185" s="17" t="s">
        <v>221</v>
      </c>
      <c r="M185" s="17" t="s">
        <v>221</v>
      </c>
      <c r="N185" s="17" t="s">
        <v>221</v>
      </c>
      <c r="O185" s="17" t="s">
        <v>221</v>
      </c>
      <c r="P185" s="17" t="s">
        <v>221</v>
      </c>
      <c r="Q185" s="17" t="s">
        <v>221</v>
      </c>
      <c r="R185" s="17" t="s">
        <v>221</v>
      </c>
      <c r="S185" s="17" t="s">
        <v>221</v>
      </c>
      <c r="T185" s="154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>
        <v>1</v>
      </c>
    </row>
    <row r="186" spans="1:65">
      <c r="A186" s="30"/>
      <c r="B186" s="19" t="s">
        <v>222</v>
      </c>
      <c r="C186" s="9" t="s">
        <v>222</v>
      </c>
      <c r="D186" s="152" t="s">
        <v>224</v>
      </c>
      <c r="E186" s="153" t="s">
        <v>225</v>
      </c>
      <c r="F186" s="153" t="s">
        <v>228</v>
      </c>
      <c r="G186" s="153" t="s">
        <v>229</v>
      </c>
      <c r="H186" s="153" t="s">
        <v>231</v>
      </c>
      <c r="I186" s="153" t="s">
        <v>232</v>
      </c>
      <c r="J186" s="153" t="s">
        <v>233</v>
      </c>
      <c r="K186" s="153" t="s">
        <v>234</v>
      </c>
      <c r="L186" s="153" t="s">
        <v>235</v>
      </c>
      <c r="M186" s="153" t="s">
        <v>276</v>
      </c>
      <c r="N186" s="153" t="s">
        <v>238</v>
      </c>
      <c r="O186" s="153" t="s">
        <v>239</v>
      </c>
      <c r="P186" s="153" t="s">
        <v>240</v>
      </c>
      <c r="Q186" s="153" t="s">
        <v>241</v>
      </c>
      <c r="R186" s="153" t="s">
        <v>243</v>
      </c>
      <c r="S186" s="153" t="s">
        <v>245</v>
      </c>
      <c r="T186" s="154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 t="s">
        <v>3</v>
      </c>
    </row>
    <row r="187" spans="1:65">
      <c r="A187" s="30"/>
      <c r="B187" s="19"/>
      <c r="C187" s="9"/>
      <c r="D187" s="10" t="s">
        <v>113</v>
      </c>
      <c r="E187" s="11" t="s">
        <v>113</v>
      </c>
      <c r="F187" s="11" t="s">
        <v>277</v>
      </c>
      <c r="G187" s="11" t="s">
        <v>278</v>
      </c>
      <c r="H187" s="11" t="s">
        <v>277</v>
      </c>
      <c r="I187" s="11" t="s">
        <v>278</v>
      </c>
      <c r="J187" s="11" t="s">
        <v>278</v>
      </c>
      <c r="K187" s="11" t="s">
        <v>278</v>
      </c>
      <c r="L187" s="11" t="s">
        <v>278</v>
      </c>
      <c r="M187" s="11" t="s">
        <v>278</v>
      </c>
      <c r="N187" s="11" t="s">
        <v>277</v>
      </c>
      <c r="O187" s="11" t="s">
        <v>113</v>
      </c>
      <c r="P187" s="11" t="s">
        <v>278</v>
      </c>
      <c r="Q187" s="11" t="s">
        <v>113</v>
      </c>
      <c r="R187" s="11" t="s">
        <v>277</v>
      </c>
      <c r="S187" s="11" t="s">
        <v>278</v>
      </c>
      <c r="T187" s="154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0</v>
      </c>
    </row>
    <row r="188" spans="1:65">
      <c r="A188" s="30"/>
      <c r="B188" s="19"/>
      <c r="C188" s="9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154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8">
        <v>1</v>
      </c>
      <c r="C189" s="14">
        <v>1</v>
      </c>
      <c r="D189" s="221">
        <v>82</v>
      </c>
      <c r="E189" s="221">
        <v>85.23899999999999</v>
      </c>
      <c r="F189" s="221">
        <v>73.709774354777522</v>
      </c>
      <c r="G189" s="221">
        <v>62</v>
      </c>
      <c r="H189" s="221">
        <v>87</v>
      </c>
      <c r="I189" s="221">
        <v>77</v>
      </c>
      <c r="J189" s="221">
        <v>74</v>
      </c>
      <c r="K189" s="221">
        <v>73</v>
      </c>
      <c r="L189" s="221">
        <v>80</v>
      </c>
      <c r="M189" s="221">
        <v>75</v>
      </c>
      <c r="N189" s="222">
        <v>103.46498323396401</v>
      </c>
      <c r="O189" s="221">
        <v>68</v>
      </c>
      <c r="P189" s="221">
        <v>77</v>
      </c>
      <c r="Q189" s="221">
        <v>83</v>
      </c>
      <c r="R189" s="221">
        <v>72.8</v>
      </c>
      <c r="S189" s="221">
        <v>79</v>
      </c>
      <c r="T189" s="223"/>
      <c r="U189" s="224"/>
      <c r="V189" s="224"/>
      <c r="W189" s="224"/>
      <c r="X189" s="224"/>
      <c r="Y189" s="224"/>
      <c r="Z189" s="224"/>
      <c r="AA189" s="224"/>
      <c r="AB189" s="224"/>
      <c r="AC189" s="224"/>
      <c r="AD189" s="224"/>
      <c r="AE189" s="224"/>
      <c r="AF189" s="224"/>
      <c r="AG189" s="224"/>
      <c r="AH189" s="224"/>
      <c r="AI189" s="224"/>
      <c r="AJ189" s="224"/>
      <c r="AK189" s="224"/>
      <c r="AL189" s="224"/>
      <c r="AM189" s="224"/>
      <c r="AN189" s="224"/>
      <c r="AO189" s="224"/>
      <c r="AP189" s="224"/>
      <c r="AQ189" s="224"/>
      <c r="AR189" s="224"/>
      <c r="AS189" s="224"/>
      <c r="AT189" s="224"/>
      <c r="AU189" s="224"/>
      <c r="AV189" s="224"/>
      <c r="AW189" s="224"/>
      <c r="AX189" s="224"/>
      <c r="AY189" s="224"/>
      <c r="AZ189" s="224"/>
      <c r="BA189" s="224"/>
      <c r="BB189" s="224"/>
      <c r="BC189" s="224"/>
      <c r="BD189" s="224"/>
      <c r="BE189" s="224"/>
      <c r="BF189" s="224"/>
      <c r="BG189" s="224"/>
      <c r="BH189" s="224"/>
      <c r="BI189" s="224"/>
      <c r="BJ189" s="224"/>
      <c r="BK189" s="224"/>
      <c r="BL189" s="224"/>
      <c r="BM189" s="225">
        <v>1</v>
      </c>
    </row>
    <row r="190" spans="1:65">
      <c r="A190" s="30"/>
      <c r="B190" s="19">
        <v>1</v>
      </c>
      <c r="C190" s="9">
        <v>2</v>
      </c>
      <c r="D190" s="226">
        <v>84</v>
      </c>
      <c r="E190" s="226">
        <v>87.826499999999996</v>
      </c>
      <c r="F190" s="226">
        <v>73.259366776555353</v>
      </c>
      <c r="G190" s="226">
        <v>64</v>
      </c>
      <c r="H190" s="226">
        <v>88</v>
      </c>
      <c r="I190" s="226">
        <v>77</v>
      </c>
      <c r="J190" s="226">
        <v>72</v>
      </c>
      <c r="K190" s="226">
        <v>73</v>
      </c>
      <c r="L190" s="226">
        <v>78</v>
      </c>
      <c r="M190" s="226">
        <v>75</v>
      </c>
      <c r="N190" s="227">
        <v>101.461377518142</v>
      </c>
      <c r="O190" s="226">
        <v>70</v>
      </c>
      <c r="P190" s="226">
        <v>81</v>
      </c>
      <c r="Q190" s="226">
        <v>79</v>
      </c>
      <c r="R190" s="226">
        <v>70.09</v>
      </c>
      <c r="S190" s="226">
        <v>78</v>
      </c>
      <c r="T190" s="223"/>
      <c r="U190" s="224"/>
      <c r="V190" s="224"/>
      <c r="W190" s="224"/>
      <c r="X190" s="224"/>
      <c r="Y190" s="224"/>
      <c r="Z190" s="224"/>
      <c r="AA190" s="224"/>
      <c r="AB190" s="224"/>
      <c r="AC190" s="224"/>
      <c r="AD190" s="224"/>
      <c r="AE190" s="224"/>
      <c r="AF190" s="224"/>
      <c r="AG190" s="224"/>
      <c r="AH190" s="224"/>
      <c r="AI190" s="224"/>
      <c r="AJ190" s="224"/>
      <c r="AK190" s="224"/>
      <c r="AL190" s="224"/>
      <c r="AM190" s="224"/>
      <c r="AN190" s="224"/>
      <c r="AO190" s="224"/>
      <c r="AP190" s="224"/>
      <c r="AQ190" s="224"/>
      <c r="AR190" s="224"/>
      <c r="AS190" s="224"/>
      <c r="AT190" s="224"/>
      <c r="AU190" s="224"/>
      <c r="AV190" s="224"/>
      <c r="AW190" s="224"/>
      <c r="AX190" s="224"/>
      <c r="AY190" s="224"/>
      <c r="AZ190" s="224"/>
      <c r="BA190" s="224"/>
      <c r="BB190" s="224"/>
      <c r="BC190" s="224"/>
      <c r="BD190" s="224"/>
      <c r="BE190" s="224"/>
      <c r="BF190" s="224"/>
      <c r="BG190" s="224"/>
      <c r="BH190" s="224"/>
      <c r="BI190" s="224"/>
      <c r="BJ190" s="224"/>
      <c r="BK190" s="224"/>
      <c r="BL190" s="224"/>
      <c r="BM190" s="225">
        <v>30</v>
      </c>
    </row>
    <row r="191" spans="1:65">
      <c r="A191" s="30"/>
      <c r="B191" s="19">
        <v>1</v>
      </c>
      <c r="C191" s="9">
        <v>3</v>
      </c>
      <c r="D191" s="226">
        <v>82</v>
      </c>
      <c r="E191" s="226">
        <v>86.5745</v>
      </c>
      <c r="F191" s="226">
        <v>77.066990686102116</v>
      </c>
      <c r="G191" s="226">
        <v>63</v>
      </c>
      <c r="H191" s="226">
        <v>83</v>
      </c>
      <c r="I191" s="226">
        <v>76</v>
      </c>
      <c r="J191" s="226">
        <v>71</v>
      </c>
      <c r="K191" s="226">
        <v>73</v>
      </c>
      <c r="L191" s="226">
        <v>76</v>
      </c>
      <c r="M191" s="226">
        <v>77</v>
      </c>
      <c r="N191" s="227">
        <v>106.854743371239</v>
      </c>
      <c r="O191" s="226">
        <v>69</v>
      </c>
      <c r="P191" s="226">
        <v>78</v>
      </c>
      <c r="Q191" s="226">
        <v>82</v>
      </c>
      <c r="R191" s="226">
        <v>69.09</v>
      </c>
      <c r="S191" s="226">
        <v>77</v>
      </c>
      <c r="T191" s="223"/>
      <c r="U191" s="224"/>
      <c r="V191" s="224"/>
      <c r="W191" s="224"/>
      <c r="X191" s="224"/>
      <c r="Y191" s="224"/>
      <c r="Z191" s="224"/>
      <c r="AA191" s="224"/>
      <c r="AB191" s="224"/>
      <c r="AC191" s="224"/>
      <c r="AD191" s="224"/>
      <c r="AE191" s="224"/>
      <c r="AF191" s="224"/>
      <c r="AG191" s="224"/>
      <c r="AH191" s="224"/>
      <c r="AI191" s="224"/>
      <c r="AJ191" s="224"/>
      <c r="AK191" s="224"/>
      <c r="AL191" s="224"/>
      <c r="AM191" s="224"/>
      <c r="AN191" s="224"/>
      <c r="AO191" s="224"/>
      <c r="AP191" s="224"/>
      <c r="AQ191" s="224"/>
      <c r="AR191" s="224"/>
      <c r="AS191" s="224"/>
      <c r="AT191" s="224"/>
      <c r="AU191" s="224"/>
      <c r="AV191" s="224"/>
      <c r="AW191" s="224"/>
      <c r="AX191" s="224"/>
      <c r="AY191" s="224"/>
      <c r="AZ191" s="224"/>
      <c r="BA191" s="224"/>
      <c r="BB191" s="224"/>
      <c r="BC191" s="224"/>
      <c r="BD191" s="224"/>
      <c r="BE191" s="224"/>
      <c r="BF191" s="224"/>
      <c r="BG191" s="224"/>
      <c r="BH191" s="224"/>
      <c r="BI191" s="224"/>
      <c r="BJ191" s="224"/>
      <c r="BK191" s="224"/>
      <c r="BL191" s="224"/>
      <c r="BM191" s="225">
        <v>16</v>
      </c>
    </row>
    <row r="192" spans="1:65">
      <c r="A192" s="30"/>
      <c r="B192" s="19">
        <v>1</v>
      </c>
      <c r="C192" s="9">
        <v>4</v>
      </c>
      <c r="D192" s="226">
        <v>82</v>
      </c>
      <c r="E192" s="226">
        <v>87.814999999999984</v>
      </c>
      <c r="F192" s="226">
        <v>75.332361385811822</v>
      </c>
      <c r="G192" s="226">
        <v>63</v>
      </c>
      <c r="H192" s="226">
        <v>87</v>
      </c>
      <c r="I192" s="226">
        <v>78</v>
      </c>
      <c r="J192" s="226">
        <v>74</v>
      </c>
      <c r="K192" s="226">
        <v>73</v>
      </c>
      <c r="L192" s="226">
        <v>79</v>
      </c>
      <c r="M192" s="226">
        <v>74</v>
      </c>
      <c r="N192" s="227">
        <v>99.523454384504703</v>
      </c>
      <c r="O192" s="226">
        <v>69</v>
      </c>
      <c r="P192" s="226">
        <v>77</v>
      </c>
      <c r="Q192" s="226">
        <v>80</v>
      </c>
      <c r="R192" s="226">
        <v>73.290000000000006</v>
      </c>
      <c r="S192" s="226">
        <v>77</v>
      </c>
      <c r="T192" s="223"/>
      <c r="U192" s="224"/>
      <c r="V192" s="224"/>
      <c r="W192" s="224"/>
      <c r="X192" s="224"/>
      <c r="Y192" s="224"/>
      <c r="Z192" s="224"/>
      <c r="AA192" s="224"/>
      <c r="AB192" s="224"/>
      <c r="AC192" s="224"/>
      <c r="AD192" s="224"/>
      <c r="AE192" s="224"/>
      <c r="AF192" s="224"/>
      <c r="AG192" s="224"/>
      <c r="AH192" s="224"/>
      <c r="AI192" s="224"/>
      <c r="AJ192" s="224"/>
      <c r="AK192" s="224"/>
      <c r="AL192" s="224"/>
      <c r="AM192" s="224"/>
      <c r="AN192" s="224"/>
      <c r="AO192" s="224"/>
      <c r="AP192" s="224"/>
      <c r="AQ192" s="224"/>
      <c r="AR192" s="224"/>
      <c r="AS192" s="224"/>
      <c r="AT192" s="224"/>
      <c r="AU192" s="224"/>
      <c r="AV192" s="224"/>
      <c r="AW192" s="224"/>
      <c r="AX192" s="224"/>
      <c r="AY192" s="224"/>
      <c r="AZ192" s="224"/>
      <c r="BA192" s="224"/>
      <c r="BB192" s="224"/>
      <c r="BC192" s="224"/>
      <c r="BD192" s="224"/>
      <c r="BE192" s="224"/>
      <c r="BF192" s="224"/>
      <c r="BG192" s="224"/>
      <c r="BH192" s="224"/>
      <c r="BI192" s="224"/>
      <c r="BJ192" s="224"/>
      <c r="BK192" s="224"/>
      <c r="BL192" s="224"/>
      <c r="BM192" s="225">
        <v>76.602014219208684</v>
      </c>
    </row>
    <row r="193" spans="1:65">
      <c r="A193" s="30"/>
      <c r="B193" s="19">
        <v>1</v>
      </c>
      <c r="C193" s="9">
        <v>5</v>
      </c>
      <c r="D193" s="226">
        <v>83</v>
      </c>
      <c r="E193" s="226">
        <v>86.457999999999998</v>
      </c>
      <c r="F193" s="226">
        <v>77.416331028318879</v>
      </c>
      <c r="G193" s="226">
        <v>64</v>
      </c>
      <c r="H193" s="226">
        <v>83</v>
      </c>
      <c r="I193" s="226">
        <v>78</v>
      </c>
      <c r="J193" s="226">
        <v>72</v>
      </c>
      <c r="K193" s="226">
        <v>75</v>
      </c>
      <c r="L193" s="226">
        <v>78</v>
      </c>
      <c r="M193" s="226">
        <v>75</v>
      </c>
      <c r="N193" s="227">
        <v>101.243130734179</v>
      </c>
      <c r="O193" s="226">
        <v>66</v>
      </c>
      <c r="P193" s="226">
        <v>80</v>
      </c>
      <c r="Q193" s="226">
        <v>82</v>
      </c>
      <c r="R193" s="226">
        <v>70.66</v>
      </c>
      <c r="S193" s="226">
        <v>79</v>
      </c>
      <c r="T193" s="223"/>
      <c r="U193" s="224"/>
      <c r="V193" s="224"/>
      <c r="W193" s="224"/>
      <c r="X193" s="224"/>
      <c r="Y193" s="224"/>
      <c r="Z193" s="224"/>
      <c r="AA193" s="224"/>
      <c r="AB193" s="224"/>
      <c r="AC193" s="224"/>
      <c r="AD193" s="224"/>
      <c r="AE193" s="224"/>
      <c r="AF193" s="224"/>
      <c r="AG193" s="224"/>
      <c r="AH193" s="224"/>
      <c r="AI193" s="224"/>
      <c r="AJ193" s="224"/>
      <c r="AK193" s="224"/>
      <c r="AL193" s="224"/>
      <c r="AM193" s="224"/>
      <c r="AN193" s="224"/>
      <c r="AO193" s="224"/>
      <c r="AP193" s="224"/>
      <c r="AQ193" s="224"/>
      <c r="AR193" s="224"/>
      <c r="AS193" s="224"/>
      <c r="AT193" s="224"/>
      <c r="AU193" s="224"/>
      <c r="AV193" s="224"/>
      <c r="AW193" s="224"/>
      <c r="AX193" s="224"/>
      <c r="AY193" s="224"/>
      <c r="AZ193" s="224"/>
      <c r="BA193" s="224"/>
      <c r="BB193" s="224"/>
      <c r="BC193" s="224"/>
      <c r="BD193" s="224"/>
      <c r="BE193" s="224"/>
      <c r="BF193" s="224"/>
      <c r="BG193" s="224"/>
      <c r="BH193" s="224"/>
      <c r="BI193" s="224"/>
      <c r="BJ193" s="224"/>
      <c r="BK193" s="224"/>
      <c r="BL193" s="224"/>
      <c r="BM193" s="225">
        <v>23</v>
      </c>
    </row>
    <row r="194" spans="1:65">
      <c r="A194" s="30"/>
      <c r="B194" s="19">
        <v>1</v>
      </c>
      <c r="C194" s="9">
        <v>6</v>
      </c>
      <c r="D194" s="226">
        <v>82</v>
      </c>
      <c r="E194" s="226">
        <v>86.846999999999994</v>
      </c>
      <c r="F194" s="226">
        <v>71.486455497215033</v>
      </c>
      <c r="G194" s="226">
        <v>62</v>
      </c>
      <c r="H194" s="226">
        <v>91</v>
      </c>
      <c r="I194" s="226">
        <v>76</v>
      </c>
      <c r="J194" s="226">
        <v>73</v>
      </c>
      <c r="K194" s="226">
        <v>73</v>
      </c>
      <c r="L194" s="226">
        <v>79</v>
      </c>
      <c r="M194" s="226">
        <v>77</v>
      </c>
      <c r="N194" s="227">
        <v>103.540361993418</v>
      </c>
      <c r="O194" s="226">
        <v>73</v>
      </c>
      <c r="P194" s="226">
        <v>81</v>
      </c>
      <c r="Q194" s="226">
        <v>79</v>
      </c>
      <c r="R194" s="226">
        <v>74.22</v>
      </c>
      <c r="S194" s="226">
        <v>78</v>
      </c>
      <c r="T194" s="223"/>
      <c r="U194" s="224"/>
      <c r="V194" s="224"/>
      <c r="W194" s="224"/>
      <c r="X194" s="224"/>
      <c r="Y194" s="224"/>
      <c r="Z194" s="224"/>
      <c r="AA194" s="224"/>
      <c r="AB194" s="224"/>
      <c r="AC194" s="224"/>
      <c r="AD194" s="224"/>
      <c r="AE194" s="224"/>
      <c r="AF194" s="224"/>
      <c r="AG194" s="224"/>
      <c r="AH194" s="224"/>
      <c r="AI194" s="224"/>
      <c r="AJ194" s="224"/>
      <c r="AK194" s="224"/>
      <c r="AL194" s="224"/>
      <c r="AM194" s="224"/>
      <c r="AN194" s="224"/>
      <c r="AO194" s="224"/>
      <c r="AP194" s="224"/>
      <c r="AQ194" s="224"/>
      <c r="AR194" s="224"/>
      <c r="AS194" s="224"/>
      <c r="AT194" s="224"/>
      <c r="AU194" s="224"/>
      <c r="AV194" s="224"/>
      <c r="AW194" s="224"/>
      <c r="AX194" s="224"/>
      <c r="AY194" s="224"/>
      <c r="AZ194" s="224"/>
      <c r="BA194" s="224"/>
      <c r="BB194" s="224"/>
      <c r="BC194" s="224"/>
      <c r="BD194" s="224"/>
      <c r="BE194" s="224"/>
      <c r="BF194" s="224"/>
      <c r="BG194" s="224"/>
      <c r="BH194" s="224"/>
      <c r="BI194" s="224"/>
      <c r="BJ194" s="224"/>
      <c r="BK194" s="224"/>
      <c r="BL194" s="224"/>
      <c r="BM194" s="228"/>
    </row>
    <row r="195" spans="1:65">
      <c r="A195" s="30"/>
      <c r="B195" s="20" t="s">
        <v>256</v>
      </c>
      <c r="C195" s="12"/>
      <c r="D195" s="229">
        <v>82.5</v>
      </c>
      <c r="E195" s="229">
        <v>86.793333333333337</v>
      </c>
      <c r="F195" s="229">
        <v>74.7118799547968</v>
      </c>
      <c r="G195" s="229">
        <v>63</v>
      </c>
      <c r="H195" s="229">
        <v>86.5</v>
      </c>
      <c r="I195" s="229">
        <v>77</v>
      </c>
      <c r="J195" s="229">
        <v>72.666666666666671</v>
      </c>
      <c r="K195" s="229">
        <v>73.333333333333329</v>
      </c>
      <c r="L195" s="229">
        <v>78.333333333333329</v>
      </c>
      <c r="M195" s="229">
        <v>75.5</v>
      </c>
      <c r="N195" s="229">
        <v>102.68134187257446</v>
      </c>
      <c r="O195" s="229">
        <v>69.166666666666671</v>
      </c>
      <c r="P195" s="229">
        <v>79</v>
      </c>
      <c r="Q195" s="229">
        <v>80.833333333333329</v>
      </c>
      <c r="R195" s="229">
        <v>71.691666666666663</v>
      </c>
      <c r="S195" s="229">
        <v>78</v>
      </c>
      <c r="T195" s="223"/>
      <c r="U195" s="224"/>
      <c r="V195" s="224"/>
      <c r="W195" s="224"/>
      <c r="X195" s="224"/>
      <c r="Y195" s="224"/>
      <c r="Z195" s="224"/>
      <c r="AA195" s="224"/>
      <c r="AB195" s="224"/>
      <c r="AC195" s="224"/>
      <c r="AD195" s="224"/>
      <c r="AE195" s="224"/>
      <c r="AF195" s="224"/>
      <c r="AG195" s="224"/>
      <c r="AH195" s="224"/>
      <c r="AI195" s="224"/>
      <c r="AJ195" s="224"/>
      <c r="AK195" s="224"/>
      <c r="AL195" s="224"/>
      <c r="AM195" s="224"/>
      <c r="AN195" s="224"/>
      <c r="AO195" s="224"/>
      <c r="AP195" s="224"/>
      <c r="AQ195" s="224"/>
      <c r="AR195" s="224"/>
      <c r="AS195" s="224"/>
      <c r="AT195" s="224"/>
      <c r="AU195" s="224"/>
      <c r="AV195" s="224"/>
      <c r="AW195" s="224"/>
      <c r="AX195" s="224"/>
      <c r="AY195" s="224"/>
      <c r="AZ195" s="224"/>
      <c r="BA195" s="224"/>
      <c r="BB195" s="224"/>
      <c r="BC195" s="224"/>
      <c r="BD195" s="224"/>
      <c r="BE195" s="224"/>
      <c r="BF195" s="224"/>
      <c r="BG195" s="224"/>
      <c r="BH195" s="224"/>
      <c r="BI195" s="224"/>
      <c r="BJ195" s="224"/>
      <c r="BK195" s="224"/>
      <c r="BL195" s="224"/>
      <c r="BM195" s="228"/>
    </row>
    <row r="196" spans="1:65">
      <c r="A196" s="30"/>
      <c r="B196" s="3" t="s">
        <v>257</v>
      </c>
      <c r="C196" s="29"/>
      <c r="D196" s="226">
        <v>82</v>
      </c>
      <c r="E196" s="226">
        <v>86.71074999999999</v>
      </c>
      <c r="F196" s="226">
        <v>74.521067870294672</v>
      </c>
      <c r="G196" s="226">
        <v>63</v>
      </c>
      <c r="H196" s="226">
        <v>87</v>
      </c>
      <c r="I196" s="226">
        <v>77</v>
      </c>
      <c r="J196" s="226">
        <v>72.5</v>
      </c>
      <c r="K196" s="226">
        <v>73</v>
      </c>
      <c r="L196" s="226">
        <v>78.5</v>
      </c>
      <c r="M196" s="226">
        <v>75</v>
      </c>
      <c r="N196" s="226">
        <v>102.463180376053</v>
      </c>
      <c r="O196" s="226">
        <v>69</v>
      </c>
      <c r="P196" s="226">
        <v>79</v>
      </c>
      <c r="Q196" s="226">
        <v>81</v>
      </c>
      <c r="R196" s="226">
        <v>71.72999999999999</v>
      </c>
      <c r="S196" s="226">
        <v>78</v>
      </c>
      <c r="T196" s="223"/>
      <c r="U196" s="224"/>
      <c r="V196" s="224"/>
      <c r="W196" s="224"/>
      <c r="X196" s="224"/>
      <c r="Y196" s="224"/>
      <c r="Z196" s="224"/>
      <c r="AA196" s="224"/>
      <c r="AB196" s="224"/>
      <c r="AC196" s="224"/>
      <c r="AD196" s="224"/>
      <c r="AE196" s="224"/>
      <c r="AF196" s="224"/>
      <c r="AG196" s="224"/>
      <c r="AH196" s="224"/>
      <c r="AI196" s="224"/>
      <c r="AJ196" s="224"/>
      <c r="AK196" s="224"/>
      <c r="AL196" s="224"/>
      <c r="AM196" s="224"/>
      <c r="AN196" s="224"/>
      <c r="AO196" s="224"/>
      <c r="AP196" s="224"/>
      <c r="AQ196" s="224"/>
      <c r="AR196" s="224"/>
      <c r="AS196" s="224"/>
      <c r="AT196" s="224"/>
      <c r="AU196" s="224"/>
      <c r="AV196" s="224"/>
      <c r="AW196" s="224"/>
      <c r="AX196" s="224"/>
      <c r="AY196" s="224"/>
      <c r="AZ196" s="224"/>
      <c r="BA196" s="224"/>
      <c r="BB196" s="224"/>
      <c r="BC196" s="224"/>
      <c r="BD196" s="224"/>
      <c r="BE196" s="224"/>
      <c r="BF196" s="224"/>
      <c r="BG196" s="224"/>
      <c r="BH196" s="224"/>
      <c r="BI196" s="224"/>
      <c r="BJ196" s="224"/>
      <c r="BK196" s="224"/>
      <c r="BL196" s="224"/>
      <c r="BM196" s="228"/>
    </row>
    <row r="197" spans="1:65">
      <c r="A197" s="30"/>
      <c r="B197" s="3" t="s">
        <v>258</v>
      </c>
      <c r="C197" s="29"/>
      <c r="D197" s="211">
        <v>0.83666002653407556</v>
      </c>
      <c r="E197" s="211">
        <v>0.96854579998400914</v>
      </c>
      <c r="F197" s="211">
        <v>2.3135674820562437</v>
      </c>
      <c r="G197" s="211">
        <v>0.89442719099991586</v>
      </c>
      <c r="H197" s="211">
        <v>3.082207001484488</v>
      </c>
      <c r="I197" s="211">
        <v>0.89442719099991586</v>
      </c>
      <c r="J197" s="211">
        <v>1.2110601416389968</v>
      </c>
      <c r="K197" s="211">
        <v>0.81649658092772603</v>
      </c>
      <c r="L197" s="211">
        <v>1.3662601021279464</v>
      </c>
      <c r="M197" s="211">
        <v>1.2247448713915889</v>
      </c>
      <c r="N197" s="211">
        <v>2.5415863987812015</v>
      </c>
      <c r="O197" s="211">
        <v>2.3166067138525404</v>
      </c>
      <c r="P197" s="211">
        <v>1.8973665961010275</v>
      </c>
      <c r="Q197" s="211">
        <v>1.7224014243685084</v>
      </c>
      <c r="R197" s="211">
        <v>2.0284912291322987</v>
      </c>
      <c r="S197" s="211">
        <v>0.89442719099991586</v>
      </c>
      <c r="T197" s="208"/>
      <c r="U197" s="209"/>
      <c r="V197" s="209"/>
      <c r="W197" s="209"/>
      <c r="X197" s="209"/>
      <c r="Y197" s="209"/>
      <c r="Z197" s="209"/>
      <c r="AA197" s="209"/>
      <c r="AB197" s="209"/>
      <c r="AC197" s="209"/>
      <c r="AD197" s="209"/>
      <c r="AE197" s="209"/>
      <c r="AF197" s="209"/>
      <c r="AG197" s="209"/>
      <c r="AH197" s="209"/>
      <c r="AI197" s="209"/>
      <c r="AJ197" s="209"/>
      <c r="AK197" s="209"/>
      <c r="AL197" s="209"/>
      <c r="AM197" s="209"/>
      <c r="AN197" s="209"/>
      <c r="AO197" s="209"/>
      <c r="AP197" s="209"/>
      <c r="AQ197" s="209"/>
      <c r="AR197" s="209"/>
      <c r="AS197" s="209"/>
      <c r="AT197" s="209"/>
      <c r="AU197" s="209"/>
      <c r="AV197" s="209"/>
      <c r="AW197" s="209"/>
      <c r="AX197" s="209"/>
      <c r="AY197" s="209"/>
      <c r="AZ197" s="209"/>
      <c r="BA197" s="209"/>
      <c r="BB197" s="209"/>
      <c r="BC197" s="209"/>
      <c r="BD197" s="209"/>
      <c r="BE197" s="209"/>
      <c r="BF197" s="209"/>
      <c r="BG197" s="209"/>
      <c r="BH197" s="209"/>
      <c r="BI197" s="209"/>
      <c r="BJ197" s="209"/>
      <c r="BK197" s="209"/>
      <c r="BL197" s="209"/>
      <c r="BM197" s="214"/>
    </row>
    <row r="198" spans="1:65">
      <c r="A198" s="30"/>
      <c r="B198" s="3" t="s">
        <v>85</v>
      </c>
      <c r="C198" s="29"/>
      <c r="D198" s="13">
        <v>1.0141333654958491E-2</v>
      </c>
      <c r="E198" s="13">
        <v>1.1159218833827587E-2</v>
      </c>
      <c r="F198" s="13">
        <v>3.0966527457962908E-2</v>
      </c>
      <c r="G198" s="13">
        <v>1.4197256999998664E-2</v>
      </c>
      <c r="H198" s="13">
        <v>3.5632450884213733E-2</v>
      </c>
      <c r="I198" s="13">
        <v>1.1615937545453453E-2</v>
      </c>
      <c r="J198" s="13">
        <v>1.6665965251912798E-2</v>
      </c>
      <c r="K198" s="13">
        <v>1.1134044285378083E-2</v>
      </c>
      <c r="L198" s="13">
        <v>1.7441618325037614E-2</v>
      </c>
      <c r="M198" s="13">
        <v>1.6221786376047535E-2</v>
      </c>
      <c r="N198" s="13">
        <v>2.4752173592893445E-2</v>
      </c>
      <c r="O198" s="13">
        <v>3.3493109115940341E-2</v>
      </c>
      <c r="P198" s="13">
        <v>2.4017298684823132E-2</v>
      </c>
      <c r="Q198" s="13">
        <v>2.1308058858167115E-2</v>
      </c>
      <c r="R198" s="13">
        <v>2.8294658548863868E-2</v>
      </c>
      <c r="S198" s="13">
        <v>1.1467015269229691E-2</v>
      </c>
      <c r="T198" s="154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3" t="s">
        <v>259</v>
      </c>
      <c r="C199" s="29"/>
      <c r="D199" s="13">
        <v>7.6995178794036834E-2</v>
      </c>
      <c r="E199" s="13">
        <v>0.13304244304804569</v>
      </c>
      <c r="F199" s="13">
        <v>-2.4674733212666777E-2</v>
      </c>
      <c r="G199" s="13">
        <v>-0.17756731801182646</v>
      </c>
      <c r="H199" s="13">
        <v>0.12921312685677799</v>
      </c>
      <c r="I199" s="13">
        <v>5.1955002077677115E-3</v>
      </c>
      <c r="J199" s="13">
        <v>-5.1373943526868637E-2</v>
      </c>
      <c r="K199" s="13">
        <v>-4.2670952183078481E-2</v>
      </c>
      <c r="L199" s="13">
        <v>2.2601482895348024E-2</v>
      </c>
      <c r="M199" s="13">
        <v>-1.4386230315760362E-2</v>
      </c>
      <c r="N199" s="13">
        <v>0.34045224422866593</v>
      </c>
      <c r="O199" s="13">
        <v>-9.706464808176718E-2</v>
      </c>
      <c r="P199" s="13">
        <v>3.130447423913818E-2</v>
      </c>
      <c r="Q199" s="13">
        <v>5.5237700434561221E-2</v>
      </c>
      <c r="R199" s="13">
        <v>-6.4102068367161924E-2</v>
      </c>
      <c r="S199" s="13">
        <v>1.8249987223452946E-2</v>
      </c>
      <c r="T199" s="154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30"/>
      <c r="B200" s="46" t="s">
        <v>260</v>
      </c>
      <c r="C200" s="47"/>
      <c r="D200" s="45">
        <v>0.75</v>
      </c>
      <c r="E200" s="45">
        <v>1.39</v>
      </c>
      <c r="F200" s="45">
        <v>0.42</v>
      </c>
      <c r="G200" s="45">
        <v>2.17</v>
      </c>
      <c r="H200" s="45">
        <v>1.35</v>
      </c>
      <c r="I200" s="45">
        <v>7.0000000000000007E-2</v>
      </c>
      <c r="J200" s="45">
        <v>0.72</v>
      </c>
      <c r="K200" s="45">
        <v>0.62</v>
      </c>
      <c r="L200" s="45">
        <v>0.12</v>
      </c>
      <c r="M200" s="45">
        <v>0.3</v>
      </c>
      <c r="N200" s="45">
        <v>3.77</v>
      </c>
      <c r="O200" s="45">
        <v>1.25</v>
      </c>
      <c r="P200" s="45">
        <v>0.22</v>
      </c>
      <c r="Q200" s="45">
        <v>0.5</v>
      </c>
      <c r="R200" s="45">
        <v>0.87</v>
      </c>
      <c r="S200" s="45">
        <v>7.0000000000000007E-2</v>
      </c>
      <c r="T200" s="154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BM201" s="55"/>
    </row>
    <row r="202" spans="1:65" ht="15">
      <c r="B202" s="8" t="s">
        <v>451</v>
      </c>
      <c r="BM202" s="28" t="s">
        <v>66</v>
      </c>
    </row>
    <row r="203" spans="1:65" ht="15">
      <c r="A203" s="25" t="s">
        <v>28</v>
      </c>
      <c r="B203" s="18" t="s">
        <v>109</v>
      </c>
      <c r="C203" s="15" t="s">
        <v>110</v>
      </c>
      <c r="D203" s="16" t="s">
        <v>221</v>
      </c>
      <c r="E203" s="17" t="s">
        <v>221</v>
      </c>
      <c r="F203" s="17" t="s">
        <v>221</v>
      </c>
      <c r="G203" s="17" t="s">
        <v>221</v>
      </c>
      <c r="H203" s="17" t="s">
        <v>221</v>
      </c>
      <c r="I203" s="17" t="s">
        <v>221</v>
      </c>
      <c r="J203" s="17" t="s">
        <v>221</v>
      </c>
      <c r="K203" s="17" t="s">
        <v>221</v>
      </c>
      <c r="L203" s="17" t="s">
        <v>221</v>
      </c>
      <c r="M203" s="17" t="s">
        <v>221</v>
      </c>
      <c r="N203" s="17" t="s">
        <v>221</v>
      </c>
      <c r="O203" s="17" t="s">
        <v>221</v>
      </c>
      <c r="P203" s="17" t="s">
        <v>221</v>
      </c>
      <c r="Q203" s="17" t="s">
        <v>221</v>
      </c>
      <c r="R203" s="17" t="s">
        <v>221</v>
      </c>
      <c r="S203" s="154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>
        <v>1</v>
      </c>
    </row>
    <row r="204" spans="1:65">
      <c r="A204" s="30"/>
      <c r="B204" s="19" t="s">
        <v>222</v>
      </c>
      <c r="C204" s="9" t="s">
        <v>222</v>
      </c>
      <c r="D204" s="152" t="s">
        <v>224</v>
      </c>
      <c r="E204" s="153" t="s">
        <v>225</v>
      </c>
      <c r="F204" s="153" t="s">
        <v>228</v>
      </c>
      <c r="G204" s="153" t="s">
        <v>229</v>
      </c>
      <c r="H204" s="153" t="s">
        <v>231</v>
      </c>
      <c r="I204" s="153" t="s">
        <v>232</v>
      </c>
      <c r="J204" s="153" t="s">
        <v>233</v>
      </c>
      <c r="K204" s="153" t="s">
        <v>234</v>
      </c>
      <c r="L204" s="153" t="s">
        <v>235</v>
      </c>
      <c r="M204" s="153" t="s">
        <v>276</v>
      </c>
      <c r="N204" s="153" t="s">
        <v>238</v>
      </c>
      <c r="O204" s="153" t="s">
        <v>239</v>
      </c>
      <c r="P204" s="153" t="s">
        <v>240</v>
      </c>
      <c r="Q204" s="153" t="s">
        <v>241</v>
      </c>
      <c r="R204" s="153" t="s">
        <v>245</v>
      </c>
      <c r="S204" s="154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 t="s">
        <v>3</v>
      </c>
    </row>
    <row r="205" spans="1:65">
      <c r="A205" s="30"/>
      <c r="B205" s="19"/>
      <c r="C205" s="9"/>
      <c r="D205" s="10" t="s">
        <v>277</v>
      </c>
      <c r="E205" s="11" t="s">
        <v>277</v>
      </c>
      <c r="F205" s="11" t="s">
        <v>277</v>
      </c>
      <c r="G205" s="11" t="s">
        <v>278</v>
      </c>
      <c r="H205" s="11" t="s">
        <v>277</v>
      </c>
      <c r="I205" s="11" t="s">
        <v>278</v>
      </c>
      <c r="J205" s="11" t="s">
        <v>278</v>
      </c>
      <c r="K205" s="11" t="s">
        <v>278</v>
      </c>
      <c r="L205" s="11" t="s">
        <v>278</v>
      </c>
      <c r="M205" s="11" t="s">
        <v>278</v>
      </c>
      <c r="N205" s="11" t="s">
        <v>277</v>
      </c>
      <c r="O205" s="11" t="s">
        <v>277</v>
      </c>
      <c r="P205" s="11" t="s">
        <v>278</v>
      </c>
      <c r="Q205" s="11" t="s">
        <v>277</v>
      </c>
      <c r="R205" s="11" t="s">
        <v>278</v>
      </c>
      <c r="S205" s="154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2</v>
      </c>
    </row>
    <row r="206" spans="1:65">
      <c r="A206" s="30"/>
      <c r="B206" s="19"/>
      <c r="C206" s="9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154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8">
        <v>3</v>
      </c>
    </row>
    <row r="207" spans="1:65">
      <c r="A207" s="30"/>
      <c r="B207" s="18">
        <v>1</v>
      </c>
      <c r="C207" s="14">
        <v>1</v>
      </c>
      <c r="D207" s="22">
        <v>7.31</v>
      </c>
      <c r="E207" s="22">
        <v>6.7693301901557703</v>
      </c>
      <c r="F207" s="22">
        <v>7.1683742058191644</v>
      </c>
      <c r="G207" s="22">
        <v>7.59</v>
      </c>
      <c r="H207" s="22">
        <v>7.41</v>
      </c>
      <c r="I207" s="22">
        <v>7.28</v>
      </c>
      <c r="J207" s="22">
        <v>7.34</v>
      </c>
      <c r="K207" s="22">
        <v>7.12</v>
      </c>
      <c r="L207" s="22">
        <v>7.74</v>
      </c>
      <c r="M207" s="22">
        <v>7.49</v>
      </c>
      <c r="N207" s="148">
        <v>5.7034275291815097</v>
      </c>
      <c r="O207" s="22">
        <v>7.1</v>
      </c>
      <c r="P207" s="22">
        <v>7.28</v>
      </c>
      <c r="Q207" s="22">
        <v>7.59</v>
      </c>
      <c r="R207" s="148">
        <v>8.1999999999999993</v>
      </c>
      <c r="S207" s="154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8">
        <v>1</v>
      </c>
    </row>
    <row r="208" spans="1:65">
      <c r="A208" s="30"/>
      <c r="B208" s="19">
        <v>1</v>
      </c>
      <c r="C208" s="9">
        <v>2</v>
      </c>
      <c r="D208" s="11">
        <v>7.38</v>
      </c>
      <c r="E208" s="11">
        <v>6.6785352374566402</v>
      </c>
      <c r="F208" s="11">
        <v>7.5175408937640835</v>
      </c>
      <c r="G208" s="11">
        <v>7.75</v>
      </c>
      <c r="H208" s="11">
        <v>7.7000000000000011</v>
      </c>
      <c r="I208" s="11">
        <v>7.1</v>
      </c>
      <c r="J208" s="11">
        <v>6.86</v>
      </c>
      <c r="K208" s="11">
        <v>7.32</v>
      </c>
      <c r="L208" s="11">
        <v>7.26</v>
      </c>
      <c r="M208" s="11">
        <v>7.870000000000001</v>
      </c>
      <c r="N208" s="149">
        <v>5.71052217063699</v>
      </c>
      <c r="O208" s="11">
        <v>7.1</v>
      </c>
      <c r="P208" s="11">
        <v>7.15</v>
      </c>
      <c r="Q208" s="11">
        <v>7.55</v>
      </c>
      <c r="R208" s="149">
        <v>8.4</v>
      </c>
      <c r="S208" s="154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8">
        <v>31</v>
      </c>
    </row>
    <row r="209" spans="1:65">
      <c r="A209" s="30"/>
      <c r="B209" s="19">
        <v>1</v>
      </c>
      <c r="C209" s="9">
        <v>3</v>
      </c>
      <c r="D209" s="11">
        <v>7.38</v>
      </c>
      <c r="E209" s="11">
        <v>6.7098865588419523</v>
      </c>
      <c r="F209" s="11">
        <v>7.2870932943668221</v>
      </c>
      <c r="G209" s="11">
        <v>7.64</v>
      </c>
      <c r="H209" s="11">
        <v>7.35</v>
      </c>
      <c r="I209" s="11">
        <v>6.92</v>
      </c>
      <c r="J209" s="11">
        <v>7.04</v>
      </c>
      <c r="K209" s="11">
        <v>7.34</v>
      </c>
      <c r="L209" s="11">
        <v>7.32</v>
      </c>
      <c r="M209" s="11">
        <v>7.46</v>
      </c>
      <c r="N209" s="149">
        <v>5.5498941115735096</v>
      </c>
      <c r="O209" s="11">
        <v>7.1</v>
      </c>
      <c r="P209" s="11">
        <v>7.31</v>
      </c>
      <c r="Q209" s="11">
        <v>7.58</v>
      </c>
      <c r="R209" s="149">
        <v>8</v>
      </c>
      <c r="S209" s="154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8">
        <v>16</v>
      </c>
    </row>
    <row r="210" spans="1:65">
      <c r="A210" s="30"/>
      <c r="B210" s="19">
        <v>1</v>
      </c>
      <c r="C210" s="9">
        <v>4</v>
      </c>
      <c r="D210" s="11">
        <v>7.5</v>
      </c>
      <c r="E210" s="11">
        <v>6.8819510309654888</v>
      </c>
      <c r="F210" s="11">
        <v>7.2259529297663807</v>
      </c>
      <c r="G210" s="11">
        <v>7.54</v>
      </c>
      <c r="H210" s="11">
        <v>7.27</v>
      </c>
      <c r="I210" s="11">
        <v>7.52</v>
      </c>
      <c r="J210" s="11">
        <v>7.54</v>
      </c>
      <c r="K210" s="11">
        <v>7.21</v>
      </c>
      <c r="L210" s="11">
        <v>7.8199999999999994</v>
      </c>
      <c r="M210" s="11">
        <v>7.63</v>
      </c>
      <c r="N210" s="149">
        <v>5.4171640604467104</v>
      </c>
      <c r="O210" s="11">
        <v>7.1</v>
      </c>
      <c r="P210" s="11">
        <v>7.03</v>
      </c>
      <c r="Q210" s="11">
        <v>7.44</v>
      </c>
      <c r="R210" s="149">
        <v>8</v>
      </c>
      <c r="S210" s="154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8">
        <v>7.3458866572261705</v>
      </c>
    </row>
    <row r="211" spans="1:65">
      <c r="A211" s="30"/>
      <c r="B211" s="19">
        <v>1</v>
      </c>
      <c r="C211" s="9">
        <v>5</v>
      </c>
      <c r="D211" s="11">
        <v>7.44</v>
      </c>
      <c r="E211" s="11">
        <v>6.7281562617679409</v>
      </c>
      <c r="F211" s="11">
        <v>7.4574995250762406</v>
      </c>
      <c r="G211" s="11">
        <v>7.7000000000000011</v>
      </c>
      <c r="H211" s="11">
        <v>7.57</v>
      </c>
      <c r="I211" s="11">
        <v>7.42</v>
      </c>
      <c r="J211" s="11">
        <v>7.34</v>
      </c>
      <c r="K211" s="11">
        <v>7.44</v>
      </c>
      <c r="L211" s="11">
        <v>7.7700000000000005</v>
      </c>
      <c r="M211" s="11">
        <v>7.49</v>
      </c>
      <c r="N211" s="149">
        <v>5.4638872133194303</v>
      </c>
      <c r="O211" s="11">
        <v>7.1</v>
      </c>
      <c r="P211" s="11">
        <v>7.24</v>
      </c>
      <c r="Q211" s="11">
        <v>7.44</v>
      </c>
      <c r="R211" s="149">
        <v>8.3000000000000007</v>
      </c>
      <c r="S211" s="154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8">
        <v>24</v>
      </c>
    </row>
    <row r="212" spans="1:65">
      <c r="A212" s="30"/>
      <c r="B212" s="19">
        <v>1</v>
      </c>
      <c r="C212" s="9">
        <v>6</v>
      </c>
      <c r="D212" s="11">
        <v>7.53</v>
      </c>
      <c r="E212" s="11">
        <v>6.7318020334691031</v>
      </c>
      <c r="F212" s="11">
        <v>7.4030371021917443</v>
      </c>
      <c r="G212" s="11">
        <v>7.61</v>
      </c>
      <c r="H212" s="11">
        <v>7.64</v>
      </c>
      <c r="I212" s="11">
        <v>7.16</v>
      </c>
      <c r="J212" s="11">
        <v>7.01</v>
      </c>
      <c r="K212" s="11">
        <v>7.57</v>
      </c>
      <c r="L212" s="11">
        <v>7.94</v>
      </c>
      <c r="M212" s="11">
        <v>7.879999999999999</v>
      </c>
      <c r="N212" s="149">
        <v>5.3909249747371497</v>
      </c>
      <c r="O212" s="11">
        <v>7</v>
      </c>
      <c r="P212" s="11">
        <v>7.42</v>
      </c>
      <c r="Q212" s="11">
        <v>7.38</v>
      </c>
      <c r="R212" s="149">
        <v>8.4</v>
      </c>
      <c r="S212" s="154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5"/>
    </row>
    <row r="213" spans="1:65">
      <c r="A213" s="30"/>
      <c r="B213" s="20" t="s">
        <v>256</v>
      </c>
      <c r="C213" s="12"/>
      <c r="D213" s="23">
        <v>7.4233333333333329</v>
      </c>
      <c r="E213" s="23">
        <v>6.7499435521094817</v>
      </c>
      <c r="F213" s="23">
        <v>7.3432496584974061</v>
      </c>
      <c r="G213" s="23">
        <v>7.6383333333333328</v>
      </c>
      <c r="H213" s="23">
        <v>7.4899999999999993</v>
      </c>
      <c r="I213" s="23">
        <v>7.2333333333333316</v>
      </c>
      <c r="J213" s="23">
        <v>7.1883333333333326</v>
      </c>
      <c r="K213" s="23">
        <v>7.333333333333333</v>
      </c>
      <c r="L213" s="23">
        <v>7.6416666666666666</v>
      </c>
      <c r="M213" s="23">
        <v>7.6366666666666658</v>
      </c>
      <c r="N213" s="23">
        <v>5.5393033433158836</v>
      </c>
      <c r="O213" s="23">
        <v>7.083333333333333</v>
      </c>
      <c r="P213" s="23">
        <v>7.2383333333333333</v>
      </c>
      <c r="Q213" s="23">
        <v>7.496666666666667</v>
      </c>
      <c r="R213" s="23">
        <v>8.2166666666666668</v>
      </c>
      <c r="S213" s="154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30"/>
      <c r="B214" s="3" t="s">
        <v>257</v>
      </c>
      <c r="C214" s="29"/>
      <c r="D214" s="11">
        <v>7.41</v>
      </c>
      <c r="E214" s="11">
        <v>6.729979147618522</v>
      </c>
      <c r="F214" s="11">
        <v>7.3450651982792827</v>
      </c>
      <c r="G214" s="11">
        <v>7.625</v>
      </c>
      <c r="H214" s="11">
        <v>7.49</v>
      </c>
      <c r="I214" s="11">
        <v>7.2200000000000006</v>
      </c>
      <c r="J214" s="11">
        <v>7.1899999999999995</v>
      </c>
      <c r="K214" s="11">
        <v>7.33</v>
      </c>
      <c r="L214" s="11">
        <v>7.7550000000000008</v>
      </c>
      <c r="M214" s="11">
        <v>7.5600000000000005</v>
      </c>
      <c r="N214" s="11">
        <v>5.5068906624464695</v>
      </c>
      <c r="O214" s="11">
        <v>7.1</v>
      </c>
      <c r="P214" s="11">
        <v>7.26</v>
      </c>
      <c r="Q214" s="11">
        <v>7.4950000000000001</v>
      </c>
      <c r="R214" s="11">
        <v>8.25</v>
      </c>
      <c r="S214" s="154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258</v>
      </c>
      <c r="C215" s="29"/>
      <c r="D215" s="24">
        <v>8.2623644719091768E-2</v>
      </c>
      <c r="E215" s="24">
        <v>7.1146787754412175E-2</v>
      </c>
      <c r="F215" s="24">
        <v>0.13747617166647891</v>
      </c>
      <c r="G215" s="24">
        <v>7.6267074590983822E-2</v>
      </c>
      <c r="H215" s="24">
        <v>0.17169740825067842</v>
      </c>
      <c r="I215" s="24">
        <v>0.21933232015976725</v>
      </c>
      <c r="J215" s="24">
        <v>0.25740370367705789</v>
      </c>
      <c r="K215" s="24">
        <v>0.16020819787597232</v>
      </c>
      <c r="L215" s="24">
        <v>0.28145455524234581</v>
      </c>
      <c r="M215" s="24">
        <v>0.19387281053996883</v>
      </c>
      <c r="N215" s="24">
        <v>0.14070290468436011</v>
      </c>
      <c r="O215" s="24">
        <v>4.0824829046386159E-2</v>
      </c>
      <c r="P215" s="24">
        <v>0.13496913227351881</v>
      </c>
      <c r="Q215" s="24">
        <v>8.7787622514034672E-2</v>
      </c>
      <c r="R215" s="24">
        <v>0.18348478592697201</v>
      </c>
      <c r="S215" s="204"/>
      <c r="T215" s="205"/>
      <c r="U215" s="205"/>
      <c r="V215" s="205"/>
      <c r="W215" s="205"/>
      <c r="X215" s="205"/>
      <c r="Y215" s="205"/>
      <c r="Z215" s="205"/>
      <c r="AA215" s="205"/>
      <c r="AB215" s="205"/>
      <c r="AC215" s="205"/>
      <c r="AD215" s="205"/>
      <c r="AE215" s="205"/>
      <c r="AF215" s="205"/>
      <c r="AG215" s="205"/>
      <c r="AH215" s="205"/>
      <c r="AI215" s="205"/>
      <c r="AJ215" s="205"/>
      <c r="AK215" s="205"/>
      <c r="AL215" s="205"/>
      <c r="AM215" s="205"/>
      <c r="AN215" s="205"/>
      <c r="AO215" s="205"/>
      <c r="AP215" s="205"/>
      <c r="AQ215" s="205"/>
      <c r="AR215" s="205"/>
      <c r="AS215" s="205"/>
      <c r="AT215" s="205"/>
      <c r="AU215" s="205"/>
      <c r="AV215" s="205"/>
      <c r="AW215" s="205"/>
      <c r="AX215" s="205"/>
      <c r="AY215" s="205"/>
      <c r="AZ215" s="205"/>
      <c r="BA215" s="205"/>
      <c r="BB215" s="205"/>
      <c r="BC215" s="205"/>
      <c r="BD215" s="205"/>
      <c r="BE215" s="205"/>
      <c r="BF215" s="205"/>
      <c r="BG215" s="205"/>
      <c r="BH215" s="205"/>
      <c r="BI215" s="205"/>
      <c r="BJ215" s="205"/>
      <c r="BK215" s="205"/>
      <c r="BL215" s="205"/>
      <c r="BM215" s="56"/>
    </row>
    <row r="216" spans="1:65">
      <c r="A216" s="30"/>
      <c r="B216" s="3" t="s">
        <v>85</v>
      </c>
      <c r="C216" s="29"/>
      <c r="D216" s="13">
        <v>1.1130261973833646E-2</v>
      </c>
      <c r="E216" s="13">
        <v>1.0540352997793217E-2</v>
      </c>
      <c r="F216" s="13">
        <v>1.8721435067565118E-2</v>
      </c>
      <c r="G216" s="13">
        <v>9.9847795667881954E-3</v>
      </c>
      <c r="H216" s="13">
        <v>2.2923552503428361E-2</v>
      </c>
      <c r="I216" s="13">
        <v>3.0322440575083036E-2</v>
      </c>
      <c r="J216" s="13">
        <v>3.5808537492750925E-2</v>
      </c>
      <c r="K216" s="13">
        <v>2.1846572437632591E-2</v>
      </c>
      <c r="L216" s="13">
        <v>3.6831566662029983E-2</v>
      </c>
      <c r="M216" s="13">
        <v>2.5387098717586494E-2</v>
      </c>
      <c r="N216" s="13">
        <v>2.5400830386756525E-2</v>
      </c>
      <c r="O216" s="13">
        <v>5.7635052771368694E-3</v>
      </c>
      <c r="P216" s="13">
        <v>1.8646437799703267E-2</v>
      </c>
      <c r="Q216" s="13">
        <v>1.1710220877816986E-2</v>
      </c>
      <c r="R216" s="13">
        <v>2.2330805589489494E-2</v>
      </c>
      <c r="S216" s="154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3" t="s">
        <v>259</v>
      </c>
      <c r="C217" s="29"/>
      <c r="D217" s="13">
        <v>1.0542862927374275E-2</v>
      </c>
      <c r="E217" s="13">
        <v>-8.112609585807562E-2</v>
      </c>
      <c r="F217" s="13">
        <v>-3.5897623415825919E-4</v>
      </c>
      <c r="G217" s="13">
        <v>3.9810943151359579E-2</v>
      </c>
      <c r="H217" s="13">
        <v>1.9618236640237763E-2</v>
      </c>
      <c r="I217" s="13">
        <v>-1.5321952154287555E-2</v>
      </c>
      <c r="J217" s="13">
        <v>-2.1447829410470409E-2</v>
      </c>
      <c r="K217" s="13">
        <v>-1.7088915849917674E-3</v>
      </c>
      <c r="L217" s="13">
        <v>4.0264711837002976E-2</v>
      </c>
      <c r="M217" s="13">
        <v>3.9584058808538103E-2</v>
      </c>
      <c r="N217" s="13">
        <v>-0.24593128075739445</v>
      </c>
      <c r="O217" s="13">
        <v>-3.5741543008230736E-2</v>
      </c>
      <c r="P217" s="13">
        <v>-1.4641299125822571E-2</v>
      </c>
      <c r="Q217" s="13">
        <v>2.0525774011524334E-2</v>
      </c>
      <c r="R217" s="13">
        <v>0.11853981011045245</v>
      </c>
      <c r="S217" s="154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30"/>
      <c r="B218" s="46" t="s">
        <v>260</v>
      </c>
      <c r="C218" s="47"/>
      <c r="D218" s="45">
        <v>0.16</v>
      </c>
      <c r="E218" s="45">
        <v>2.48</v>
      </c>
      <c r="F218" s="45">
        <v>0.16</v>
      </c>
      <c r="G218" s="45">
        <v>1</v>
      </c>
      <c r="H218" s="45">
        <v>0.42</v>
      </c>
      <c r="I218" s="45">
        <v>0.59</v>
      </c>
      <c r="J218" s="45">
        <v>0.76</v>
      </c>
      <c r="K218" s="45">
        <v>0.2</v>
      </c>
      <c r="L218" s="45">
        <v>1.01</v>
      </c>
      <c r="M218" s="45">
        <v>0.99</v>
      </c>
      <c r="N218" s="45" t="s">
        <v>261</v>
      </c>
      <c r="O218" s="45">
        <v>1.17</v>
      </c>
      <c r="P218" s="45">
        <v>0.56999999999999995</v>
      </c>
      <c r="Q218" s="45">
        <v>0.44</v>
      </c>
      <c r="R218" s="45">
        <v>3.26</v>
      </c>
      <c r="S218" s="154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B219" s="3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BM219" s="55"/>
    </row>
    <row r="220" spans="1:65" ht="15">
      <c r="B220" s="8" t="s">
        <v>452</v>
      </c>
      <c r="BM220" s="28" t="s">
        <v>66</v>
      </c>
    </row>
    <row r="221" spans="1:65" ht="15">
      <c r="A221" s="25" t="s">
        <v>0</v>
      </c>
      <c r="B221" s="18" t="s">
        <v>109</v>
      </c>
      <c r="C221" s="15" t="s">
        <v>110</v>
      </c>
      <c r="D221" s="16" t="s">
        <v>221</v>
      </c>
      <c r="E221" s="17" t="s">
        <v>221</v>
      </c>
      <c r="F221" s="17" t="s">
        <v>221</v>
      </c>
      <c r="G221" s="17" t="s">
        <v>221</v>
      </c>
      <c r="H221" s="17" t="s">
        <v>221</v>
      </c>
      <c r="I221" s="17" t="s">
        <v>221</v>
      </c>
      <c r="J221" s="17" t="s">
        <v>221</v>
      </c>
      <c r="K221" s="17" t="s">
        <v>221</v>
      </c>
      <c r="L221" s="17" t="s">
        <v>221</v>
      </c>
      <c r="M221" s="17" t="s">
        <v>221</v>
      </c>
      <c r="N221" s="17" t="s">
        <v>221</v>
      </c>
      <c r="O221" s="17" t="s">
        <v>221</v>
      </c>
      <c r="P221" s="17" t="s">
        <v>221</v>
      </c>
      <c r="Q221" s="17" t="s">
        <v>221</v>
      </c>
      <c r="R221" s="17" t="s">
        <v>221</v>
      </c>
      <c r="S221" s="17" t="s">
        <v>221</v>
      </c>
      <c r="T221" s="17" t="s">
        <v>221</v>
      </c>
      <c r="U221" s="154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>
        <v>1</v>
      </c>
    </row>
    <row r="222" spans="1:65">
      <c r="A222" s="30"/>
      <c r="B222" s="19" t="s">
        <v>222</v>
      </c>
      <c r="C222" s="9" t="s">
        <v>222</v>
      </c>
      <c r="D222" s="152" t="s">
        <v>224</v>
      </c>
      <c r="E222" s="153" t="s">
        <v>225</v>
      </c>
      <c r="F222" s="153" t="s">
        <v>228</v>
      </c>
      <c r="G222" s="153" t="s">
        <v>229</v>
      </c>
      <c r="H222" s="153" t="s">
        <v>231</v>
      </c>
      <c r="I222" s="153" t="s">
        <v>232</v>
      </c>
      <c r="J222" s="153" t="s">
        <v>233</v>
      </c>
      <c r="K222" s="153" t="s">
        <v>234</v>
      </c>
      <c r="L222" s="153" t="s">
        <v>235</v>
      </c>
      <c r="M222" s="153" t="s">
        <v>276</v>
      </c>
      <c r="N222" s="153" t="s">
        <v>238</v>
      </c>
      <c r="O222" s="153" t="s">
        <v>239</v>
      </c>
      <c r="P222" s="153" t="s">
        <v>240</v>
      </c>
      <c r="Q222" s="153" t="s">
        <v>241</v>
      </c>
      <c r="R222" s="153" t="s">
        <v>242</v>
      </c>
      <c r="S222" s="153" t="s">
        <v>243</v>
      </c>
      <c r="T222" s="153" t="s">
        <v>245</v>
      </c>
      <c r="U222" s="154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 t="s">
        <v>3</v>
      </c>
    </row>
    <row r="223" spans="1:65">
      <c r="A223" s="30"/>
      <c r="B223" s="19"/>
      <c r="C223" s="9"/>
      <c r="D223" s="10" t="s">
        <v>277</v>
      </c>
      <c r="E223" s="11" t="s">
        <v>279</v>
      </c>
      <c r="F223" s="11" t="s">
        <v>277</v>
      </c>
      <c r="G223" s="11" t="s">
        <v>278</v>
      </c>
      <c r="H223" s="11" t="s">
        <v>277</v>
      </c>
      <c r="I223" s="11" t="s">
        <v>278</v>
      </c>
      <c r="J223" s="11" t="s">
        <v>278</v>
      </c>
      <c r="K223" s="11" t="s">
        <v>278</v>
      </c>
      <c r="L223" s="11" t="s">
        <v>278</v>
      </c>
      <c r="M223" s="11" t="s">
        <v>278</v>
      </c>
      <c r="N223" s="11" t="s">
        <v>277</v>
      </c>
      <c r="O223" s="11" t="s">
        <v>113</v>
      </c>
      <c r="P223" s="11" t="s">
        <v>278</v>
      </c>
      <c r="Q223" s="11" t="s">
        <v>277</v>
      </c>
      <c r="R223" s="11" t="s">
        <v>277</v>
      </c>
      <c r="S223" s="11" t="s">
        <v>277</v>
      </c>
      <c r="T223" s="11" t="s">
        <v>278</v>
      </c>
      <c r="U223" s="154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0</v>
      </c>
    </row>
    <row r="224" spans="1:65">
      <c r="A224" s="30"/>
      <c r="B224" s="19"/>
      <c r="C224" s="9"/>
      <c r="D224" s="26"/>
      <c r="E224" s="26" t="s">
        <v>280</v>
      </c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154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0</v>
      </c>
    </row>
    <row r="225" spans="1:65">
      <c r="A225" s="30"/>
      <c r="B225" s="18">
        <v>1</v>
      </c>
      <c r="C225" s="14">
        <v>1</v>
      </c>
      <c r="D225" s="222">
        <v>256.89999999999998</v>
      </c>
      <c r="E225" s="221">
        <v>246.89</v>
      </c>
      <c r="F225" s="221">
        <v>242.37953462142056</v>
      </c>
      <c r="G225" s="221">
        <v>255.00000000000003</v>
      </c>
      <c r="H225" s="222">
        <v>257</v>
      </c>
      <c r="I225" s="221">
        <v>247</v>
      </c>
      <c r="J225" s="221">
        <v>239</v>
      </c>
      <c r="K225" s="221">
        <v>244</v>
      </c>
      <c r="L225" s="221">
        <v>250.99999999999997</v>
      </c>
      <c r="M225" s="221">
        <v>243</v>
      </c>
      <c r="N225" s="222">
        <v>283.62929423765303</v>
      </c>
      <c r="O225" s="221">
        <v>244</v>
      </c>
      <c r="P225" s="221">
        <v>235.2</v>
      </c>
      <c r="Q225" s="221">
        <v>247.5</v>
      </c>
      <c r="R225" s="231">
        <v>258.8</v>
      </c>
      <c r="S225" s="221">
        <v>249.1</v>
      </c>
      <c r="T225" s="221">
        <v>241.5</v>
      </c>
      <c r="U225" s="223"/>
      <c r="V225" s="224"/>
      <c r="W225" s="224"/>
      <c r="X225" s="224"/>
      <c r="Y225" s="224"/>
      <c r="Z225" s="224"/>
      <c r="AA225" s="224"/>
      <c r="AB225" s="224"/>
      <c r="AC225" s="224"/>
      <c r="AD225" s="224"/>
      <c r="AE225" s="224"/>
      <c r="AF225" s="224"/>
      <c r="AG225" s="224"/>
      <c r="AH225" s="224"/>
      <c r="AI225" s="224"/>
      <c r="AJ225" s="224"/>
      <c r="AK225" s="224"/>
      <c r="AL225" s="224"/>
      <c r="AM225" s="224"/>
      <c r="AN225" s="224"/>
      <c r="AO225" s="224"/>
      <c r="AP225" s="224"/>
      <c r="AQ225" s="224"/>
      <c r="AR225" s="224"/>
      <c r="AS225" s="224"/>
      <c r="AT225" s="224"/>
      <c r="AU225" s="224"/>
      <c r="AV225" s="224"/>
      <c r="AW225" s="224"/>
      <c r="AX225" s="224"/>
      <c r="AY225" s="224"/>
      <c r="AZ225" s="224"/>
      <c r="BA225" s="224"/>
      <c r="BB225" s="224"/>
      <c r="BC225" s="224"/>
      <c r="BD225" s="224"/>
      <c r="BE225" s="224"/>
      <c r="BF225" s="224"/>
      <c r="BG225" s="224"/>
      <c r="BH225" s="224"/>
      <c r="BI225" s="224"/>
      <c r="BJ225" s="224"/>
      <c r="BK225" s="224"/>
      <c r="BL225" s="224"/>
      <c r="BM225" s="225">
        <v>1</v>
      </c>
    </row>
    <row r="226" spans="1:65">
      <c r="A226" s="30"/>
      <c r="B226" s="19">
        <v>1</v>
      </c>
      <c r="C226" s="9">
        <v>2</v>
      </c>
      <c r="D226" s="227">
        <v>260.5</v>
      </c>
      <c r="E226" s="226">
        <v>243.84</v>
      </c>
      <c r="F226" s="226">
        <v>247.40761654699574</v>
      </c>
      <c r="G226" s="226">
        <v>248.99999999999997</v>
      </c>
      <c r="H226" s="227">
        <v>271</v>
      </c>
      <c r="I226" s="226">
        <v>245</v>
      </c>
      <c r="J226" s="226">
        <v>241</v>
      </c>
      <c r="K226" s="226">
        <v>246.00000000000003</v>
      </c>
      <c r="L226" s="226">
        <v>243</v>
      </c>
      <c r="M226" s="226">
        <v>245</v>
      </c>
      <c r="N226" s="227">
        <v>274.87860409597801</v>
      </c>
      <c r="O226" s="226">
        <v>245</v>
      </c>
      <c r="P226" s="226">
        <v>236</v>
      </c>
      <c r="Q226" s="226">
        <v>244.40000000000003</v>
      </c>
      <c r="R226" s="226">
        <v>235.4</v>
      </c>
      <c r="S226" s="226">
        <v>248.40000000000003</v>
      </c>
      <c r="T226" s="226">
        <v>238.3</v>
      </c>
      <c r="U226" s="223"/>
      <c r="V226" s="224"/>
      <c r="W226" s="224"/>
      <c r="X226" s="224"/>
      <c r="Y226" s="224"/>
      <c r="Z226" s="224"/>
      <c r="AA226" s="224"/>
      <c r="AB226" s="224"/>
      <c r="AC226" s="224"/>
      <c r="AD226" s="224"/>
      <c r="AE226" s="224"/>
      <c r="AF226" s="224"/>
      <c r="AG226" s="224"/>
      <c r="AH226" s="224"/>
      <c r="AI226" s="224"/>
      <c r="AJ226" s="224"/>
      <c r="AK226" s="224"/>
      <c r="AL226" s="224"/>
      <c r="AM226" s="224"/>
      <c r="AN226" s="224"/>
      <c r="AO226" s="224"/>
      <c r="AP226" s="224"/>
      <c r="AQ226" s="224"/>
      <c r="AR226" s="224"/>
      <c r="AS226" s="224"/>
      <c r="AT226" s="224"/>
      <c r="AU226" s="224"/>
      <c r="AV226" s="224"/>
      <c r="AW226" s="224"/>
      <c r="AX226" s="224"/>
      <c r="AY226" s="224"/>
      <c r="AZ226" s="224"/>
      <c r="BA226" s="224"/>
      <c r="BB226" s="224"/>
      <c r="BC226" s="224"/>
      <c r="BD226" s="224"/>
      <c r="BE226" s="224"/>
      <c r="BF226" s="224"/>
      <c r="BG226" s="224"/>
      <c r="BH226" s="224"/>
      <c r="BI226" s="224"/>
      <c r="BJ226" s="224"/>
      <c r="BK226" s="224"/>
      <c r="BL226" s="224"/>
      <c r="BM226" s="225">
        <v>32</v>
      </c>
    </row>
    <row r="227" spans="1:65">
      <c r="A227" s="30"/>
      <c r="B227" s="19">
        <v>1</v>
      </c>
      <c r="C227" s="9">
        <v>3</v>
      </c>
      <c r="D227" s="227">
        <v>259.39999999999998</v>
      </c>
      <c r="E227" s="226">
        <v>246.01000000000002</v>
      </c>
      <c r="F227" s="226">
        <v>250.43320825444536</v>
      </c>
      <c r="G227" s="226">
        <v>258</v>
      </c>
      <c r="H227" s="227">
        <v>250</v>
      </c>
      <c r="I227" s="226">
        <v>240</v>
      </c>
      <c r="J227" s="226">
        <v>241</v>
      </c>
      <c r="K227" s="226">
        <v>246.00000000000003</v>
      </c>
      <c r="L227" s="226">
        <v>238</v>
      </c>
      <c r="M227" s="226">
        <v>248.99999999999997</v>
      </c>
      <c r="N227" s="227">
        <v>290.10476991107203</v>
      </c>
      <c r="O227" s="226">
        <v>244</v>
      </c>
      <c r="P227" s="226">
        <v>244.40000000000003</v>
      </c>
      <c r="Q227" s="226">
        <v>249.29999999999998</v>
      </c>
      <c r="R227" s="226">
        <v>240.5</v>
      </c>
      <c r="S227" s="226">
        <v>246.7</v>
      </c>
      <c r="T227" s="226">
        <v>236.3</v>
      </c>
      <c r="U227" s="223"/>
      <c r="V227" s="224"/>
      <c r="W227" s="224"/>
      <c r="X227" s="224"/>
      <c r="Y227" s="224"/>
      <c r="Z227" s="224"/>
      <c r="AA227" s="224"/>
      <c r="AB227" s="224"/>
      <c r="AC227" s="224"/>
      <c r="AD227" s="224"/>
      <c r="AE227" s="224"/>
      <c r="AF227" s="224"/>
      <c r="AG227" s="224"/>
      <c r="AH227" s="224"/>
      <c r="AI227" s="224"/>
      <c r="AJ227" s="224"/>
      <c r="AK227" s="224"/>
      <c r="AL227" s="224"/>
      <c r="AM227" s="224"/>
      <c r="AN227" s="224"/>
      <c r="AO227" s="224"/>
      <c r="AP227" s="224"/>
      <c r="AQ227" s="224"/>
      <c r="AR227" s="224"/>
      <c r="AS227" s="224"/>
      <c r="AT227" s="224"/>
      <c r="AU227" s="224"/>
      <c r="AV227" s="224"/>
      <c r="AW227" s="224"/>
      <c r="AX227" s="224"/>
      <c r="AY227" s="224"/>
      <c r="AZ227" s="224"/>
      <c r="BA227" s="224"/>
      <c r="BB227" s="224"/>
      <c r="BC227" s="224"/>
      <c r="BD227" s="224"/>
      <c r="BE227" s="224"/>
      <c r="BF227" s="224"/>
      <c r="BG227" s="224"/>
      <c r="BH227" s="224"/>
      <c r="BI227" s="224"/>
      <c r="BJ227" s="224"/>
      <c r="BK227" s="224"/>
      <c r="BL227" s="224"/>
      <c r="BM227" s="225">
        <v>16</v>
      </c>
    </row>
    <row r="228" spans="1:65">
      <c r="A228" s="30"/>
      <c r="B228" s="19">
        <v>1</v>
      </c>
      <c r="C228" s="9">
        <v>4</v>
      </c>
      <c r="D228" s="227">
        <v>259.7</v>
      </c>
      <c r="E228" s="226">
        <v>244.19999999999996</v>
      </c>
      <c r="F228" s="226">
        <v>248.20117530384098</v>
      </c>
      <c r="G228" s="226">
        <v>254</v>
      </c>
      <c r="H228" s="227">
        <v>257</v>
      </c>
      <c r="I228" s="226">
        <v>255.00000000000003</v>
      </c>
      <c r="J228" s="226">
        <v>243</v>
      </c>
      <c r="K228" s="226">
        <v>248</v>
      </c>
      <c r="L228" s="226">
        <v>246.00000000000003</v>
      </c>
      <c r="M228" s="226">
        <v>243</v>
      </c>
      <c r="N228" s="227">
        <v>277.107580924731</v>
      </c>
      <c r="O228" s="226">
        <v>243</v>
      </c>
      <c r="P228" s="226">
        <v>244</v>
      </c>
      <c r="Q228" s="226">
        <v>251.2</v>
      </c>
      <c r="R228" s="226">
        <v>244.6</v>
      </c>
      <c r="S228" s="226">
        <v>247.5</v>
      </c>
      <c r="T228" s="226">
        <v>236.4</v>
      </c>
      <c r="U228" s="223"/>
      <c r="V228" s="224"/>
      <c r="W228" s="224"/>
      <c r="X228" s="224"/>
      <c r="Y228" s="224"/>
      <c r="Z228" s="224"/>
      <c r="AA228" s="224"/>
      <c r="AB228" s="224"/>
      <c r="AC228" s="224"/>
      <c r="AD228" s="224"/>
      <c r="AE228" s="224"/>
      <c r="AF228" s="224"/>
      <c r="AG228" s="224"/>
      <c r="AH228" s="224"/>
      <c r="AI228" s="224"/>
      <c r="AJ228" s="224"/>
      <c r="AK228" s="224"/>
      <c r="AL228" s="224"/>
      <c r="AM228" s="224"/>
      <c r="AN228" s="224"/>
      <c r="AO228" s="224"/>
      <c r="AP228" s="224"/>
      <c r="AQ228" s="224"/>
      <c r="AR228" s="224"/>
      <c r="AS228" s="224"/>
      <c r="AT228" s="224"/>
      <c r="AU228" s="224"/>
      <c r="AV228" s="224"/>
      <c r="AW228" s="224"/>
      <c r="AX228" s="224"/>
      <c r="AY228" s="224"/>
      <c r="AZ228" s="224"/>
      <c r="BA228" s="224"/>
      <c r="BB228" s="224"/>
      <c r="BC228" s="224"/>
      <c r="BD228" s="224"/>
      <c r="BE228" s="224"/>
      <c r="BF228" s="224"/>
      <c r="BG228" s="224"/>
      <c r="BH228" s="224"/>
      <c r="BI228" s="224"/>
      <c r="BJ228" s="224"/>
      <c r="BK228" s="224"/>
      <c r="BL228" s="224"/>
      <c r="BM228" s="225">
        <v>244.70746637414186</v>
      </c>
    </row>
    <row r="229" spans="1:65">
      <c r="A229" s="30"/>
      <c r="B229" s="19">
        <v>1</v>
      </c>
      <c r="C229" s="9">
        <v>5</v>
      </c>
      <c r="D229" s="227">
        <v>260.39999999999998</v>
      </c>
      <c r="E229" s="226">
        <v>248.37999999999997</v>
      </c>
      <c r="F229" s="226">
        <v>253.06796580993537</v>
      </c>
      <c r="G229" s="226">
        <v>252</v>
      </c>
      <c r="H229" s="227">
        <v>264</v>
      </c>
      <c r="I229" s="226">
        <v>253.00000000000003</v>
      </c>
      <c r="J229" s="226">
        <v>235</v>
      </c>
      <c r="K229" s="226">
        <v>238</v>
      </c>
      <c r="L229" s="226">
        <v>250.99999999999997</v>
      </c>
      <c r="M229" s="226">
        <v>246.00000000000003</v>
      </c>
      <c r="N229" s="227">
        <v>281.47178792695598</v>
      </c>
      <c r="O229" s="226">
        <v>245</v>
      </c>
      <c r="P229" s="226">
        <v>240.2</v>
      </c>
      <c r="Q229" s="226">
        <v>248.69999999999996</v>
      </c>
      <c r="R229" s="226">
        <v>239.8</v>
      </c>
      <c r="S229" s="226">
        <v>242.6</v>
      </c>
      <c r="T229" s="226">
        <v>241.3</v>
      </c>
      <c r="U229" s="223"/>
      <c r="V229" s="224"/>
      <c r="W229" s="224"/>
      <c r="X229" s="224"/>
      <c r="Y229" s="224"/>
      <c r="Z229" s="224"/>
      <c r="AA229" s="224"/>
      <c r="AB229" s="224"/>
      <c r="AC229" s="224"/>
      <c r="AD229" s="224"/>
      <c r="AE229" s="224"/>
      <c r="AF229" s="224"/>
      <c r="AG229" s="224"/>
      <c r="AH229" s="224"/>
      <c r="AI229" s="224"/>
      <c r="AJ229" s="224"/>
      <c r="AK229" s="224"/>
      <c r="AL229" s="224"/>
      <c r="AM229" s="224"/>
      <c r="AN229" s="224"/>
      <c r="AO229" s="224"/>
      <c r="AP229" s="224"/>
      <c r="AQ229" s="224"/>
      <c r="AR229" s="224"/>
      <c r="AS229" s="224"/>
      <c r="AT229" s="224"/>
      <c r="AU229" s="224"/>
      <c r="AV229" s="224"/>
      <c r="AW229" s="224"/>
      <c r="AX229" s="224"/>
      <c r="AY229" s="224"/>
      <c r="AZ229" s="224"/>
      <c r="BA229" s="224"/>
      <c r="BB229" s="224"/>
      <c r="BC229" s="224"/>
      <c r="BD229" s="224"/>
      <c r="BE229" s="224"/>
      <c r="BF229" s="224"/>
      <c r="BG229" s="224"/>
      <c r="BH229" s="224"/>
      <c r="BI229" s="224"/>
      <c r="BJ229" s="224"/>
      <c r="BK229" s="224"/>
      <c r="BL229" s="224"/>
      <c r="BM229" s="225">
        <v>25</v>
      </c>
    </row>
    <row r="230" spans="1:65">
      <c r="A230" s="30"/>
      <c r="B230" s="19">
        <v>1</v>
      </c>
      <c r="C230" s="9">
        <v>6</v>
      </c>
      <c r="D230" s="227">
        <v>261</v>
      </c>
      <c r="E230" s="226">
        <v>247.03999999999996</v>
      </c>
      <c r="F230" s="226">
        <v>241.63767489128</v>
      </c>
      <c r="G230" s="226">
        <v>250</v>
      </c>
      <c r="H230" s="227">
        <v>268</v>
      </c>
      <c r="I230" s="226">
        <v>248.99999999999997</v>
      </c>
      <c r="J230" s="226">
        <v>238</v>
      </c>
      <c r="K230" s="226">
        <v>245</v>
      </c>
      <c r="L230" s="226">
        <v>242</v>
      </c>
      <c r="M230" s="226">
        <v>248</v>
      </c>
      <c r="N230" s="230">
        <v>310.55538636407903</v>
      </c>
      <c r="O230" s="226">
        <v>244</v>
      </c>
      <c r="P230" s="226">
        <v>243.4</v>
      </c>
      <c r="Q230" s="226">
        <v>244.30000000000004</v>
      </c>
      <c r="R230" s="226">
        <v>233.9</v>
      </c>
      <c r="S230" s="226">
        <v>247</v>
      </c>
      <c r="T230" s="226">
        <v>238.2</v>
      </c>
      <c r="U230" s="223"/>
      <c r="V230" s="224"/>
      <c r="W230" s="224"/>
      <c r="X230" s="224"/>
      <c r="Y230" s="224"/>
      <c r="Z230" s="224"/>
      <c r="AA230" s="224"/>
      <c r="AB230" s="224"/>
      <c r="AC230" s="224"/>
      <c r="AD230" s="224"/>
      <c r="AE230" s="224"/>
      <c r="AF230" s="224"/>
      <c r="AG230" s="224"/>
      <c r="AH230" s="224"/>
      <c r="AI230" s="224"/>
      <c r="AJ230" s="224"/>
      <c r="AK230" s="224"/>
      <c r="AL230" s="224"/>
      <c r="AM230" s="224"/>
      <c r="AN230" s="224"/>
      <c r="AO230" s="224"/>
      <c r="AP230" s="224"/>
      <c r="AQ230" s="224"/>
      <c r="AR230" s="224"/>
      <c r="AS230" s="224"/>
      <c r="AT230" s="224"/>
      <c r="AU230" s="224"/>
      <c r="AV230" s="224"/>
      <c r="AW230" s="224"/>
      <c r="AX230" s="224"/>
      <c r="AY230" s="224"/>
      <c r="AZ230" s="224"/>
      <c r="BA230" s="224"/>
      <c r="BB230" s="224"/>
      <c r="BC230" s="224"/>
      <c r="BD230" s="224"/>
      <c r="BE230" s="224"/>
      <c r="BF230" s="224"/>
      <c r="BG230" s="224"/>
      <c r="BH230" s="224"/>
      <c r="BI230" s="224"/>
      <c r="BJ230" s="224"/>
      <c r="BK230" s="224"/>
      <c r="BL230" s="224"/>
      <c r="BM230" s="228"/>
    </row>
    <row r="231" spans="1:65">
      <c r="A231" s="30"/>
      <c r="B231" s="20" t="s">
        <v>256</v>
      </c>
      <c r="C231" s="12"/>
      <c r="D231" s="229">
        <v>259.65000000000003</v>
      </c>
      <c r="E231" s="229">
        <v>246.05999999999997</v>
      </c>
      <c r="F231" s="229">
        <v>247.18786257131967</v>
      </c>
      <c r="G231" s="229">
        <v>253</v>
      </c>
      <c r="H231" s="229">
        <v>261.16666666666669</v>
      </c>
      <c r="I231" s="229">
        <v>248.16666666666666</v>
      </c>
      <c r="J231" s="229">
        <v>239.5</v>
      </c>
      <c r="K231" s="229">
        <v>244.5</v>
      </c>
      <c r="L231" s="229">
        <v>245.16666666666666</v>
      </c>
      <c r="M231" s="229">
        <v>245.66666666666666</v>
      </c>
      <c r="N231" s="229">
        <v>286.29123724341156</v>
      </c>
      <c r="O231" s="229">
        <v>244.16666666666666</v>
      </c>
      <c r="P231" s="229">
        <v>240.53333333333333</v>
      </c>
      <c r="Q231" s="229">
        <v>247.56666666666669</v>
      </c>
      <c r="R231" s="229">
        <v>242.16666666666671</v>
      </c>
      <c r="S231" s="229">
        <v>246.88333333333333</v>
      </c>
      <c r="T231" s="229">
        <v>238.66666666666666</v>
      </c>
      <c r="U231" s="223"/>
      <c r="V231" s="224"/>
      <c r="W231" s="224"/>
      <c r="X231" s="224"/>
      <c r="Y231" s="224"/>
      <c r="Z231" s="224"/>
      <c r="AA231" s="224"/>
      <c r="AB231" s="224"/>
      <c r="AC231" s="224"/>
      <c r="AD231" s="224"/>
      <c r="AE231" s="224"/>
      <c r="AF231" s="224"/>
      <c r="AG231" s="224"/>
      <c r="AH231" s="224"/>
      <c r="AI231" s="224"/>
      <c r="AJ231" s="224"/>
      <c r="AK231" s="224"/>
      <c r="AL231" s="224"/>
      <c r="AM231" s="224"/>
      <c r="AN231" s="224"/>
      <c r="AO231" s="224"/>
      <c r="AP231" s="224"/>
      <c r="AQ231" s="224"/>
      <c r="AR231" s="224"/>
      <c r="AS231" s="224"/>
      <c r="AT231" s="224"/>
      <c r="AU231" s="224"/>
      <c r="AV231" s="224"/>
      <c r="AW231" s="224"/>
      <c r="AX231" s="224"/>
      <c r="AY231" s="224"/>
      <c r="AZ231" s="224"/>
      <c r="BA231" s="224"/>
      <c r="BB231" s="224"/>
      <c r="BC231" s="224"/>
      <c r="BD231" s="224"/>
      <c r="BE231" s="224"/>
      <c r="BF231" s="224"/>
      <c r="BG231" s="224"/>
      <c r="BH231" s="224"/>
      <c r="BI231" s="224"/>
      <c r="BJ231" s="224"/>
      <c r="BK231" s="224"/>
      <c r="BL231" s="224"/>
      <c r="BM231" s="228"/>
    </row>
    <row r="232" spans="1:65">
      <c r="A232" s="30"/>
      <c r="B232" s="3" t="s">
        <v>257</v>
      </c>
      <c r="C232" s="29"/>
      <c r="D232" s="226">
        <v>260.04999999999995</v>
      </c>
      <c r="E232" s="226">
        <v>246.45</v>
      </c>
      <c r="F232" s="226">
        <v>247.80439592541836</v>
      </c>
      <c r="G232" s="226">
        <v>253</v>
      </c>
      <c r="H232" s="226">
        <v>260.5</v>
      </c>
      <c r="I232" s="226">
        <v>248</v>
      </c>
      <c r="J232" s="226">
        <v>240</v>
      </c>
      <c r="K232" s="226">
        <v>245.5</v>
      </c>
      <c r="L232" s="226">
        <v>244.5</v>
      </c>
      <c r="M232" s="226">
        <v>245.5</v>
      </c>
      <c r="N232" s="226">
        <v>282.55054108230451</v>
      </c>
      <c r="O232" s="226">
        <v>244</v>
      </c>
      <c r="P232" s="226">
        <v>241.8</v>
      </c>
      <c r="Q232" s="226">
        <v>248.09999999999997</v>
      </c>
      <c r="R232" s="226">
        <v>240.15</v>
      </c>
      <c r="S232" s="226">
        <v>247.25</v>
      </c>
      <c r="T232" s="226">
        <v>238.25</v>
      </c>
      <c r="U232" s="223"/>
      <c r="V232" s="224"/>
      <c r="W232" s="224"/>
      <c r="X232" s="224"/>
      <c r="Y232" s="224"/>
      <c r="Z232" s="224"/>
      <c r="AA232" s="224"/>
      <c r="AB232" s="224"/>
      <c r="AC232" s="224"/>
      <c r="AD232" s="224"/>
      <c r="AE232" s="224"/>
      <c r="AF232" s="224"/>
      <c r="AG232" s="224"/>
      <c r="AH232" s="224"/>
      <c r="AI232" s="224"/>
      <c r="AJ232" s="224"/>
      <c r="AK232" s="224"/>
      <c r="AL232" s="224"/>
      <c r="AM232" s="224"/>
      <c r="AN232" s="224"/>
      <c r="AO232" s="224"/>
      <c r="AP232" s="224"/>
      <c r="AQ232" s="224"/>
      <c r="AR232" s="224"/>
      <c r="AS232" s="224"/>
      <c r="AT232" s="224"/>
      <c r="AU232" s="224"/>
      <c r="AV232" s="224"/>
      <c r="AW232" s="224"/>
      <c r="AX232" s="224"/>
      <c r="AY232" s="224"/>
      <c r="AZ232" s="224"/>
      <c r="BA232" s="224"/>
      <c r="BB232" s="224"/>
      <c r="BC232" s="224"/>
      <c r="BD232" s="224"/>
      <c r="BE232" s="224"/>
      <c r="BF232" s="224"/>
      <c r="BG232" s="224"/>
      <c r="BH232" s="224"/>
      <c r="BI232" s="224"/>
      <c r="BJ232" s="224"/>
      <c r="BK232" s="224"/>
      <c r="BL232" s="224"/>
      <c r="BM232" s="228"/>
    </row>
    <row r="233" spans="1:65">
      <c r="A233" s="30"/>
      <c r="B233" s="3" t="s">
        <v>258</v>
      </c>
      <c r="C233" s="29"/>
      <c r="D233" s="226">
        <v>1.4652644812456284</v>
      </c>
      <c r="E233" s="226">
        <v>1.7562573843261062</v>
      </c>
      <c r="F233" s="226">
        <v>4.4745408292007305</v>
      </c>
      <c r="G233" s="226">
        <v>3.3466401061363125</v>
      </c>
      <c r="H233" s="226">
        <v>7.8845841150099139</v>
      </c>
      <c r="I233" s="226">
        <v>5.4558836742242578</v>
      </c>
      <c r="J233" s="226">
        <v>2.8106938645110393</v>
      </c>
      <c r="K233" s="226">
        <v>3.4496376621320728</v>
      </c>
      <c r="L233" s="226">
        <v>5.1929439306299603</v>
      </c>
      <c r="M233" s="226">
        <v>2.5033311140691383</v>
      </c>
      <c r="N233" s="226">
        <v>13.024536344719783</v>
      </c>
      <c r="O233" s="226">
        <v>0.752772652709081</v>
      </c>
      <c r="P233" s="226">
        <v>4.1059306699780933</v>
      </c>
      <c r="Q233" s="226">
        <v>2.7638137901578186</v>
      </c>
      <c r="R233" s="226">
        <v>9.0010369772969323</v>
      </c>
      <c r="S233" s="226">
        <v>2.2798391756145198</v>
      </c>
      <c r="T233" s="226">
        <v>2.2826884734160866</v>
      </c>
      <c r="U233" s="223"/>
      <c r="V233" s="224"/>
      <c r="W233" s="224"/>
      <c r="X233" s="224"/>
      <c r="Y233" s="224"/>
      <c r="Z233" s="224"/>
      <c r="AA233" s="224"/>
      <c r="AB233" s="224"/>
      <c r="AC233" s="224"/>
      <c r="AD233" s="224"/>
      <c r="AE233" s="224"/>
      <c r="AF233" s="224"/>
      <c r="AG233" s="224"/>
      <c r="AH233" s="224"/>
      <c r="AI233" s="224"/>
      <c r="AJ233" s="224"/>
      <c r="AK233" s="224"/>
      <c r="AL233" s="224"/>
      <c r="AM233" s="224"/>
      <c r="AN233" s="224"/>
      <c r="AO233" s="224"/>
      <c r="AP233" s="224"/>
      <c r="AQ233" s="224"/>
      <c r="AR233" s="224"/>
      <c r="AS233" s="224"/>
      <c r="AT233" s="224"/>
      <c r="AU233" s="224"/>
      <c r="AV233" s="224"/>
      <c r="AW233" s="224"/>
      <c r="AX233" s="224"/>
      <c r="AY233" s="224"/>
      <c r="AZ233" s="224"/>
      <c r="BA233" s="224"/>
      <c r="BB233" s="224"/>
      <c r="BC233" s="224"/>
      <c r="BD233" s="224"/>
      <c r="BE233" s="224"/>
      <c r="BF233" s="224"/>
      <c r="BG233" s="224"/>
      <c r="BH233" s="224"/>
      <c r="BI233" s="224"/>
      <c r="BJ233" s="224"/>
      <c r="BK233" s="224"/>
      <c r="BL233" s="224"/>
      <c r="BM233" s="228"/>
    </row>
    <row r="234" spans="1:65">
      <c r="A234" s="30"/>
      <c r="B234" s="3" t="s">
        <v>85</v>
      </c>
      <c r="C234" s="29"/>
      <c r="D234" s="13">
        <v>5.6432292749687201E-3</v>
      </c>
      <c r="E234" s="13">
        <v>7.1375168021056102E-3</v>
      </c>
      <c r="F234" s="13">
        <v>1.8101782112824077E-2</v>
      </c>
      <c r="G234" s="13">
        <v>1.3227826506467638E-2</v>
      </c>
      <c r="H234" s="13">
        <v>3.0189856215736745E-2</v>
      </c>
      <c r="I234" s="13">
        <v>2.1984756242676661E-2</v>
      </c>
      <c r="J234" s="13">
        <v>1.1735673755787221E-2</v>
      </c>
      <c r="K234" s="13">
        <v>1.4108947493382712E-2</v>
      </c>
      <c r="L234" s="13">
        <v>2.1181280478436277E-2</v>
      </c>
      <c r="M234" s="13">
        <v>1.0189950260797036E-2</v>
      </c>
      <c r="N234" s="13">
        <v>4.5494009771755661E-2</v>
      </c>
      <c r="O234" s="13">
        <v>3.0830279291839497E-3</v>
      </c>
      <c r="P234" s="13">
        <v>1.707011087851203E-2</v>
      </c>
      <c r="Q234" s="13">
        <v>1.1163917288909997E-2</v>
      </c>
      <c r="R234" s="13">
        <v>3.7168769348782923E-2</v>
      </c>
      <c r="S234" s="13">
        <v>9.2344798850247205E-3</v>
      </c>
      <c r="T234" s="13">
        <v>9.5643371791176816E-3</v>
      </c>
      <c r="U234" s="154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3" t="s">
        <v>259</v>
      </c>
      <c r="C235" s="29"/>
      <c r="D235" s="13">
        <v>6.1062843105130327E-2</v>
      </c>
      <c r="E235" s="13">
        <v>5.5271449044802523E-3</v>
      </c>
      <c r="F235" s="13">
        <v>1.0136168846542004E-2</v>
      </c>
      <c r="G235" s="13">
        <v>3.3887538246092586E-2</v>
      </c>
      <c r="H235" s="13">
        <v>6.7260719651928369E-2</v>
      </c>
      <c r="I235" s="13">
        <v>1.4136063536516419E-2</v>
      </c>
      <c r="J235" s="13">
        <v>-2.1280373873758252E-2</v>
      </c>
      <c r="K235" s="13">
        <v>-8.4781382936904848E-4</v>
      </c>
      <c r="L235" s="13">
        <v>1.8765275098828749E-3</v>
      </c>
      <c r="M235" s="13">
        <v>3.9197835143216508E-3</v>
      </c>
      <c r="N235" s="13">
        <v>0.16993257903169501</v>
      </c>
      <c r="O235" s="13">
        <v>-2.2099844989950101E-3</v>
      </c>
      <c r="P235" s="13">
        <v>-1.7057644797917826E-2</v>
      </c>
      <c r="Q235" s="13">
        <v>1.1684156331189799E-2</v>
      </c>
      <c r="R235" s="13">
        <v>-1.0383008516750447E-2</v>
      </c>
      <c r="S235" s="13">
        <v>8.8917064584563832E-3</v>
      </c>
      <c r="T235" s="13">
        <v>-2.46858005478231E-2</v>
      </c>
      <c r="U235" s="154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46" t="s">
        <v>260</v>
      </c>
      <c r="C236" s="47"/>
      <c r="D236" s="45">
        <v>4.3499999999999996</v>
      </c>
      <c r="E236" s="45">
        <v>0</v>
      </c>
      <c r="F236" s="45">
        <v>0.36</v>
      </c>
      <c r="G236" s="45">
        <v>2.2200000000000002</v>
      </c>
      <c r="H236" s="45">
        <v>4.84</v>
      </c>
      <c r="I236" s="45">
        <v>0.67</v>
      </c>
      <c r="J236" s="45">
        <v>2.1</v>
      </c>
      <c r="K236" s="45">
        <v>0.5</v>
      </c>
      <c r="L236" s="45">
        <v>0.28999999999999998</v>
      </c>
      <c r="M236" s="45">
        <v>0.13</v>
      </c>
      <c r="N236" s="45">
        <v>12.88</v>
      </c>
      <c r="O236" s="45">
        <v>0.61</v>
      </c>
      <c r="P236" s="45">
        <v>1.77</v>
      </c>
      <c r="Q236" s="45">
        <v>0.48</v>
      </c>
      <c r="R236" s="45">
        <v>1.25</v>
      </c>
      <c r="S236" s="45">
        <v>0.26</v>
      </c>
      <c r="T236" s="45">
        <v>2.37</v>
      </c>
      <c r="U236" s="154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B237" s="31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BM237" s="55"/>
    </row>
    <row r="238" spans="1:65" ht="15">
      <c r="B238" s="8" t="s">
        <v>453</v>
      </c>
      <c r="BM238" s="28" t="s">
        <v>66</v>
      </c>
    </row>
    <row r="239" spans="1:65" ht="15">
      <c r="A239" s="25" t="s">
        <v>33</v>
      </c>
      <c r="B239" s="18" t="s">
        <v>109</v>
      </c>
      <c r="C239" s="15" t="s">
        <v>110</v>
      </c>
      <c r="D239" s="16" t="s">
        <v>221</v>
      </c>
      <c r="E239" s="17" t="s">
        <v>221</v>
      </c>
      <c r="F239" s="17" t="s">
        <v>221</v>
      </c>
      <c r="G239" s="17" t="s">
        <v>221</v>
      </c>
      <c r="H239" s="17" t="s">
        <v>221</v>
      </c>
      <c r="I239" s="17" t="s">
        <v>221</v>
      </c>
      <c r="J239" s="154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>
        <v>1</v>
      </c>
    </row>
    <row r="240" spans="1:65">
      <c r="A240" s="30"/>
      <c r="B240" s="19" t="s">
        <v>222</v>
      </c>
      <c r="C240" s="9" t="s">
        <v>222</v>
      </c>
      <c r="D240" s="152" t="s">
        <v>225</v>
      </c>
      <c r="E240" s="153" t="s">
        <v>228</v>
      </c>
      <c r="F240" s="153" t="s">
        <v>229</v>
      </c>
      <c r="G240" s="153" t="s">
        <v>231</v>
      </c>
      <c r="H240" s="153" t="s">
        <v>238</v>
      </c>
      <c r="I240" s="153" t="s">
        <v>241</v>
      </c>
      <c r="J240" s="154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 t="s">
        <v>3</v>
      </c>
    </row>
    <row r="241" spans="1:65">
      <c r="A241" s="30"/>
      <c r="B241" s="19"/>
      <c r="C241" s="9"/>
      <c r="D241" s="10" t="s">
        <v>277</v>
      </c>
      <c r="E241" s="11" t="s">
        <v>277</v>
      </c>
      <c r="F241" s="11" t="s">
        <v>278</v>
      </c>
      <c r="G241" s="11" t="s">
        <v>277</v>
      </c>
      <c r="H241" s="11" t="s">
        <v>277</v>
      </c>
      <c r="I241" s="11" t="s">
        <v>277</v>
      </c>
      <c r="J241" s="154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2</v>
      </c>
    </row>
    <row r="242" spans="1:65">
      <c r="A242" s="30"/>
      <c r="B242" s="19"/>
      <c r="C242" s="9"/>
      <c r="D242" s="26"/>
      <c r="E242" s="26"/>
      <c r="F242" s="26"/>
      <c r="G242" s="26"/>
      <c r="H242" s="26"/>
      <c r="I242" s="26"/>
      <c r="J242" s="154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3</v>
      </c>
    </row>
    <row r="243" spans="1:65">
      <c r="A243" s="30"/>
      <c r="B243" s="18">
        <v>1</v>
      </c>
      <c r="C243" s="14">
        <v>1</v>
      </c>
      <c r="D243" s="22">
        <v>2.2011624785349415</v>
      </c>
      <c r="E243" s="22">
        <v>2.3323747400597359</v>
      </c>
      <c r="F243" s="22">
        <v>2.2999999999999998</v>
      </c>
      <c r="G243" s="22">
        <v>2.15</v>
      </c>
      <c r="H243" s="148">
        <v>1.2828945016502915</v>
      </c>
      <c r="I243" s="22">
        <v>2.4</v>
      </c>
      <c r="J243" s="154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1</v>
      </c>
    </row>
    <row r="244" spans="1:65">
      <c r="A244" s="30"/>
      <c r="B244" s="19">
        <v>1</v>
      </c>
      <c r="C244" s="9">
        <v>2</v>
      </c>
      <c r="D244" s="11">
        <v>2.2160126400250002</v>
      </c>
      <c r="E244" s="11">
        <v>2.3024094842773541</v>
      </c>
      <c r="F244" s="11">
        <v>2.4</v>
      </c>
      <c r="G244" s="11">
        <v>2.13</v>
      </c>
      <c r="H244" s="149">
        <v>1.28888420050284</v>
      </c>
      <c r="I244" s="11">
        <v>2.44</v>
      </c>
      <c r="J244" s="154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6</v>
      </c>
    </row>
    <row r="245" spans="1:65">
      <c r="A245" s="30"/>
      <c r="B245" s="19">
        <v>1</v>
      </c>
      <c r="C245" s="9">
        <v>3</v>
      </c>
      <c r="D245" s="11">
        <v>2.336424530140119</v>
      </c>
      <c r="E245" s="11">
        <v>2.4206301732237354</v>
      </c>
      <c r="F245" s="150">
        <v>2.6</v>
      </c>
      <c r="G245" s="11">
        <v>2.16</v>
      </c>
      <c r="H245" s="149">
        <v>1.243926906512155</v>
      </c>
      <c r="I245" s="11">
        <v>2.41</v>
      </c>
      <c r="J245" s="154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16</v>
      </c>
    </row>
    <row r="246" spans="1:65">
      <c r="A246" s="30"/>
      <c r="B246" s="19">
        <v>1</v>
      </c>
      <c r="C246" s="9">
        <v>4</v>
      </c>
      <c r="D246" s="11">
        <v>2.23564544501364</v>
      </c>
      <c r="E246" s="11">
        <v>2.3160184112087014</v>
      </c>
      <c r="F246" s="11">
        <v>2.2999999999999998</v>
      </c>
      <c r="G246" s="11">
        <v>2.12</v>
      </c>
      <c r="H246" s="149">
        <v>1.1672401003026218</v>
      </c>
      <c r="I246" s="11">
        <v>2.48</v>
      </c>
      <c r="J246" s="154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2.2985199919057573</v>
      </c>
    </row>
    <row r="247" spans="1:65">
      <c r="A247" s="30"/>
      <c r="B247" s="19">
        <v>1</v>
      </c>
      <c r="C247" s="9">
        <v>5</v>
      </c>
      <c r="D247" s="11">
        <v>2.2800558018802191</v>
      </c>
      <c r="E247" s="11">
        <v>2.5081342299268528</v>
      </c>
      <c r="F247" s="11">
        <v>2.2999999999999998</v>
      </c>
      <c r="G247" s="11">
        <v>2.19</v>
      </c>
      <c r="H247" s="149">
        <v>1.2107085141753451</v>
      </c>
      <c r="I247" s="11">
        <v>2.37</v>
      </c>
      <c r="J247" s="154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26</v>
      </c>
    </row>
    <row r="248" spans="1:65">
      <c r="A248" s="30"/>
      <c r="B248" s="19">
        <v>1</v>
      </c>
      <c r="C248" s="9">
        <v>6</v>
      </c>
      <c r="D248" s="11">
        <v>2.2593351546324101</v>
      </c>
      <c r="E248" s="11">
        <v>2.3273966682500156</v>
      </c>
      <c r="F248" s="11">
        <v>2.2000000000000002</v>
      </c>
      <c r="G248" s="11">
        <v>2.1800000000000002</v>
      </c>
      <c r="H248" s="149">
        <v>1.1742391840340627</v>
      </c>
      <c r="I248" s="11">
        <v>2.39</v>
      </c>
      <c r="J248" s="154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5"/>
    </row>
    <row r="249" spans="1:65">
      <c r="A249" s="30"/>
      <c r="B249" s="20" t="s">
        <v>256</v>
      </c>
      <c r="C249" s="12"/>
      <c r="D249" s="23">
        <v>2.2547726750377213</v>
      </c>
      <c r="E249" s="23">
        <v>2.3678272844910659</v>
      </c>
      <c r="F249" s="23">
        <v>2.3499999999999996</v>
      </c>
      <c r="G249" s="23">
        <v>2.1549999999999998</v>
      </c>
      <c r="H249" s="23">
        <v>1.2279822345295528</v>
      </c>
      <c r="I249" s="23">
        <v>2.4150000000000005</v>
      </c>
      <c r="J249" s="154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257</v>
      </c>
      <c r="C250" s="29"/>
      <c r="D250" s="11">
        <v>2.2474902998230251</v>
      </c>
      <c r="E250" s="11">
        <v>2.3298857041548757</v>
      </c>
      <c r="F250" s="11">
        <v>2.2999999999999998</v>
      </c>
      <c r="G250" s="11">
        <v>2.1550000000000002</v>
      </c>
      <c r="H250" s="11">
        <v>1.22731771034375</v>
      </c>
      <c r="I250" s="11">
        <v>2.4050000000000002</v>
      </c>
      <c r="J250" s="154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3" t="s">
        <v>258</v>
      </c>
      <c r="C251" s="29"/>
      <c r="D251" s="24">
        <v>4.9131095197027456E-2</v>
      </c>
      <c r="E251" s="24">
        <v>8.0410633087809061E-2</v>
      </c>
      <c r="F251" s="24">
        <v>0.13784048752090225</v>
      </c>
      <c r="G251" s="24">
        <v>2.738612787525832E-2</v>
      </c>
      <c r="H251" s="24">
        <v>5.2640180216755039E-2</v>
      </c>
      <c r="I251" s="24">
        <v>3.9370039370059007E-2</v>
      </c>
      <c r="J251" s="204"/>
      <c r="K251" s="205"/>
      <c r="L251" s="205"/>
      <c r="M251" s="205"/>
      <c r="N251" s="205"/>
      <c r="O251" s="205"/>
      <c r="P251" s="205"/>
      <c r="Q251" s="205"/>
      <c r="R251" s="205"/>
      <c r="S251" s="205"/>
      <c r="T251" s="205"/>
      <c r="U251" s="205"/>
      <c r="V251" s="205"/>
      <c r="W251" s="205"/>
      <c r="X251" s="205"/>
      <c r="Y251" s="205"/>
      <c r="Z251" s="205"/>
      <c r="AA251" s="205"/>
      <c r="AB251" s="205"/>
      <c r="AC251" s="205"/>
      <c r="AD251" s="205"/>
      <c r="AE251" s="205"/>
      <c r="AF251" s="205"/>
      <c r="AG251" s="205"/>
      <c r="AH251" s="205"/>
      <c r="AI251" s="205"/>
      <c r="AJ251" s="205"/>
      <c r="AK251" s="205"/>
      <c r="AL251" s="205"/>
      <c r="AM251" s="205"/>
      <c r="AN251" s="205"/>
      <c r="AO251" s="205"/>
      <c r="AP251" s="205"/>
      <c r="AQ251" s="205"/>
      <c r="AR251" s="205"/>
      <c r="AS251" s="205"/>
      <c r="AT251" s="205"/>
      <c r="AU251" s="205"/>
      <c r="AV251" s="205"/>
      <c r="AW251" s="205"/>
      <c r="AX251" s="205"/>
      <c r="AY251" s="205"/>
      <c r="AZ251" s="205"/>
      <c r="BA251" s="205"/>
      <c r="BB251" s="205"/>
      <c r="BC251" s="205"/>
      <c r="BD251" s="205"/>
      <c r="BE251" s="205"/>
      <c r="BF251" s="205"/>
      <c r="BG251" s="205"/>
      <c r="BH251" s="205"/>
      <c r="BI251" s="205"/>
      <c r="BJ251" s="205"/>
      <c r="BK251" s="205"/>
      <c r="BL251" s="205"/>
      <c r="BM251" s="56"/>
    </row>
    <row r="252" spans="1:65">
      <c r="A252" s="30"/>
      <c r="B252" s="3" t="s">
        <v>85</v>
      </c>
      <c r="C252" s="29"/>
      <c r="D252" s="13">
        <v>2.1789821981147397E-2</v>
      </c>
      <c r="E252" s="13">
        <v>3.3959669953331204E-2</v>
      </c>
      <c r="F252" s="13">
        <v>5.8655526604639262E-2</v>
      </c>
      <c r="G252" s="13">
        <v>1.2708179988518944E-2</v>
      </c>
      <c r="H252" s="13">
        <v>4.286721642754205E-2</v>
      </c>
      <c r="I252" s="13">
        <v>1.630229373501408E-2</v>
      </c>
      <c r="J252" s="154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3" t="s">
        <v>259</v>
      </c>
      <c r="C253" s="29"/>
      <c r="D253" s="13">
        <v>-1.9032819824100877E-2</v>
      </c>
      <c r="E253" s="13">
        <v>3.0153008383383417E-2</v>
      </c>
      <c r="F253" s="13">
        <v>2.2397024291948453E-2</v>
      </c>
      <c r="G253" s="13">
        <v>-6.2440175596106817E-2</v>
      </c>
      <c r="H253" s="13">
        <v>-0.46575090107813089</v>
      </c>
      <c r="I253" s="13">
        <v>5.0676090921300654E-2</v>
      </c>
      <c r="J253" s="154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30"/>
      <c r="B254" s="46" t="s">
        <v>260</v>
      </c>
      <c r="C254" s="47"/>
      <c r="D254" s="45">
        <v>0.36</v>
      </c>
      <c r="E254" s="45">
        <v>0.5</v>
      </c>
      <c r="F254" s="45">
        <v>0.36</v>
      </c>
      <c r="G254" s="45">
        <v>1.1200000000000001</v>
      </c>
      <c r="H254" s="45">
        <v>8.14</v>
      </c>
      <c r="I254" s="45">
        <v>0.85</v>
      </c>
      <c r="J254" s="154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B255" s="31"/>
      <c r="C255" s="20"/>
      <c r="D255" s="20"/>
      <c r="E255" s="20"/>
      <c r="F255" s="20"/>
      <c r="G255" s="20"/>
      <c r="H255" s="20"/>
      <c r="I255" s="20"/>
      <c r="BM255" s="55"/>
    </row>
    <row r="256" spans="1:65" ht="15">
      <c r="B256" s="8" t="s">
        <v>454</v>
      </c>
      <c r="BM256" s="28" t="s">
        <v>298</v>
      </c>
    </row>
    <row r="257" spans="1:65" ht="15">
      <c r="A257" s="25" t="s">
        <v>36</v>
      </c>
      <c r="B257" s="18" t="s">
        <v>109</v>
      </c>
      <c r="C257" s="15" t="s">
        <v>110</v>
      </c>
      <c r="D257" s="16" t="s">
        <v>221</v>
      </c>
      <c r="E257" s="17" t="s">
        <v>221</v>
      </c>
      <c r="F257" s="17" t="s">
        <v>221</v>
      </c>
      <c r="G257" s="17" t="s">
        <v>221</v>
      </c>
      <c r="H257" s="17" t="s">
        <v>221</v>
      </c>
      <c r="I257" s="17" t="s">
        <v>221</v>
      </c>
      <c r="J257" s="154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1</v>
      </c>
    </row>
    <row r="258" spans="1:65">
      <c r="A258" s="30"/>
      <c r="B258" s="19" t="s">
        <v>222</v>
      </c>
      <c r="C258" s="9" t="s">
        <v>222</v>
      </c>
      <c r="D258" s="152" t="s">
        <v>225</v>
      </c>
      <c r="E258" s="153" t="s">
        <v>228</v>
      </c>
      <c r="F258" s="153" t="s">
        <v>229</v>
      </c>
      <c r="G258" s="153" t="s">
        <v>231</v>
      </c>
      <c r="H258" s="153" t="s">
        <v>238</v>
      </c>
      <c r="I258" s="153" t="s">
        <v>241</v>
      </c>
      <c r="J258" s="154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 t="s">
        <v>3</v>
      </c>
    </row>
    <row r="259" spans="1:65">
      <c r="A259" s="30"/>
      <c r="B259" s="19"/>
      <c r="C259" s="9"/>
      <c r="D259" s="10" t="s">
        <v>277</v>
      </c>
      <c r="E259" s="11" t="s">
        <v>277</v>
      </c>
      <c r="F259" s="11" t="s">
        <v>278</v>
      </c>
      <c r="G259" s="11" t="s">
        <v>277</v>
      </c>
      <c r="H259" s="11" t="s">
        <v>277</v>
      </c>
      <c r="I259" s="11" t="s">
        <v>277</v>
      </c>
      <c r="J259" s="154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9"/>
      <c r="C260" s="9"/>
      <c r="D260" s="26"/>
      <c r="E260" s="26"/>
      <c r="F260" s="26"/>
      <c r="G260" s="26"/>
      <c r="H260" s="26"/>
      <c r="I260" s="26"/>
      <c r="J260" s="154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2</v>
      </c>
    </row>
    <row r="261" spans="1:65">
      <c r="A261" s="30"/>
      <c r="B261" s="18">
        <v>1</v>
      </c>
      <c r="C261" s="14">
        <v>1</v>
      </c>
      <c r="D261" s="22">
        <v>1.33414475911029</v>
      </c>
      <c r="E261" s="22">
        <v>1.2009429420617703</v>
      </c>
      <c r="F261" s="22">
        <v>1.3</v>
      </c>
      <c r="G261" s="148">
        <v>1.22</v>
      </c>
      <c r="H261" s="148">
        <v>0.64553732033159428</v>
      </c>
      <c r="I261" s="22">
        <v>1.28</v>
      </c>
      <c r="J261" s="154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1</v>
      </c>
    </row>
    <row r="262" spans="1:65">
      <c r="A262" s="30"/>
      <c r="B262" s="19">
        <v>1</v>
      </c>
      <c r="C262" s="9">
        <v>2</v>
      </c>
      <c r="D262" s="11">
        <v>1.31507569915067</v>
      </c>
      <c r="E262" s="11">
        <v>1.3356612883942536</v>
      </c>
      <c r="F262" s="11">
        <v>1.2</v>
      </c>
      <c r="G262" s="149">
        <v>1.18</v>
      </c>
      <c r="H262" s="149">
        <v>0.70643311625539085</v>
      </c>
      <c r="I262" s="11">
        <v>1.31</v>
      </c>
      <c r="J262" s="154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</v>
      </c>
    </row>
    <row r="263" spans="1:65">
      <c r="A263" s="30"/>
      <c r="B263" s="19">
        <v>1</v>
      </c>
      <c r="C263" s="9">
        <v>3</v>
      </c>
      <c r="D263" s="11">
        <v>1.2901365324719201</v>
      </c>
      <c r="E263" s="11">
        <v>1.29177385498576</v>
      </c>
      <c r="F263" s="11">
        <v>1.4</v>
      </c>
      <c r="G263" s="149">
        <v>1.07</v>
      </c>
      <c r="H263" s="149">
        <v>0.64384026276569217</v>
      </c>
      <c r="I263" s="11">
        <v>1.3</v>
      </c>
      <c r="J263" s="154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16</v>
      </c>
    </row>
    <row r="264" spans="1:65">
      <c r="A264" s="30"/>
      <c r="B264" s="19">
        <v>1</v>
      </c>
      <c r="C264" s="9">
        <v>4</v>
      </c>
      <c r="D264" s="11">
        <v>1.33244548660637</v>
      </c>
      <c r="E264" s="11">
        <v>1.3222975291663168</v>
      </c>
      <c r="F264" s="11">
        <v>1.3</v>
      </c>
      <c r="G264" s="149">
        <v>1.18</v>
      </c>
      <c r="H264" s="149">
        <v>0.6243691378368762</v>
      </c>
      <c r="I264" s="11">
        <v>1.32</v>
      </c>
      <c r="J264" s="154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1.2961542497337299</v>
      </c>
    </row>
    <row r="265" spans="1:65">
      <c r="A265" s="30"/>
      <c r="B265" s="19">
        <v>1</v>
      </c>
      <c r="C265" s="9">
        <v>5</v>
      </c>
      <c r="D265" s="11">
        <v>1.3148151728773301</v>
      </c>
      <c r="E265" s="11">
        <v>1.3244722150617694</v>
      </c>
      <c r="F265" s="11">
        <v>1.3</v>
      </c>
      <c r="G265" s="149">
        <v>1.1000000000000001</v>
      </c>
      <c r="H265" s="149">
        <v>0.63363072517160579</v>
      </c>
      <c r="I265" s="11">
        <v>1.29</v>
      </c>
      <c r="J265" s="154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8">
        <v>7</v>
      </c>
    </row>
    <row r="266" spans="1:65">
      <c r="A266" s="30"/>
      <c r="B266" s="19">
        <v>1</v>
      </c>
      <c r="C266" s="9">
        <v>6</v>
      </c>
      <c r="D266" s="11">
        <v>1.3048955283799637</v>
      </c>
      <c r="E266" s="11">
        <v>1.2010409853431845</v>
      </c>
      <c r="F266" s="11">
        <v>1.2</v>
      </c>
      <c r="G266" s="149">
        <v>1.0900000000000001</v>
      </c>
      <c r="H266" s="149">
        <v>0.60112603951550458</v>
      </c>
      <c r="I266" s="11">
        <v>1.34</v>
      </c>
      <c r="J266" s="154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20" t="s">
        <v>256</v>
      </c>
      <c r="C267" s="12"/>
      <c r="D267" s="23">
        <v>1.3152521964327573</v>
      </c>
      <c r="E267" s="23">
        <v>1.2793648025021758</v>
      </c>
      <c r="F267" s="23">
        <v>1.2833333333333334</v>
      </c>
      <c r="G267" s="23">
        <v>1.1399999999999999</v>
      </c>
      <c r="H267" s="23">
        <v>0.64248943364611055</v>
      </c>
      <c r="I267" s="23">
        <v>1.3066666666666666</v>
      </c>
      <c r="J267" s="154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257</v>
      </c>
      <c r="C268" s="29"/>
      <c r="D268" s="11">
        <v>1.314945436014</v>
      </c>
      <c r="E268" s="11">
        <v>1.3070356920760384</v>
      </c>
      <c r="F268" s="11">
        <v>1.3</v>
      </c>
      <c r="G268" s="11">
        <v>1.1400000000000001</v>
      </c>
      <c r="H268" s="11">
        <v>0.63873549396864893</v>
      </c>
      <c r="I268" s="11">
        <v>1.3050000000000002</v>
      </c>
      <c r="J268" s="154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258</v>
      </c>
      <c r="C269" s="29"/>
      <c r="D269" s="24">
        <v>1.6678233969737818E-2</v>
      </c>
      <c r="E269" s="24">
        <v>6.2427213814595345E-2</v>
      </c>
      <c r="F269" s="24">
        <v>7.5277265270908097E-2</v>
      </c>
      <c r="G269" s="24">
        <v>6.0991802727907558E-2</v>
      </c>
      <c r="H269" s="24">
        <v>3.5263752234407787E-2</v>
      </c>
      <c r="I269" s="24">
        <v>2.1602468994692887E-2</v>
      </c>
      <c r="J269" s="154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85</v>
      </c>
      <c r="C270" s="29"/>
      <c r="D270" s="13">
        <v>1.2680635709997463E-2</v>
      </c>
      <c r="E270" s="13">
        <v>4.8795475451959044E-2</v>
      </c>
      <c r="F270" s="13">
        <v>5.8657609302006308E-2</v>
      </c>
      <c r="G270" s="13">
        <v>5.3501581340269791E-2</v>
      </c>
      <c r="H270" s="13">
        <v>5.4886120125411129E-2</v>
      </c>
      <c r="I270" s="13">
        <v>1.653250178165272E-2</v>
      </c>
      <c r="J270" s="154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3" t="s">
        <v>259</v>
      </c>
      <c r="C271" s="29"/>
      <c r="D271" s="13">
        <v>1.4734316307608131E-2</v>
      </c>
      <c r="E271" s="13">
        <v>-1.2953278697348858E-2</v>
      </c>
      <c r="F271" s="13">
        <v>-9.8915051221953876E-3</v>
      </c>
      <c r="G271" s="13">
        <v>-0.1204750513033529</v>
      </c>
      <c r="H271" s="13">
        <v>-0.50431097704760242</v>
      </c>
      <c r="I271" s="13">
        <v>8.1104675119463288E-3</v>
      </c>
      <c r="J271" s="154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30"/>
      <c r="B272" s="46" t="s">
        <v>260</v>
      </c>
      <c r="C272" s="47"/>
      <c r="D272" s="45">
        <v>0.77</v>
      </c>
      <c r="E272" s="45">
        <v>0.05</v>
      </c>
      <c r="F272" s="45">
        <v>0.05</v>
      </c>
      <c r="G272" s="45">
        <v>3.22</v>
      </c>
      <c r="H272" s="45">
        <v>14.55</v>
      </c>
      <c r="I272" s="45">
        <v>0.57999999999999996</v>
      </c>
      <c r="J272" s="154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B273" s="31"/>
      <c r="C273" s="20"/>
      <c r="D273" s="20"/>
      <c r="E273" s="20"/>
      <c r="F273" s="20"/>
      <c r="G273" s="20"/>
      <c r="H273" s="20"/>
      <c r="I273" s="20"/>
      <c r="BM273" s="55"/>
    </row>
    <row r="274" spans="1:65" ht="15">
      <c r="B274" s="8" t="s">
        <v>455</v>
      </c>
      <c r="BM274" s="28" t="s">
        <v>66</v>
      </c>
    </row>
    <row r="275" spans="1:65" ht="15">
      <c r="A275" s="25" t="s">
        <v>39</v>
      </c>
      <c r="B275" s="18" t="s">
        <v>109</v>
      </c>
      <c r="C275" s="15" t="s">
        <v>110</v>
      </c>
      <c r="D275" s="16" t="s">
        <v>221</v>
      </c>
      <c r="E275" s="17" t="s">
        <v>221</v>
      </c>
      <c r="F275" s="17" t="s">
        <v>221</v>
      </c>
      <c r="G275" s="17" t="s">
        <v>221</v>
      </c>
      <c r="H275" s="17" t="s">
        <v>221</v>
      </c>
      <c r="I275" s="17" t="s">
        <v>221</v>
      </c>
      <c r="J275" s="154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>
        <v>1</v>
      </c>
    </row>
    <row r="276" spans="1:65">
      <c r="A276" s="30"/>
      <c r="B276" s="19" t="s">
        <v>222</v>
      </c>
      <c r="C276" s="9" t="s">
        <v>222</v>
      </c>
      <c r="D276" s="152" t="s">
        <v>225</v>
      </c>
      <c r="E276" s="153" t="s">
        <v>228</v>
      </c>
      <c r="F276" s="153" t="s">
        <v>229</v>
      </c>
      <c r="G276" s="153" t="s">
        <v>231</v>
      </c>
      <c r="H276" s="153" t="s">
        <v>238</v>
      </c>
      <c r="I276" s="153" t="s">
        <v>241</v>
      </c>
      <c r="J276" s="154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 t="s">
        <v>3</v>
      </c>
    </row>
    <row r="277" spans="1:65">
      <c r="A277" s="30"/>
      <c r="B277" s="19"/>
      <c r="C277" s="9"/>
      <c r="D277" s="10" t="s">
        <v>277</v>
      </c>
      <c r="E277" s="11" t="s">
        <v>277</v>
      </c>
      <c r="F277" s="11" t="s">
        <v>278</v>
      </c>
      <c r="G277" s="11" t="s">
        <v>277</v>
      </c>
      <c r="H277" s="11" t="s">
        <v>277</v>
      </c>
      <c r="I277" s="11" t="s">
        <v>277</v>
      </c>
      <c r="J277" s="154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9"/>
      <c r="C278" s="9"/>
      <c r="D278" s="26"/>
      <c r="E278" s="26"/>
      <c r="F278" s="26"/>
      <c r="G278" s="26"/>
      <c r="H278" s="26"/>
      <c r="I278" s="26"/>
      <c r="J278" s="154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3</v>
      </c>
    </row>
    <row r="279" spans="1:65">
      <c r="A279" s="30"/>
      <c r="B279" s="18">
        <v>1</v>
      </c>
      <c r="C279" s="14">
        <v>1</v>
      </c>
      <c r="D279" s="22">
        <v>0.67280029634123972</v>
      </c>
      <c r="E279" s="22">
        <v>0.65321381650939536</v>
      </c>
      <c r="F279" s="22">
        <v>0.72</v>
      </c>
      <c r="G279" s="22">
        <v>0.66</v>
      </c>
      <c r="H279" s="148">
        <v>1.6837146270227401</v>
      </c>
      <c r="I279" s="22">
        <v>0.66</v>
      </c>
      <c r="J279" s="154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>
        <v>1</v>
      </c>
      <c r="C280" s="9">
        <v>2</v>
      </c>
      <c r="D280" s="11">
        <v>0.68927021974885805</v>
      </c>
      <c r="E280" s="11">
        <v>0.64467237445673597</v>
      </c>
      <c r="F280" s="11">
        <v>0.7</v>
      </c>
      <c r="G280" s="11">
        <v>0.68</v>
      </c>
      <c r="H280" s="149">
        <v>1.6216998169179799</v>
      </c>
      <c r="I280" s="11">
        <v>0.69</v>
      </c>
      <c r="J280" s="154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8</v>
      </c>
    </row>
    <row r="281" spans="1:65">
      <c r="A281" s="30"/>
      <c r="B281" s="19">
        <v>1</v>
      </c>
      <c r="C281" s="9">
        <v>3</v>
      </c>
      <c r="D281" s="11">
        <v>0.68078716678659557</v>
      </c>
      <c r="E281" s="11">
        <v>0.67990864397120943</v>
      </c>
      <c r="F281" s="11">
        <v>0.7</v>
      </c>
      <c r="G281" s="11">
        <v>0.72</v>
      </c>
      <c r="H281" s="149">
        <v>1.6982579133192699</v>
      </c>
      <c r="I281" s="11">
        <v>0.63</v>
      </c>
      <c r="J281" s="154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16</v>
      </c>
    </row>
    <row r="282" spans="1:65">
      <c r="A282" s="30"/>
      <c r="B282" s="19">
        <v>1</v>
      </c>
      <c r="C282" s="9">
        <v>4</v>
      </c>
      <c r="D282" s="11">
        <v>0.70369086264622449</v>
      </c>
      <c r="E282" s="11">
        <v>0.66943439393546667</v>
      </c>
      <c r="F282" s="11">
        <v>0.67</v>
      </c>
      <c r="G282" s="11">
        <v>0.62</v>
      </c>
      <c r="H282" s="149">
        <v>1.61592987689845</v>
      </c>
      <c r="I282" s="11">
        <v>0.67</v>
      </c>
      <c r="J282" s="154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0.6756647581542049</v>
      </c>
    </row>
    <row r="283" spans="1:65">
      <c r="A283" s="30"/>
      <c r="B283" s="19">
        <v>1</v>
      </c>
      <c r="C283" s="9">
        <v>5</v>
      </c>
      <c r="D283" s="11">
        <v>0.68772586529466795</v>
      </c>
      <c r="E283" s="11">
        <v>0.68015938308810098</v>
      </c>
      <c r="F283" s="11">
        <v>0.68</v>
      </c>
      <c r="G283" s="11">
        <v>0.69</v>
      </c>
      <c r="H283" s="149">
        <v>1.6555210694945801</v>
      </c>
      <c r="I283" s="11">
        <v>0.66</v>
      </c>
      <c r="J283" s="154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>
        <v>27</v>
      </c>
    </row>
    <row r="284" spans="1:65">
      <c r="A284" s="30"/>
      <c r="B284" s="19">
        <v>1</v>
      </c>
      <c r="C284" s="9">
        <v>6</v>
      </c>
      <c r="D284" s="11">
        <v>0.66141797529280921</v>
      </c>
      <c r="E284" s="11">
        <v>0.67686174655484233</v>
      </c>
      <c r="F284" s="11">
        <v>0.66</v>
      </c>
      <c r="G284" s="11">
        <v>0.68</v>
      </c>
      <c r="H284" s="149">
        <v>1.8048110868562499</v>
      </c>
      <c r="I284" s="11">
        <v>0.68</v>
      </c>
      <c r="J284" s="154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20" t="s">
        <v>256</v>
      </c>
      <c r="C285" s="12"/>
      <c r="D285" s="23">
        <v>0.68261539768506585</v>
      </c>
      <c r="E285" s="23">
        <v>0.66737505975262523</v>
      </c>
      <c r="F285" s="23">
        <v>0.68833333333333335</v>
      </c>
      <c r="G285" s="23">
        <v>0.67499999999999993</v>
      </c>
      <c r="H285" s="23">
        <v>1.6799890650848786</v>
      </c>
      <c r="I285" s="23">
        <v>0.66500000000000004</v>
      </c>
      <c r="J285" s="154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257</v>
      </c>
      <c r="C286" s="29"/>
      <c r="D286" s="11">
        <v>0.68425651604063176</v>
      </c>
      <c r="E286" s="11">
        <v>0.67314807024515444</v>
      </c>
      <c r="F286" s="11">
        <v>0.69</v>
      </c>
      <c r="G286" s="11">
        <v>0.68</v>
      </c>
      <c r="H286" s="11">
        <v>1.6696178482586601</v>
      </c>
      <c r="I286" s="11">
        <v>0.66500000000000004</v>
      </c>
      <c r="J286" s="154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258</v>
      </c>
      <c r="C287" s="29"/>
      <c r="D287" s="24">
        <v>1.4584842254217186E-2</v>
      </c>
      <c r="E287" s="24">
        <v>1.5038088110583882E-2</v>
      </c>
      <c r="F287" s="24">
        <v>2.2286019533929002E-2</v>
      </c>
      <c r="G287" s="24">
        <v>3.3316662497915359E-2</v>
      </c>
      <c r="H287" s="24">
        <v>6.9322531110498548E-2</v>
      </c>
      <c r="I287" s="24">
        <v>2.0736441353327712E-2</v>
      </c>
      <c r="J287" s="204"/>
      <c r="K287" s="205"/>
      <c r="L287" s="205"/>
      <c r="M287" s="205"/>
      <c r="N287" s="205"/>
      <c r="O287" s="205"/>
      <c r="P287" s="205"/>
      <c r="Q287" s="205"/>
      <c r="R287" s="205"/>
      <c r="S287" s="205"/>
      <c r="T287" s="205"/>
      <c r="U287" s="205"/>
      <c r="V287" s="205"/>
      <c r="W287" s="205"/>
      <c r="X287" s="205"/>
      <c r="Y287" s="205"/>
      <c r="Z287" s="205"/>
      <c r="AA287" s="205"/>
      <c r="AB287" s="205"/>
      <c r="AC287" s="205"/>
      <c r="AD287" s="205"/>
      <c r="AE287" s="205"/>
      <c r="AF287" s="205"/>
      <c r="AG287" s="205"/>
      <c r="AH287" s="205"/>
      <c r="AI287" s="205"/>
      <c r="AJ287" s="205"/>
      <c r="AK287" s="205"/>
      <c r="AL287" s="205"/>
      <c r="AM287" s="205"/>
      <c r="AN287" s="205"/>
      <c r="AO287" s="205"/>
      <c r="AP287" s="205"/>
      <c r="AQ287" s="205"/>
      <c r="AR287" s="205"/>
      <c r="AS287" s="205"/>
      <c r="AT287" s="205"/>
      <c r="AU287" s="205"/>
      <c r="AV287" s="205"/>
      <c r="AW287" s="205"/>
      <c r="AX287" s="205"/>
      <c r="AY287" s="205"/>
      <c r="AZ287" s="205"/>
      <c r="BA287" s="205"/>
      <c r="BB287" s="205"/>
      <c r="BC287" s="205"/>
      <c r="BD287" s="205"/>
      <c r="BE287" s="205"/>
      <c r="BF287" s="205"/>
      <c r="BG287" s="205"/>
      <c r="BH287" s="205"/>
      <c r="BI287" s="205"/>
      <c r="BJ287" s="205"/>
      <c r="BK287" s="205"/>
      <c r="BL287" s="205"/>
      <c r="BM287" s="56"/>
    </row>
    <row r="288" spans="1:65">
      <c r="A288" s="30"/>
      <c r="B288" s="3" t="s">
        <v>85</v>
      </c>
      <c r="C288" s="29"/>
      <c r="D288" s="13">
        <v>2.1366119638786856E-2</v>
      </c>
      <c r="E288" s="13">
        <v>2.253318863332715E-2</v>
      </c>
      <c r="F288" s="13">
        <v>3.2376783826531239E-2</v>
      </c>
      <c r="G288" s="13">
        <v>4.9358018515430167E-2</v>
      </c>
      <c r="H288" s="13">
        <v>4.1263679955557415E-2</v>
      </c>
      <c r="I288" s="13">
        <v>3.1182618576432647E-2</v>
      </c>
      <c r="J288" s="154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3" t="s">
        <v>259</v>
      </c>
      <c r="C289" s="29"/>
      <c r="D289" s="13">
        <v>1.0287112724139735E-2</v>
      </c>
      <c r="E289" s="13">
        <v>-1.2268951875225254E-2</v>
      </c>
      <c r="F289" s="13">
        <v>1.8749794223005933E-2</v>
      </c>
      <c r="G289" s="13">
        <v>-9.8385796533329017E-4</v>
      </c>
      <c r="H289" s="13">
        <v>1.4864239917948479</v>
      </c>
      <c r="I289" s="13">
        <v>-1.5784097106587458E-2</v>
      </c>
      <c r="J289" s="154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A290" s="30"/>
      <c r="B290" s="46" t="s">
        <v>260</v>
      </c>
      <c r="C290" s="47"/>
      <c r="D290" s="45">
        <v>0.25</v>
      </c>
      <c r="E290" s="45">
        <v>0.74</v>
      </c>
      <c r="F290" s="45">
        <v>0.61</v>
      </c>
      <c r="G290" s="45">
        <v>0.25</v>
      </c>
      <c r="H290" s="45">
        <v>64.42</v>
      </c>
      <c r="I290" s="45">
        <v>0.89</v>
      </c>
      <c r="J290" s="154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B291" s="31"/>
      <c r="C291" s="20"/>
      <c r="D291" s="20"/>
      <c r="E291" s="20"/>
      <c r="F291" s="20"/>
      <c r="G291" s="20"/>
      <c r="H291" s="20"/>
      <c r="I291" s="20"/>
      <c r="BM291" s="55"/>
    </row>
    <row r="292" spans="1:65" ht="15">
      <c r="B292" s="8" t="s">
        <v>456</v>
      </c>
      <c r="BM292" s="28" t="s">
        <v>66</v>
      </c>
    </row>
    <row r="293" spans="1:65" ht="15">
      <c r="A293" s="25" t="s">
        <v>52</v>
      </c>
      <c r="B293" s="18" t="s">
        <v>109</v>
      </c>
      <c r="C293" s="15" t="s">
        <v>110</v>
      </c>
      <c r="D293" s="16" t="s">
        <v>221</v>
      </c>
      <c r="E293" s="17" t="s">
        <v>221</v>
      </c>
      <c r="F293" s="17" t="s">
        <v>221</v>
      </c>
      <c r="G293" s="17" t="s">
        <v>221</v>
      </c>
      <c r="H293" s="17" t="s">
        <v>221</v>
      </c>
      <c r="I293" s="17" t="s">
        <v>221</v>
      </c>
      <c r="J293" s="17" t="s">
        <v>221</v>
      </c>
      <c r="K293" s="17" t="s">
        <v>221</v>
      </c>
      <c r="L293" s="17" t="s">
        <v>221</v>
      </c>
      <c r="M293" s="17" t="s">
        <v>221</v>
      </c>
      <c r="N293" s="17" t="s">
        <v>221</v>
      </c>
      <c r="O293" s="17" t="s">
        <v>221</v>
      </c>
      <c r="P293" s="17" t="s">
        <v>221</v>
      </c>
      <c r="Q293" s="17" t="s">
        <v>221</v>
      </c>
      <c r="R293" s="17" t="s">
        <v>221</v>
      </c>
      <c r="S293" s="17" t="s">
        <v>221</v>
      </c>
      <c r="T293" s="17" t="s">
        <v>221</v>
      </c>
      <c r="U293" s="154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>
        <v>1</v>
      </c>
    </row>
    <row r="294" spans="1:65">
      <c r="A294" s="30"/>
      <c r="B294" s="19" t="s">
        <v>222</v>
      </c>
      <c r="C294" s="9" t="s">
        <v>222</v>
      </c>
      <c r="D294" s="152" t="s">
        <v>224</v>
      </c>
      <c r="E294" s="153" t="s">
        <v>225</v>
      </c>
      <c r="F294" s="153" t="s">
        <v>228</v>
      </c>
      <c r="G294" s="153" t="s">
        <v>229</v>
      </c>
      <c r="H294" s="153" t="s">
        <v>231</v>
      </c>
      <c r="I294" s="153" t="s">
        <v>232</v>
      </c>
      <c r="J294" s="153" t="s">
        <v>233</v>
      </c>
      <c r="K294" s="153" t="s">
        <v>234</v>
      </c>
      <c r="L294" s="153" t="s">
        <v>235</v>
      </c>
      <c r="M294" s="153" t="s">
        <v>276</v>
      </c>
      <c r="N294" s="153" t="s">
        <v>238</v>
      </c>
      <c r="O294" s="153" t="s">
        <v>239</v>
      </c>
      <c r="P294" s="153" t="s">
        <v>240</v>
      </c>
      <c r="Q294" s="153" t="s">
        <v>241</v>
      </c>
      <c r="R294" s="153" t="s">
        <v>242</v>
      </c>
      <c r="S294" s="153" t="s">
        <v>243</v>
      </c>
      <c r="T294" s="153" t="s">
        <v>245</v>
      </c>
      <c r="U294" s="154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 t="s">
        <v>1</v>
      </c>
    </row>
    <row r="295" spans="1:65">
      <c r="A295" s="30"/>
      <c r="B295" s="19"/>
      <c r="C295" s="9"/>
      <c r="D295" s="10" t="s">
        <v>113</v>
      </c>
      <c r="E295" s="11" t="s">
        <v>113</v>
      </c>
      <c r="F295" s="11" t="s">
        <v>277</v>
      </c>
      <c r="G295" s="11" t="s">
        <v>278</v>
      </c>
      <c r="H295" s="11" t="s">
        <v>277</v>
      </c>
      <c r="I295" s="11" t="s">
        <v>278</v>
      </c>
      <c r="J295" s="11" t="s">
        <v>278</v>
      </c>
      <c r="K295" s="11" t="s">
        <v>278</v>
      </c>
      <c r="L295" s="11" t="s">
        <v>278</v>
      </c>
      <c r="M295" s="11" t="s">
        <v>278</v>
      </c>
      <c r="N295" s="11" t="s">
        <v>277</v>
      </c>
      <c r="O295" s="11" t="s">
        <v>113</v>
      </c>
      <c r="P295" s="11" t="s">
        <v>278</v>
      </c>
      <c r="Q295" s="11" t="s">
        <v>277</v>
      </c>
      <c r="R295" s="11" t="s">
        <v>277</v>
      </c>
      <c r="S295" s="11" t="s">
        <v>277</v>
      </c>
      <c r="T295" s="11" t="s">
        <v>278</v>
      </c>
      <c r="U295" s="154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9"/>
      <c r="C296" s="9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154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3</v>
      </c>
    </row>
    <row r="297" spans="1:65">
      <c r="A297" s="30"/>
      <c r="B297" s="18">
        <v>1</v>
      </c>
      <c r="C297" s="14">
        <v>1</v>
      </c>
      <c r="D297" s="22">
        <v>3.08</v>
      </c>
      <c r="E297" s="22">
        <v>3.1407400000000001</v>
      </c>
      <c r="F297" s="22">
        <v>3.0449741856679999</v>
      </c>
      <c r="G297" s="22">
        <v>3.18</v>
      </c>
      <c r="H297" s="22">
        <v>3.1400000000000006</v>
      </c>
      <c r="I297" s="22">
        <v>3.18</v>
      </c>
      <c r="J297" s="22">
        <v>3.1</v>
      </c>
      <c r="K297" s="22">
        <v>3.07</v>
      </c>
      <c r="L297" s="22">
        <v>3.15</v>
      </c>
      <c r="M297" s="22">
        <v>3.06</v>
      </c>
      <c r="N297" s="148">
        <v>3.7061514574425103</v>
      </c>
      <c r="O297" s="22">
        <v>3.09</v>
      </c>
      <c r="P297" s="148">
        <v>2.93</v>
      </c>
      <c r="Q297" s="22">
        <v>3.1160000000000001</v>
      </c>
      <c r="R297" s="148">
        <v>2.9936000000000003</v>
      </c>
      <c r="S297" s="22">
        <v>3.08</v>
      </c>
      <c r="T297" s="22">
        <v>3.19</v>
      </c>
      <c r="U297" s="154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1</v>
      </c>
    </row>
    <row r="298" spans="1:65">
      <c r="A298" s="30"/>
      <c r="B298" s="19">
        <v>1</v>
      </c>
      <c r="C298" s="9">
        <v>2</v>
      </c>
      <c r="D298" s="11">
        <v>3.15</v>
      </c>
      <c r="E298" s="11">
        <v>3.1559400000000002</v>
      </c>
      <c r="F298" s="11">
        <v>3.0799008922829998</v>
      </c>
      <c r="G298" s="11">
        <v>2.97</v>
      </c>
      <c r="H298" s="11">
        <v>3.17</v>
      </c>
      <c r="I298" s="11">
        <v>3.06</v>
      </c>
      <c r="J298" s="11">
        <v>3.08</v>
      </c>
      <c r="K298" s="11">
        <v>3.09</v>
      </c>
      <c r="L298" s="11">
        <v>3.03</v>
      </c>
      <c r="M298" s="11">
        <v>3.12</v>
      </c>
      <c r="N298" s="149">
        <v>3.6005510036364847</v>
      </c>
      <c r="O298" s="11">
        <v>3.08</v>
      </c>
      <c r="P298" s="149">
        <v>3.05</v>
      </c>
      <c r="Q298" s="11">
        <v>3.1095999999999999</v>
      </c>
      <c r="R298" s="149">
        <v>2.9746999999999999</v>
      </c>
      <c r="S298" s="11">
        <v>3.02</v>
      </c>
      <c r="T298" s="11">
        <v>3.16</v>
      </c>
      <c r="U298" s="154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 t="e">
        <v>#N/A</v>
      </c>
    </row>
    <row r="299" spans="1:65">
      <c r="A299" s="30"/>
      <c r="B299" s="19">
        <v>1</v>
      </c>
      <c r="C299" s="9">
        <v>3</v>
      </c>
      <c r="D299" s="11">
        <v>3.08</v>
      </c>
      <c r="E299" s="11">
        <v>3.1560299999999999</v>
      </c>
      <c r="F299" s="11">
        <v>3.1078001718415003</v>
      </c>
      <c r="G299" s="11">
        <v>3.19</v>
      </c>
      <c r="H299" s="11">
        <v>3.04</v>
      </c>
      <c r="I299" s="11">
        <v>3.01</v>
      </c>
      <c r="J299" s="11">
        <v>3.07</v>
      </c>
      <c r="K299" s="11">
        <v>3.1</v>
      </c>
      <c r="L299" s="11">
        <v>3.03</v>
      </c>
      <c r="M299" s="11">
        <v>3.1400000000000006</v>
      </c>
      <c r="N299" s="149">
        <v>3.809097293001857</v>
      </c>
      <c r="O299" s="11">
        <v>3.02</v>
      </c>
      <c r="P299" s="149">
        <v>3.04</v>
      </c>
      <c r="Q299" s="11">
        <v>3.1522000000000001</v>
      </c>
      <c r="R299" s="149">
        <v>3.0316999999999998</v>
      </c>
      <c r="S299" s="11">
        <v>3.09</v>
      </c>
      <c r="T299" s="11">
        <v>3.15</v>
      </c>
      <c r="U299" s="154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16</v>
      </c>
    </row>
    <row r="300" spans="1:65">
      <c r="A300" s="30"/>
      <c r="B300" s="19">
        <v>1</v>
      </c>
      <c r="C300" s="9">
        <v>4</v>
      </c>
      <c r="D300" s="11">
        <v>3.1</v>
      </c>
      <c r="E300" s="11">
        <v>3.1540500000000007</v>
      </c>
      <c r="F300" s="11">
        <v>3.1226773448439999</v>
      </c>
      <c r="G300" s="11">
        <v>3.2199999999999998</v>
      </c>
      <c r="H300" s="11">
        <v>3.15</v>
      </c>
      <c r="I300" s="11">
        <v>3.19</v>
      </c>
      <c r="J300" s="11">
        <v>3.1300000000000003</v>
      </c>
      <c r="K300" s="11">
        <v>3.11</v>
      </c>
      <c r="L300" s="11">
        <v>3.1300000000000003</v>
      </c>
      <c r="M300" s="11">
        <v>3.04</v>
      </c>
      <c r="N300" s="149">
        <v>3.6138352495924684</v>
      </c>
      <c r="O300" s="11">
        <v>3.02</v>
      </c>
      <c r="P300" s="149">
        <v>2.95</v>
      </c>
      <c r="Q300" s="11">
        <v>3.0911999999999997</v>
      </c>
      <c r="R300" s="149">
        <v>2.9165000000000001</v>
      </c>
      <c r="S300" s="11">
        <v>3.06</v>
      </c>
      <c r="T300" s="11">
        <v>3.11</v>
      </c>
      <c r="U300" s="154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3.1003214854762207</v>
      </c>
    </row>
    <row r="301" spans="1:65">
      <c r="A301" s="30"/>
      <c r="B301" s="19">
        <v>1</v>
      </c>
      <c r="C301" s="9">
        <v>5</v>
      </c>
      <c r="D301" s="11">
        <v>3.16</v>
      </c>
      <c r="E301" s="11">
        <v>3.1480000000000001</v>
      </c>
      <c r="F301" s="11">
        <v>3.0881033810530001</v>
      </c>
      <c r="G301" s="11">
        <v>3.09</v>
      </c>
      <c r="H301" s="11">
        <v>2.99</v>
      </c>
      <c r="I301" s="11">
        <v>3.2</v>
      </c>
      <c r="J301" s="11">
        <v>2.99</v>
      </c>
      <c r="K301" s="11">
        <v>3</v>
      </c>
      <c r="L301" s="11">
        <v>3.1400000000000006</v>
      </c>
      <c r="M301" s="11">
        <v>3.1</v>
      </c>
      <c r="N301" s="149">
        <v>3.6700376513509498</v>
      </c>
      <c r="O301" s="11">
        <v>3.05</v>
      </c>
      <c r="P301" s="149">
        <v>3.01</v>
      </c>
      <c r="Q301" s="11">
        <v>3.1355</v>
      </c>
      <c r="R301" s="149">
        <v>2.9830000000000001</v>
      </c>
      <c r="S301" s="11">
        <v>3.05</v>
      </c>
      <c r="T301" s="11">
        <v>3.18</v>
      </c>
      <c r="U301" s="154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28</v>
      </c>
    </row>
    <row r="302" spans="1:65">
      <c r="A302" s="30"/>
      <c r="B302" s="19">
        <v>1</v>
      </c>
      <c r="C302" s="9">
        <v>6</v>
      </c>
      <c r="D302" s="11">
        <v>3.08</v>
      </c>
      <c r="E302" s="11">
        <v>3.1601000000000004</v>
      </c>
      <c r="F302" s="11">
        <v>3.0377888043129997</v>
      </c>
      <c r="G302" s="11">
        <v>3.09</v>
      </c>
      <c r="H302" s="11">
        <v>3.12</v>
      </c>
      <c r="I302" s="11">
        <v>3.09</v>
      </c>
      <c r="J302" s="11">
        <v>3.08</v>
      </c>
      <c r="K302" s="11">
        <v>3.06</v>
      </c>
      <c r="L302" s="11">
        <v>3.09</v>
      </c>
      <c r="M302" s="11">
        <v>3.12</v>
      </c>
      <c r="N302" s="150">
        <v>4.0541100443063334</v>
      </c>
      <c r="O302" s="11">
        <v>3.02</v>
      </c>
      <c r="P302" s="149">
        <v>3.04</v>
      </c>
      <c r="Q302" s="11">
        <v>3.0964</v>
      </c>
      <c r="R302" s="149">
        <v>3.0482</v>
      </c>
      <c r="S302" s="11">
        <v>3.03</v>
      </c>
      <c r="T302" s="11">
        <v>3.17</v>
      </c>
      <c r="U302" s="154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20" t="s">
        <v>256</v>
      </c>
      <c r="C303" s="12"/>
      <c r="D303" s="23">
        <v>3.1083333333333329</v>
      </c>
      <c r="E303" s="23">
        <v>3.1524766666666668</v>
      </c>
      <c r="F303" s="23">
        <v>3.0802074633337497</v>
      </c>
      <c r="G303" s="23">
        <v>3.1233333333333331</v>
      </c>
      <c r="H303" s="23">
        <v>3.101666666666667</v>
      </c>
      <c r="I303" s="23">
        <v>3.1216666666666666</v>
      </c>
      <c r="J303" s="23">
        <v>3.0750000000000006</v>
      </c>
      <c r="K303" s="23">
        <v>3.0716666666666668</v>
      </c>
      <c r="L303" s="23">
        <v>3.0950000000000002</v>
      </c>
      <c r="M303" s="23">
        <v>3.0966666666666662</v>
      </c>
      <c r="N303" s="23">
        <v>3.7422971165551004</v>
      </c>
      <c r="O303" s="23">
        <v>3.0466666666666664</v>
      </c>
      <c r="P303" s="23">
        <v>3.0033333333333334</v>
      </c>
      <c r="Q303" s="23">
        <v>3.1168166666666668</v>
      </c>
      <c r="R303" s="23">
        <v>2.9912833333333335</v>
      </c>
      <c r="S303" s="23">
        <v>3.0550000000000002</v>
      </c>
      <c r="T303" s="23">
        <v>3.16</v>
      </c>
      <c r="U303" s="154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257</v>
      </c>
      <c r="C304" s="29"/>
      <c r="D304" s="11">
        <v>3.09</v>
      </c>
      <c r="E304" s="11">
        <v>3.1549950000000004</v>
      </c>
      <c r="F304" s="11">
        <v>3.0840021366679999</v>
      </c>
      <c r="G304" s="11">
        <v>3.1349999999999998</v>
      </c>
      <c r="H304" s="11">
        <v>3.1300000000000003</v>
      </c>
      <c r="I304" s="11">
        <v>3.1349999999999998</v>
      </c>
      <c r="J304" s="11">
        <v>3.08</v>
      </c>
      <c r="K304" s="11">
        <v>3.08</v>
      </c>
      <c r="L304" s="11">
        <v>3.1100000000000003</v>
      </c>
      <c r="M304" s="11">
        <v>3.1100000000000003</v>
      </c>
      <c r="N304" s="11">
        <v>3.6880945543967298</v>
      </c>
      <c r="O304" s="11">
        <v>3.0350000000000001</v>
      </c>
      <c r="P304" s="11">
        <v>3.0249999999999999</v>
      </c>
      <c r="Q304" s="11">
        <v>3.1128</v>
      </c>
      <c r="R304" s="11">
        <v>2.9883000000000002</v>
      </c>
      <c r="S304" s="11">
        <v>3.0549999999999997</v>
      </c>
      <c r="T304" s="11">
        <v>3.165</v>
      </c>
      <c r="U304" s="154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258</v>
      </c>
      <c r="C305" s="29"/>
      <c r="D305" s="24">
        <v>3.7103458958251657E-2</v>
      </c>
      <c r="E305" s="24">
        <v>6.9713891489908688E-3</v>
      </c>
      <c r="F305" s="24">
        <v>3.3669613567480085E-2</v>
      </c>
      <c r="G305" s="24">
        <v>9.2448183685060317E-2</v>
      </c>
      <c r="H305" s="24">
        <v>7.0828431202919234E-2</v>
      </c>
      <c r="I305" s="24">
        <v>7.9351538527407797E-2</v>
      </c>
      <c r="J305" s="24">
        <v>4.6797435827190384E-2</v>
      </c>
      <c r="K305" s="24">
        <v>3.970726214015094E-2</v>
      </c>
      <c r="L305" s="24">
        <v>5.4313902456001296E-2</v>
      </c>
      <c r="M305" s="24">
        <v>3.8815804341359166E-2</v>
      </c>
      <c r="N305" s="24">
        <v>0.17018338124590707</v>
      </c>
      <c r="O305" s="24">
        <v>3.2041639575194403E-2</v>
      </c>
      <c r="P305" s="24">
        <v>5.1251016250086739E-2</v>
      </c>
      <c r="Q305" s="24">
        <v>2.3353151107862735E-2</v>
      </c>
      <c r="R305" s="24">
        <v>4.6507092649042923E-2</v>
      </c>
      <c r="S305" s="24">
        <v>2.738612787525832E-2</v>
      </c>
      <c r="T305" s="24">
        <v>2.8284271247461957E-2</v>
      </c>
      <c r="U305" s="204"/>
      <c r="V305" s="205"/>
      <c r="W305" s="205"/>
      <c r="X305" s="205"/>
      <c r="Y305" s="205"/>
      <c r="Z305" s="205"/>
      <c r="AA305" s="205"/>
      <c r="AB305" s="205"/>
      <c r="AC305" s="205"/>
      <c r="AD305" s="205"/>
      <c r="AE305" s="205"/>
      <c r="AF305" s="205"/>
      <c r="AG305" s="205"/>
      <c r="AH305" s="205"/>
      <c r="AI305" s="205"/>
      <c r="AJ305" s="205"/>
      <c r="AK305" s="205"/>
      <c r="AL305" s="205"/>
      <c r="AM305" s="205"/>
      <c r="AN305" s="205"/>
      <c r="AO305" s="205"/>
      <c r="AP305" s="205"/>
      <c r="AQ305" s="205"/>
      <c r="AR305" s="205"/>
      <c r="AS305" s="205"/>
      <c r="AT305" s="205"/>
      <c r="AU305" s="205"/>
      <c r="AV305" s="205"/>
      <c r="AW305" s="205"/>
      <c r="AX305" s="205"/>
      <c r="AY305" s="205"/>
      <c r="AZ305" s="205"/>
      <c r="BA305" s="205"/>
      <c r="BB305" s="205"/>
      <c r="BC305" s="205"/>
      <c r="BD305" s="205"/>
      <c r="BE305" s="205"/>
      <c r="BF305" s="205"/>
      <c r="BG305" s="205"/>
      <c r="BH305" s="205"/>
      <c r="BI305" s="205"/>
      <c r="BJ305" s="205"/>
      <c r="BK305" s="205"/>
      <c r="BL305" s="205"/>
      <c r="BM305" s="56"/>
    </row>
    <row r="306" spans="1:65">
      <c r="A306" s="30"/>
      <c r="B306" s="3" t="s">
        <v>85</v>
      </c>
      <c r="C306" s="29"/>
      <c r="D306" s="13">
        <v>1.193676963804343E-2</v>
      </c>
      <c r="E306" s="13">
        <v>2.2114007131929718E-3</v>
      </c>
      <c r="F306" s="13">
        <v>1.0930956426889184E-2</v>
      </c>
      <c r="G306" s="13">
        <v>2.959920502189765E-2</v>
      </c>
      <c r="H306" s="13">
        <v>2.2835603826841234E-2</v>
      </c>
      <c r="I306" s="13">
        <v>2.5419606575784667E-2</v>
      </c>
      <c r="J306" s="13">
        <v>1.5218678317785488E-2</v>
      </c>
      <c r="K306" s="13">
        <v>1.2926943724411591E-2</v>
      </c>
      <c r="L306" s="13">
        <v>1.7548918402585233E-2</v>
      </c>
      <c r="M306" s="13">
        <v>1.253470538472309E-2</v>
      </c>
      <c r="N306" s="13">
        <v>4.5475646627055125E-2</v>
      </c>
      <c r="O306" s="13">
        <v>1.0516949532339521E-2</v>
      </c>
      <c r="P306" s="13">
        <v>1.706471129303665E-2</v>
      </c>
      <c r="Q306" s="13">
        <v>7.4926290524614542E-3</v>
      </c>
      <c r="R306" s="13">
        <v>1.5547538453075186E-2</v>
      </c>
      <c r="S306" s="13">
        <v>8.9643626432924124E-3</v>
      </c>
      <c r="T306" s="13">
        <v>8.9507187491968208E-3</v>
      </c>
      <c r="U306" s="154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3" t="s">
        <v>259</v>
      </c>
      <c r="C307" s="29"/>
      <c r="D307" s="13">
        <v>2.5841990563379991E-3</v>
      </c>
      <c r="E307" s="13">
        <v>1.6822507418915222E-2</v>
      </c>
      <c r="F307" s="13">
        <v>-6.4877214304055464E-3</v>
      </c>
      <c r="G307" s="13">
        <v>7.4224069874411214E-3</v>
      </c>
      <c r="H307" s="13">
        <v>4.3388442029246299E-4</v>
      </c>
      <c r="I307" s="13">
        <v>6.8848283284297374E-3</v>
      </c>
      <c r="J307" s="13">
        <v>-8.1673741238904585E-3</v>
      </c>
      <c r="K307" s="13">
        <v>-9.2425314419134486E-3</v>
      </c>
      <c r="L307" s="13">
        <v>-1.7164302157532951E-3</v>
      </c>
      <c r="M307" s="13">
        <v>-1.1788515567420221E-3</v>
      </c>
      <c r="N307" s="13">
        <v>0.20706743932404481</v>
      </c>
      <c r="O307" s="13">
        <v>-1.7306211327085208E-2</v>
      </c>
      <c r="P307" s="13">
        <v>-3.1283256461382636E-2</v>
      </c>
      <c r="Q307" s="13">
        <v>5.32047443070649E-3</v>
      </c>
      <c r="R307" s="13">
        <v>-3.5169950166035302E-2</v>
      </c>
      <c r="S307" s="13">
        <v>-1.4618318032027844E-2</v>
      </c>
      <c r="T307" s="13">
        <v>1.9249137485692902E-2</v>
      </c>
      <c r="U307" s="154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30"/>
      <c r="B308" s="46" t="s">
        <v>260</v>
      </c>
      <c r="C308" s="47"/>
      <c r="D308" s="45">
        <v>0.31</v>
      </c>
      <c r="E308" s="45">
        <v>1.51</v>
      </c>
      <c r="F308" s="45">
        <v>0.44</v>
      </c>
      <c r="G308" s="45">
        <v>0.72</v>
      </c>
      <c r="H308" s="45">
        <v>0.13</v>
      </c>
      <c r="I308" s="45">
        <v>0.67</v>
      </c>
      <c r="J308" s="45">
        <v>0.57999999999999996</v>
      </c>
      <c r="K308" s="45">
        <v>0.67</v>
      </c>
      <c r="L308" s="45">
        <v>0.04</v>
      </c>
      <c r="M308" s="45">
        <v>0</v>
      </c>
      <c r="N308" s="45">
        <v>17.41</v>
      </c>
      <c r="O308" s="45">
        <v>1.35</v>
      </c>
      <c r="P308" s="45">
        <v>2.52</v>
      </c>
      <c r="Q308" s="45">
        <v>0.54</v>
      </c>
      <c r="R308" s="45">
        <v>2.84</v>
      </c>
      <c r="S308" s="45">
        <v>1.1200000000000001</v>
      </c>
      <c r="T308" s="45">
        <v>1.71</v>
      </c>
      <c r="U308" s="154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B309" s="31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BM309" s="55"/>
    </row>
    <row r="310" spans="1:65" ht="15">
      <c r="B310" s="8" t="s">
        <v>457</v>
      </c>
      <c r="BM310" s="28" t="s">
        <v>66</v>
      </c>
    </row>
    <row r="311" spans="1:65" ht="15">
      <c r="A311" s="25" t="s">
        <v>42</v>
      </c>
      <c r="B311" s="18" t="s">
        <v>109</v>
      </c>
      <c r="C311" s="15" t="s">
        <v>110</v>
      </c>
      <c r="D311" s="16" t="s">
        <v>221</v>
      </c>
      <c r="E311" s="17" t="s">
        <v>221</v>
      </c>
      <c r="F311" s="17" t="s">
        <v>221</v>
      </c>
      <c r="G311" s="17" t="s">
        <v>221</v>
      </c>
      <c r="H311" s="17" t="s">
        <v>221</v>
      </c>
      <c r="I311" s="17" t="s">
        <v>221</v>
      </c>
      <c r="J311" s="17" t="s">
        <v>221</v>
      </c>
      <c r="K311" s="17" t="s">
        <v>221</v>
      </c>
      <c r="L311" s="17" t="s">
        <v>221</v>
      </c>
      <c r="M311" s="17" t="s">
        <v>221</v>
      </c>
      <c r="N311" s="17" t="s">
        <v>221</v>
      </c>
      <c r="O311" s="17" t="s">
        <v>221</v>
      </c>
      <c r="P311" s="17" t="s">
        <v>221</v>
      </c>
      <c r="Q311" s="17" t="s">
        <v>221</v>
      </c>
      <c r="R311" s="17" t="s">
        <v>221</v>
      </c>
      <c r="S311" s="17" t="s">
        <v>221</v>
      </c>
      <c r="T311" s="17" t="s">
        <v>221</v>
      </c>
      <c r="U311" s="154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>
        <v>1</v>
      </c>
    </row>
    <row r="312" spans="1:65">
      <c r="A312" s="30"/>
      <c r="B312" s="19" t="s">
        <v>222</v>
      </c>
      <c r="C312" s="9" t="s">
        <v>222</v>
      </c>
      <c r="D312" s="152" t="s">
        <v>224</v>
      </c>
      <c r="E312" s="153" t="s">
        <v>225</v>
      </c>
      <c r="F312" s="153" t="s">
        <v>228</v>
      </c>
      <c r="G312" s="153" t="s">
        <v>229</v>
      </c>
      <c r="H312" s="153" t="s">
        <v>231</v>
      </c>
      <c r="I312" s="153" t="s">
        <v>232</v>
      </c>
      <c r="J312" s="153" t="s">
        <v>233</v>
      </c>
      <c r="K312" s="153" t="s">
        <v>234</v>
      </c>
      <c r="L312" s="153" t="s">
        <v>235</v>
      </c>
      <c r="M312" s="153" t="s">
        <v>276</v>
      </c>
      <c r="N312" s="153" t="s">
        <v>238</v>
      </c>
      <c r="O312" s="153" t="s">
        <v>239</v>
      </c>
      <c r="P312" s="153" t="s">
        <v>240</v>
      </c>
      <c r="Q312" s="153" t="s">
        <v>241</v>
      </c>
      <c r="R312" s="153" t="s">
        <v>242</v>
      </c>
      <c r="S312" s="153" t="s">
        <v>243</v>
      </c>
      <c r="T312" s="153" t="s">
        <v>245</v>
      </c>
      <c r="U312" s="154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 t="s">
        <v>3</v>
      </c>
    </row>
    <row r="313" spans="1:65">
      <c r="A313" s="30"/>
      <c r="B313" s="19"/>
      <c r="C313" s="9"/>
      <c r="D313" s="10" t="s">
        <v>277</v>
      </c>
      <c r="E313" s="11" t="s">
        <v>113</v>
      </c>
      <c r="F313" s="11" t="s">
        <v>277</v>
      </c>
      <c r="G313" s="11" t="s">
        <v>278</v>
      </c>
      <c r="H313" s="11" t="s">
        <v>277</v>
      </c>
      <c r="I313" s="11" t="s">
        <v>278</v>
      </c>
      <c r="J313" s="11" t="s">
        <v>278</v>
      </c>
      <c r="K313" s="11" t="s">
        <v>278</v>
      </c>
      <c r="L313" s="11" t="s">
        <v>278</v>
      </c>
      <c r="M313" s="11" t="s">
        <v>278</v>
      </c>
      <c r="N313" s="11" t="s">
        <v>277</v>
      </c>
      <c r="O313" s="11" t="s">
        <v>277</v>
      </c>
      <c r="P313" s="11" t="s">
        <v>278</v>
      </c>
      <c r="Q313" s="11" t="s">
        <v>277</v>
      </c>
      <c r="R313" s="11" t="s">
        <v>277</v>
      </c>
      <c r="S313" s="11" t="s">
        <v>277</v>
      </c>
      <c r="T313" s="11" t="s">
        <v>278</v>
      </c>
      <c r="U313" s="154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1</v>
      </c>
    </row>
    <row r="314" spans="1:65">
      <c r="A314" s="30"/>
      <c r="B314" s="19"/>
      <c r="C314" s="9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154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2</v>
      </c>
    </row>
    <row r="315" spans="1:65">
      <c r="A315" s="30"/>
      <c r="B315" s="18">
        <v>1</v>
      </c>
      <c r="C315" s="14">
        <v>1</v>
      </c>
      <c r="D315" s="206">
        <v>15.420000000000002</v>
      </c>
      <c r="E315" s="207">
        <v>11.285</v>
      </c>
      <c r="F315" s="206">
        <v>15.15323941631725</v>
      </c>
      <c r="G315" s="206">
        <v>16.3</v>
      </c>
      <c r="H315" s="206">
        <v>16.5</v>
      </c>
      <c r="I315" s="206">
        <v>14.65</v>
      </c>
      <c r="J315" s="206">
        <v>14.25</v>
      </c>
      <c r="K315" s="206">
        <v>15.25</v>
      </c>
      <c r="L315" s="206">
        <v>14.9</v>
      </c>
      <c r="M315" s="206">
        <v>14.1</v>
      </c>
      <c r="N315" s="206">
        <v>14.396838378770999</v>
      </c>
      <c r="O315" s="206">
        <v>14.9</v>
      </c>
      <c r="P315" s="206">
        <v>15.7</v>
      </c>
      <c r="Q315" s="206">
        <v>14.63</v>
      </c>
      <c r="R315" s="206">
        <v>15</v>
      </c>
      <c r="S315" s="232">
        <v>13.98</v>
      </c>
      <c r="T315" s="206">
        <v>15</v>
      </c>
      <c r="U315" s="208"/>
      <c r="V315" s="209"/>
      <c r="W315" s="209"/>
      <c r="X315" s="209"/>
      <c r="Y315" s="209"/>
      <c r="Z315" s="209"/>
      <c r="AA315" s="209"/>
      <c r="AB315" s="209"/>
      <c r="AC315" s="209"/>
      <c r="AD315" s="209"/>
      <c r="AE315" s="209"/>
      <c r="AF315" s="209"/>
      <c r="AG315" s="209"/>
      <c r="AH315" s="209"/>
      <c r="AI315" s="209"/>
      <c r="AJ315" s="209"/>
      <c r="AK315" s="209"/>
      <c r="AL315" s="209"/>
      <c r="AM315" s="209"/>
      <c r="AN315" s="209"/>
      <c r="AO315" s="209"/>
      <c r="AP315" s="209"/>
      <c r="AQ315" s="209"/>
      <c r="AR315" s="209"/>
      <c r="AS315" s="209"/>
      <c r="AT315" s="209"/>
      <c r="AU315" s="209"/>
      <c r="AV315" s="209"/>
      <c r="AW315" s="209"/>
      <c r="AX315" s="209"/>
      <c r="AY315" s="209"/>
      <c r="AZ315" s="209"/>
      <c r="BA315" s="209"/>
      <c r="BB315" s="209"/>
      <c r="BC315" s="209"/>
      <c r="BD315" s="209"/>
      <c r="BE315" s="209"/>
      <c r="BF315" s="209"/>
      <c r="BG315" s="209"/>
      <c r="BH315" s="209"/>
      <c r="BI315" s="209"/>
      <c r="BJ315" s="209"/>
      <c r="BK315" s="209"/>
      <c r="BL315" s="209"/>
      <c r="BM315" s="210">
        <v>1</v>
      </c>
    </row>
    <row r="316" spans="1:65">
      <c r="A316" s="30"/>
      <c r="B316" s="19">
        <v>1</v>
      </c>
      <c r="C316" s="9">
        <v>2</v>
      </c>
      <c r="D316" s="211">
        <v>14.75</v>
      </c>
      <c r="E316" s="212">
        <v>11.388999999999999</v>
      </c>
      <c r="F316" s="211">
        <v>15.337610719007943</v>
      </c>
      <c r="G316" s="211">
        <v>15.8</v>
      </c>
      <c r="H316" s="211">
        <v>16.2</v>
      </c>
      <c r="I316" s="211">
        <v>14.9</v>
      </c>
      <c r="J316" s="211">
        <v>13.7</v>
      </c>
      <c r="K316" s="211">
        <v>15.400000000000002</v>
      </c>
      <c r="L316" s="211">
        <v>12.9</v>
      </c>
      <c r="M316" s="211">
        <v>14.35</v>
      </c>
      <c r="N316" s="211">
        <v>14.459544636738601</v>
      </c>
      <c r="O316" s="211">
        <v>15</v>
      </c>
      <c r="P316" s="211">
        <v>16.5</v>
      </c>
      <c r="Q316" s="211">
        <v>14.53</v>
      </c>
      <c r="R316" s="211">
        <v>15</v>
      </c>
      <c r="S316" s="211">
        <v>13.45</v>
      </c>
      <c r="T316" s="211">
        <v>17</v>
      </c>
      <c r="U316" s="208"/>
      <c r="V316" s="209"/>
      <c r="W316" s="209"/>
      <c r="X316" s="209"/>
      <c r="Y316" s="209"/>
      <c r="Z316" s="209"/>
      <c r="AA316" s="209"/>
      <c r="AB316" s="209"/>
      <c r="AC316" s="209"/>
      <c r="AD316" s="209"/>
      <c r="AE316" s="209"/>
      <c r="AF316" s="209"/>
      <c r="AG316" s="209"/>
      <c r="AH316" s="209"/>
      <c r="AI316" s="209"/>
      <c r="AJ316" s="209"/>
      <c r="AK316" s="209"/>
      <c r="AL316" s="209"/>
      <c r="AM316" s="209"/>
      <c r="AN316" s="209"/>
      <c r="AO316" s="209"/>
      <c r="AP316" s="209"/>
      <c r="AQ316" s="209"/>
      <c r="AR316" s="209"/>
      <c r="AS316" s="209"/>
      <c r="AT316" s="209"/>
      <c r="AU316" s="209"/>
      <c r="AV316" s="209"/>
      <c r="AW316" s="209"/>
      <c r="AX316" s="209"/>
      <c r="AY316" s="209"/>
      <c r="AZ316" s="209"/>
      <c r="BA316" s="209"/>
      <c r="BB316" s="209"/>
      <c r="BC316" s="209"/>
      <c r="BD316" s="209"/>
      <c r="BE316" s="209"/>
      <c r="BF316" s="209"/>
      <c r="BG316" s="209"/>
      <c r="BH316" s="209"/>
      <c r="BI316" s="209"/>
      <c r="BJ316" s="209"/>
      <c r="BK316" s="209"/>
      <c r="BL316" s="209"/>
      <c r="BM316" s="210">
        <v>36</v>
      </c>
    </row>
    <row r="317" spans="1:65">
      <c r="A317" s="30"/>
      <c r="B317" s="19">
        <v>1</v>
      </c>
      <c r="C317" s="9">
        <v>3</v>
      </c>
      <c r="D317" s="211">
        <v>15.13</v>
      </c>
      <c r="E317" s="212">
        <v>11.1875</v>
      </c>
      <c r="F317" s="211">
        <v>15.166520925703942</v>
      </c>
      <c r="G317" s="211">
        <v>16.399999999999999</v>
      </c>
      <c r="H317" s="211">
        <v>16.100000000000001</v>
      </c>
      <c r="I317" s="211">
        <v>14.35</v>
      </c>
      <c r="J317" s="211">
        <v>14.7</v>
      </c>
      <c r="K317" s="211">
        <v>15.15</v>
      </c>
      <c r="L317" s="211">
        <v>13.15</v>
      </c>
      <c r="M317" s="211">
        <v>14.45</v>
      </c>
      <c r="N317" s="211">
        <v>14.163102100133299</v>
      </c>
      <c r="O317" s="211">
        <v>15.1</v>
      </c>
      <c r="P317" s="211">
        <v>16.3</v>
      </c>
      <c r="Q317" s="211">
        <v>14.93</v>
      </c>
      <c r="R317" s="211">
        <v>15</v>
      </c>
      <c r="S317" s="211">
        <v>13.31</v>
      </c>
      <c r="T317" s="211">
        <v>16</v>
      </c>
      <c r="U317" s="208"/>
      <c r="V317" s="209"/>
      <c r="W317" s="209"/>
      <c r="X317" s="209"/>
      <c r="Y317" s="209"/>
      <c r="Z317" s="209"/>
      <c r="AA317" s="209"/>
      <c r="AB317" s="209"/>
      <c r="AC317" s="209"/>
      <c r="AD317" s="209"/>
      <c r="AE317" s="209"/>
      <c r="AF317" s="209"/>
      <c r="AG317" s="209"/>
      <c r="AH317" s="209"/>
      <c r="AI317" s="209"/>
      <c r="AJ317" s="209"/>
      <c r="AK317" s="209"/>
      <c r="AL317" s="209"/>
      <c r="AM317" s="209"/>
      <c r="AN317" s="209"/>
      <c r="AO317" s="209"/>
      <c r="AP317" s="209"/>
      <c r="AQ317" s="209"/>
      <c r="AR317" s="209"/>
      <c r="AS317" s="209"/>
      <c r="AT317" s="209"/>
      <c r="AU317" s="209"/>
      <c r="AV317" s="209"/>
      <c r="AW317" s="209"/>
      <c r="AX317" s="209"/>
      <c r="AY317" s="209"/>
      <c r="AZ317" s="209"/>
      <c r="BA317" s="209"/>
      <c r="BB317" s="209"/>
      <c r="BC317" s="209"/>
      <c r="BD317" s="209"/>
      <c r="BE317" s="209"/>
      <c r="BF317" s="209"/>
      <c r="BG317" s="209"/>
      <c r="BH317" s="209"/>
      <c r="BI317" s="209"/>
      <c r="BJ317" s="209"/>
      <c r="BK317" s="209"/>
      <c r="BL317" s="209"/>
      <c r="BM317" s="210">
        <v>16</v>
      </c>
    </row>
    <row r="318" spans="1:65">
      <c r="A318" s="30"/>
      <c r="B318" s="19">
        <v>1</v>
      </c>
      <c r="C318" s="9">
        <v>4</v>
      </c>
      <c r="D318" s="211">
        <v>15.18</v>
      </c>
      <c r="E318" s="212">
        <v>11.714</v>
      </c>
      <c r="F318" s="211">
        <v>15.064514011630083</v>
      </c>
      <c r="G318" s="211">
        <v>16</v>
      </c>
      <c r="H318" s="211">
        <v>16.5</v>
      </c>
      <c r="I318" s="211">
        <v>15.45</v>
      </c>
      <c r="J318" s="211">
        <v>14.5</v>
      </c>
      <c r="K318" s="211">
        <v>15.2</v>
      </c>
      <c r="L318" s="211">
        <v>14.85</v>
      </c>
      <c r="M318" s="211">
        <v>14.15</v>
      </c>
      <c r="N318" s="211">
        <v>14.086032216974299</v>
      </c>
      <c r="O318" s="211">
        <v>14.8</v>
      </c>
      <c r="P318" s="211">
        <v>15.8</v>
      </c>
      <c r="Q318" s="211">
        <v>14.36</v>
      </c>
      <c r="R318" s="211">
        <v>15</v>
      </c>
      <c r="S318" s="211">
        <v>13.22</v>
      </c>
      <c r="T318" s="211">
        <v>16</v>
      </c>
      <c r="U318" s="208"/>
      <c r="V318" s="209"/>
      <c r="W318" s="209"/>
      <c r="X318" s="209"/>
      <c r="Y318" s="209"/>
      <c r="Z318" s="209"/>
      <c r="AA318" s="209"/>
      <c r="AB318" s="209"/>
      <c r="AC318" s="209"/>
      <c r="AD318" s="209"/>
      <c r="AE318" s="209"/>
      <c r="AF318" s="209"/>
      <c r="AG318" s="209"/>
      <c r="AH318" s="209"/>
      <c r="AI318" s="209"/>
      <c r="AJ318" s="209"/>
      <c r="AK318" s="209"/>
      <c r="AL318" s="209"/>
      <c r="AM318" s="209"/>
      <c r="AN318" s="209"/>
      <c r="AO318" s="209"/>
      <c r="AP318" s="209"/>
      <c r="AQ318" s="209"/>
      <c r="AR318" s="209"/>
      <c r="AS318" s="209"/>
      <c r="AT318" s="209"/>
      <c r="AU318" s="209"/>
      <c r="AV318" s="209"/>
      <c r="AW318" s="209"/>
      <c r="AX318" s="209"/>
      <c r="AY318" s="209"/>
      <c r="AZ318" s="209"/>
      <c r="BA318" s="209"/>
      <c r="BB318" s="209"/>
      <c r="BC318" s="209"/>
      <c r="BD318" s="209"/>
      <c r="BE318" s="209"/>
      <c r="BF318" s="209"/>
      <c r="BG318" s="209"/>
      <c r="BH318" s="209"/>
      <c r="BI318" s="209"/>
      <c r="BJ318" s="209"/>
      <c r="BK318" s="209"/>
      <c r="BL318" s="209"/>
      <c r="BM318" s="210">
        <v>14.96036741507633</v>
      </c>
    </row>
    <row r="319" spans="1:65">
      <c r="A319" s="30"/>
      <c r="B319" s="19">
        <v>1</v>
      </c>
      <c r="C319" s="9">
        <v>5</v>
      </c>
      <c r="D319" s="211">
        <v>15.18</v>
      </c>
      <c r="E319" s="212">
        <v>12.4985</v>
      </c>
      <c r="F319" s="211">
        <v>15.546101677102918</v>
      </c>
      <c r="G319" s="211">
        <v>15.6</v>
      </c>
      <c r="H319" s="211">
        <v>15.8</v>
      </c>
      <c r="I319" s="211">
        <v>15.15</v>
      </c>
      <c r="J319" s="211">
        <v>13.95</v>
      </c>
      <c r="K319" s="211">
        <v>15</v>
      </c>
      <c r="L319" s="211">
        <v>14.4</v>
      </c>
      <c r="M319" s="211">
        <v>14.4</v>
      </c>
      <c r="N319" s="211">
        <v>13.8348825086406</v>
      </c>
      <c r="O319" s="211">
        <v>15</v>
      </c>
      <c r="P319" s="211">
        <v>15.9</v>
      </c>
      <c r="Q319" s="211">
        <v>14.71</v>
      </c>
      <c r="R319" s="211">
        <v>15</v>
      </c>
      <c r="S319" s="211">
        <v>13.02</v>
      </c>
      <c r="T319" s="211">
        <v>16</v>
      </c>
      <c r="U319" s="208"/>
      <c r="V319" s="209"/>
      <c r="W319" s="209"/>
      <c r="X319" s="209"/>
      <c r="Y319" s="209"/>
      <c r="Z319" s="209"/>
      <c r="AA319" s="209"/>
      <c r="AB319" s="209"/>
      <c r="AC319" s="209"/>
      <c r="AD319" s="209"/>
      <c r="AE319" s="209"/>
      <c r="AF319" s="209"/>
      <c r="AG319" s="209"/>
      <c r="AH319" s="209"/>
      <c r="AI319" s="209"/>
      <c r="AJ319" s="209"/>
      <c r="AK319" s="209"/>
      <c r="AL319" s="209"/>
      <c r="AM319" s="209"/>
      <c r="AN319" s="209"/>
      <c r="AO319" s="209"/>
      <c r="AP319" s="209"/>
      <c r="AQ319" s="209"/>
      <c r="AR319" s="209"/>
      <c r="AS319" s="209"/>
      <c r="AT319" s="209"/>
      <c r="AU319" s="209"/>
      <c r="AV319" s="209"/>
      <c r="AW319" s="209"/>
      <c r="AX319" s="209"/>
      <c r="AY319" s="209"/>
      <c r="AZ319" s="209"/>
      <c r="BA319" s="209"/>
      <c r="BB319" s="209"/>
      <c r="BC319" s="209"/>
      <c r="BD319" s="209"/>
      <c r="BE319" s="209"/>
      <c r="BF319" s="209"/>
      <c r="BG319" s="209"/>
      <c r="BH319" s="209"/>
      <c r="BI319" s="209"/>
      <c r="BJ319" s="209"/>
      <c r="BK319" s="209"/>
      <c r="BL319" s="209"/>
      <c r="BM319" s="210">
        <v>29</v>
      </c>
    </row>
    <row r="320" spans="1:65">
      <c r="A320" s="30"/>
      <c r="B320" s="19">
        <v>1</v>
      </c>
      <c r="C320" s="9">
        <v>6</v>
      </c>
      <c r="D320" s="211">
        <v>15.28</v>
      </c>
      <c r="E320" s="212">
        <v>11.928500000000001</v>
      </c>
      <c r="F320" s="211">
        <v>14.89182630316343</v>
      </c>
      <c r="G320" s="211">
        <v>16.3</v>
      </c>
      <c r="H320" s="211">
        <v>16.600000000000001</v>
      </c>
      <c r="I320" s="211">
        <v>14.65</v>
      </c>
      <c r="J320" s="211">
        <v>14.25</v>
      </c>
      <c r="K320" s="211">
        <v>15</v>
      </c>
      <c r="L320" s="211">
        <v>15.05</v>
      </c>
      <c r="M320" s="211">
        <v>14.35</v>
      </c>
      <c r="N320" s="211">
        <v>13.8470589531443</v>
      </c>
      <c r="O320" s="211">
        <v>14.8</v>
      </c>
      <c r="P320" s="211">
        <v>16.2</v>
      </c>
      <c r="Q320" s="211">
        <v>13.89</v>
      </c>
      <c r="R320" s="211">
        <v>15</v>
      </c>
      <c r="S320" s="211">
        <v>13.34</v>
      </c>
      <c r="T320" s="211">
        <v>16</v>
      </c>
      <c r="U320" s="208"/>
      <c r="V320" s="209"/>
      <c r="W320" s="209"/>
      <c r="X320" s="209"/>
      <c r="Y320" s="209"/>
      <c r="Z320" s="209"/>
      <c r="AA320" s="209"/>
      <c r="AB320" s="209"/>
      <c r="AC320" s="209"/>
      <c r="AD320" s="209"/>
      <c r="AE320" s="209"/>
      <c r="AF320" s="209"/>
      <c r="AG320" s="209"/>
      <c r="AH320" s="209"/>
      <c r="AI320" s="209"/>
      <c r="AJ320" s="209"/>
      <c r="AK320" s="209"/>
      <c r="AL320" s="209"/>
      <c r="AM320" s="209"/>
      <c r="AN320" s="209"/>
      <c r="AO320" s="209"/>
      <c r="AP320" s="209"/>
      <c r="AQ320" s="209"/>
      <c r="AR320" s="209"/>
      <c r="AS320" s="209"/>
      <c r="AT320" s="209"/>
      <c r="AU320" s="209"/>
      <c r="AV320" s="209"/>
      <c r="AW320" s="209"/>
      <c r="AX320" s="209"/>
      <c r="AY320" s="209"/>
      <c r="AZ320" s="209"/>
      <c r="BA320" s="209"/>
      <c r="BB320" s="209"/>
      <c r="BC320" s="209"/>
      <c r="BD320" s="209"/>
      <c r="BE320" s="209"/>
      <c r="BF320" s="209"/>
      <c r="BG320" s="209"/>
      <c r="BH320" s="209"/>
      <c r="BI320" s="209"/>
      <c r="BJ320" s="209"/>
      <c r="BK320" s="209"/>
      <c r="BL320" s="209"/>
      <c r="BM320" s="214"/>
    </row>
    <row r="321" spans="1:65">
      <c r="A321" s="30"/>
      <c r="B321" s="20" t="s">
        <v>256</v>
      </c>
      <c r="C321" s="12"/>
      <c r="D321" s="215">
        <v>15.156666666666666</v>
      </c>
      <c r="E321" s="215">
        <v>11.667083333333332</v>
      </c>
      <c r="F321" s="215">
        <v>15.193302175487595</v>
      </c>
      <c r="G321" s="215">
        <v>16.066666666666666</v>
      </c>
      <c r="H321" s="215">
        <v>16.283333333333335</v>
      </c>
      <c r="I321" s="215">
        <v>14.858333333333334</v>
      </c>
      <c r="J321" s="215">
        <v>14.225</v>
      </c>
      <c r="K321" s="215">
        <v>15.166666666666666</v>
      </c>
      <c r="L321" s="215">
        <v>14.208333333333334</v>
      </c>
      <c r="M321" s="215">
        <v>14.299999999999999</v>
      </c>
      <c r="N321" s="215">
        <v>14.13124313240035</v>
      </c>
      <c r="O321" s="215">
        <v>14.933333333333332</v>
      </c>
      <c r="P321" s="215">
        <v>16.066666666666666</v>
      </c>
      <c r="Q321" s="215">
        <v>14.508333333333333</v>
      </c>
      <c r="R321" s="215">
        <v>15</v>
      </c>
      <c r="S321" s="215">
        <v>13.386666666666668</v>
      </c>
      <c r="T321" s="215">
        <v>16</v>
      </c>
      <c r="U321" s="208"/>
      <c r="V321" s="209"/>
      <c r="W321" s="209"/>
      <c r="X321" s="209"/>
      <c r="Y321" s="209"/>
      <c r="Z321" s="209"/>
      <c r="AA321" s="209"/>
      <c r="AB321" s="209"/>
      <c r="AC321" s="209"/>
      <c r="AD321" s="209"/>
      <c r="AE321" s="209"/>
      <c r="AF321" s="209"/>
      <c r="AG321" s="209"/>
      <c r="AH321" s="209"/>
      <c r="AI321" s="209"/>
      <c r="AJ321" s="209"/>
      <c r="AK321" s="209"/>
      <c r="AL321" s="209"/>
      <c r="AM321" s="209"/>
      <c r="AN321" s="209"/>
      <c r="AO321" s="209"/>
      <c r="AP321" s="209"/>
      <c r="AQ321" s="209"/>
      <c r="AR321" s="209"/>
      <c r="AS321" s="209"/>
      <c r="AT321" s="209"/>
      <c r="AU321" s="209"/>
      <c r="AV321" s="209"/>
      <c r="AW321" s="209"/>
      <c r="AX321" s="209"/>
      <c r="AY321" s="209"/>
      <c r="AZ321" s="209"/>
      <c r="BA321" s="209"/>
      <c r="BB321" s="209"/>
      <c r="BC321" s="209"/>
      <c r="BD321" s="209"/>
      <c r="BE321" s="209"/>
      <c r="BF321" s="209"/>
      <c r="BG321" s="209"/>
      <c r="BH321" s="209"/>
      <c r="BI321" s="209"/>
      <c r="BJ321" s="209"/>
      <c r="BK321" s="209"/>
      <c r="BL321" s="209"/>
      <c r="BM321" s="214"/>
    </row>
    <row r="322" spans="1:65">
      <c r="A322" s="30"/>
      <c r="B322" s="3" t="s">
        <v>257</v>
      </c>
      <c r="C322" s="29"/>
      <c r="D322" s="211">
        <v>15.18</v>
      </c>
      <c r="E322" s="211">
        <v>11.551500000000001</v>
      </c>
      <c r="F322" s="211">
        <v>15.159880171010595</v>
      </c>
      <c r="G322" s="211">
        <v>16.149999999999999</v>
      </c>
      <c r="H322" s="211">
        <v>16.350000000000001</v>
      </c>
      <c r="I322" s="211">
        <v>14.775</v>
      </c>
      <c r="J322" s="211">
        <v>14.25</v>
      </c>
      <c r="K322" s="211">
        <v>15.175000000000001</v>
      </c>
      <c r="L322" s="211">
        <v>14.625</v>
      </c>
      <c r="M322" s="211">
        <v>14.35</v>
      </c>
      <c r="N322" s="211">
        <v>14.124567158553798</v>
      </c>
      <c r="O322" s="211">
        <v>14.95</v>
      </c>
      <c r="P322" s="211">
        <v>16.05</v>
      </c>
      <c r="Q322" s="211">
        <v>14.58</v>
      </c>
      <c r="R322" s="211">
        <v>15</v>
      </c>
      <c r="S322" s="211">
        <v>13.324999999999999</v>
      </c>
      <c r="T322" s="211">
        <v>16</v>
      </c>
      <c r="U322" s="208"/>
      <c r="V322" s="209"/>
      <c r="W322" s="209"/>
      <c r="X322" s="209"/>
      <c r="Y322" s="209"/>
      <c r="Z322" s="209"/>
      <c r="AA322" s="209"/>
      <c r="AB322" s="209"/>
      <c r="AC322" s="209"/>
      <c r="AD322" s="209"/>
      <c r="AE322" s="209"/>
      <c r="AF322" s="209"/>
      <c r="AG322" s="209"/>
      <c r="AH322" s="209"/>
      <c r="AI322" s="209"/>
      <c r="AJ322" s="209"/>
      <c r="AK322" s="209"/>
      <c r="AL322" s="209"/>
      <c r="AM322" s="209"/>
      <c r="AN322" s="209"/>
      <c r="AO322" s="209"/>
      <c r="AP322" s="209"/>
      <c r="AQ322" s="209"/>
      <c r="AR322" s="209"/>
      <c r="AS322" s="209"/>
      <c r="AT322" s="209"/>
      <c r="AU322" s="209"/>
      <c r="AV322" s="209"/>
      <c r="AW322" s="209"/>
      <c r="AX322" s="209"/>
      <c r="AY322" s="209"/>
      <c r="AZ322" s="209"/>
      <c r="BA322" s="209"/>
      <c r="BB322" s="209"/>
      <c r="BC322" s="209"/>
      <c r="BD322" s="209"/>
      <c r="BE322" s="209"/>
      <c r="BF322" s="209"/>
      <c r="BG322" s="209"/>
      <c r="BH322" s="209"/>
      <c r="BI322" s="209"/>
      <c r="BJ322" s="209"/>
      <c r="BK322" s="209"/>
      <c r="BL322" s="209"/>
      <c r="BM322" s="214"/>
    </row>
    <row r="323" spans="1:65">
      <c r="A323" s="30"/>
      <c r="B323" s="3" t="s">
        <v>258</v>
      </c>
      <c r="C323" s="29"/>
      <c r="D323" s="24">
        <v>0.22438062899160169</v>
      </c>
      <c r="E323" s="24">
        <v>0.49297296240936672</v>
      </c>
      <c r="F323" s="24">
        <v>0.22587111228694351</v>
      </c>
      <c r="G323" s="24">
        <v>0.32041639575194431</v>
      </c>
      <c r="H323" s="24">
        <v>0.30605010483034739</v>
      </c>
      <c r="I323" s="24">
        <v>0.39549546984341877</v>
      </c>
      <c r="J323" s="24">
        <v>0.36159369463529101</v>
      </c>
      <c r="K323" s="24">
        <v>0.15383974345619164</v>
      </c>
      <c r="L323" s="24">
        <v>0.94520720832348004</v>
      </c>
      <c r="M323" s="24">
        <v>0.14142135623730939</v>
      </c>
      <c r="N323" s="24">
        <v>0.26456454804029117</v>
      </c>
      <c r="O323" s="24">
        <v>0.12110601416389923</v>
      </c>
      <c r="P323" s="24">
        <v>0.31411250638372662</v>
      </c>
      <c r="Q323" s="24">
        <v>0.35723475008272448</v>
      </c>
      <c r="R323" s="24">
        <v>0</v>
      </c>
      <c r="S323" s="24">
        <v>0.32444824959716884</v>
      </c>
      <c r="T323" s="24">
        <v>0.63245553203367588</v>
      </c>
      <c r="U323" s="154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85</v>
      </c>
      <c r="C324" s="29"/>
      <c r="D324" s="13">
        <v>1.4804088123483727E-2</v>
      </c>
      <c r="E324" s="13">
        <v>4.2253316302363494E-2</v>
      </c>
      <c r="F324" s="13">
        <v>1.4866492463459129E-2</v>
      </c>
      <c r="G324" s="13">
        <v>1.9942929196179106E-2</v>
      </c>
      <c r="H324" s="13">
        <v>1.8795298147206593E-2</v>
      </c>
      <c r="I324" s="13">
        <v>2.6617754560409563E-2</v>
      </c>
      <c r="J324" s="13">
        <v>2.5419591890002882E-2</v>
      </c>
      <c r="K324" s="13">
        <v>1.0143279788320329E-2</v>
      </c>
      <c r="L324" s="13">
        <v>6.6524847506637882E-2</v>
      </c>
      <c r="M324" s="13">
        <v>9.8896053312803774E-3</v>
      </c>
      <c r="N324" s="13">
        <v>1.8721958539775822E-2</v>
      </c>
      <c r="O324" s="13">
        <v>8.1097777341896816E-3</v>
      </c>
      <c r="P324" s="13">
        <v>1.9550570936746472E-2</v>
      </c>
      <c r="Q324" s="13">
        <v>2.4622728322761023E-2</v>
      </c>
      <c r="R324" s="13">
        <v>0</v>
      </c>
      <c r="S324" s="13">
        <v>2.4236672031661015E-2</v>
      </c>
      <c r="T324" s="13">
        <v>3.9528470752104743E-2</v>
      </c>
      <c r="U324" s="154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3" t="s">
        <v>259</v>
      </c>
      <c r="C325" s="29"/>
      <c r="D325" s="13">
        <v>1.3121285470069077E-2</v>
      </c>
      <c r="E325" s="13">
        <v>-0.22013390382539577</v>
      </c>
      <c r="F325" s="13">
        <v>1.5570122975490763E-2</v>
      </c>
      <c r="G325" s="13">
        <v>7.3948668565149145E-2</v>
      </c>
      <c r="H325" s="13">
        <v>8.8431378825882589E-2</v>
      </c>
      <c r="I325" s="13">
        <v>-6.8202925043252538E-3</v>
      </c>
      <c r="J325" s="13">
        <v>-4.9154368651084246E-2</v>
      </c>
      <c r="K325" s="13">
        <v>1.3789718251333571E-2</v>
      </c>
      <c r="L325" s="13">
        <v>-5.0268423286525254E-2</v>
      </c>
      <c r="M325" s="13">
        <v>-4.4141122791599763E-2</v>
      </c>
      <c r="N325" s="13">
        <v>-5.5421385028313508E-2</v>
      </c>
      <c r="O325" s="13">
        <v>-1.8070466448407707E-3</v>
      </c>
      <c r="P325" s="13">
        <v>7.3948668565149145E-2</v>
      </c>
      <c r="Q325" s="13">
        <v>-3.0215439848586878E-2</v>
      </c>
      <c r="R325" s="13">
        <v>2.6491718969234856E-3</v>
      </c>
      <c r="S325" s="13">
        <v>-0.1051913168137677</v>
      </c>
      <c r="T325" s="13">
        <v>6.9492450023385111E-2</v>
      </c>
      <c r="U325" s="154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30"/>
      <c r="B326" s="46" t="s">
        <v>260</v>
      </c>
      <c r="C326" s="47"/>
      <c r="D326" s="45">
        <v>0.21</v>
      </c>
      <c r="E326" s="45">
        <v>3.11</v>
      </c>
      <c r="F326" s="45">
        <v>0.25</v>
      </c>
      <c r="G326" s="45">
        <v>1.08</v>
      </c>
      <c r="H326" s="45">
        <v>1.29</v>
      </c>
      <c r="I326" s="45">
        <v>7.0000000000000007E-2</v>
      </c>
      <c r="J326" s="45">
        <v>0.67</v>
      </c>
      <c r="K326" s="45">
        <v>0.22</v>
      </c>
      <c r="L326" s="45">
        <v>0.69</v>
      </c>
      <c r="M326" s="45">
        <v>0.6</v>
      </c>
      <c r="N326" s="45">
        <v>0.76</v>
      </c>
      <c r="O326" s="45">
        <v>0</v>
      </c>
      <c r="P326" s="45">
        <v>1.08</v>
      </c>
      <c r="Q326" s="45">
        <v>0.4</v>
      </c>
      <c r="R326" s="45">
        <v>0.06</v>
      </c>
      <c r="S326" s="45">
        <v>1.47</v>
      </c>
      <c r="T326" s="45">
        <v>1.02</v>
      </c>
      <c r="U326" s="154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B327" s="31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BM327" s="55"/>
    </row>
    <row r="328" spans="1:65" ht="15">
      <c r="B328" s="8" t="s">
        <v>458</v>
      </c>
      <c r="BM328" s="28" t="s">
        <v>298</v>
      </c>
    </row>
    <row r="329" spans="1:65" ht="15">
      <c r="A329" s="25" t="s">
        <v>5</v>
      </c>
      <c r="B329" s="18" t="s">
        <v>109</v>
      </c>
      <c r="C329" s="15" t="s">
        <v>110</v>
      </c>
      <c r="D329" s="16" t="s">
        <v>221</v>
      </c>
      <c r="E329" s="17" t="s">
        <v>221</v>
      </c>
      <c r="F329" s="17" t="s">
        <v>221</v>
      </c>
      <c r="G329" s="17" t="s">
        <v>221</v>
      </c>
      <c r="H329" s="17" t="s">
        <v>221</v>
      </c>
      <c r="I329" s="17" t="s">
        <v>221</v>
      </c>
      <c r="J329" s="154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>
        <v>1</v>
      </c>
    </row>
    <row r="330" spans="1:65">
      <c r="A330" s="30"/>
      <c r="B330" s="19" t="s">
        <v>222</v>
      </c>
      <c r="C330" s="9" t="s">
        <v>222</v>
      </c>
      <c r="D330" s="152" t="s">
        <v>225</v>
      </c>
      <c r="E330" s="153" t="s">
        <v>228</v>
      </c>
      <c r="F330" s="153" t="s">
        <v>229</v>
      </c>
      <c r="G330" s="153" t="s">
        <v>231</v>
      </c>
      <c r="H330" s="153" t="s">
        <v>238</v>
      </c>
      <c r="I330" s="153" t="s">
        <v>241</v>
      </c>
      <c r="J330" s="154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 t="s">
        <v>3</v>
      </c>
    </row>
    <row r="331" spans="1:65">
      <c r="A331" s="30"/>
      <c r="B331" s="19"/>
      <c r="C331" s="9"/>
      <c r="D331" s="10" t="s">
        <v>282</v>
      </c>
      <c r="E331" s="11" t="s">
        <v>277</v>
      </c>
      <c r="F331" s="11" t="s">
        <v>278</v>
      </c>
      <c r="G331" s="11" t="s">
        <v>277</v>
      </c>
      <c r="H331" s="11" t="s">
        <v>277</v>
      </c>
      <c r="I331" s="11" t="s">
        <v>277</v>
      </c>
      <c r="J331" s="154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</v>
      </c>
    </row>
    <row r="332" spans="1:65">
      <c r="A332" s="30"/>
      <c r="B332" s="19"/>
      <c r="C332" s="9"/>
      <c r="D332" s="26" t="s">
        <v>280</v>
      </c>
      <c r="E332" s="26"/>
      <c r="F332" s="26"/>
      <c r="G332" s="26"/>
      <c r="H332" s="26"/>
      <c r="I332" s="26"/>
      <c r="J332" s="154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2</v>
      </c>
    </row>
    <row r="333" spans="1:65">
      <c r="A333" s="30"/>
      <c r="B333" s="18">
        <v>1</v>
      </c>
      <c r="C333" s="14">
        <v>1</v>
      </c>
      <c r="D333" s="148">
        <v>2.6444655528901966</v>
      </c>
      <c r="E333" s="22">
        <v>3.3738517476555256</v>
      </c>
      <c r="F333" s="22">
        <v>3.3</v>
      </c>
      <c r="G333" s="22">
        <v>3.2</v>
      </c>
      <c r="H333" s="148">
        <v>1.1287352532953789</v>
      </c>
      <c r="I333" s="22">
        <v>3.39</v>
      </c>
      <c r="J333" s="154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1</v>
      </c>
    </row>
    <row r="334" spans="1:65">
      <c r="A334" s="30"/>
      <c r="B334" s="19">
        <v>1</v>
      </c>
      <c r="C334" s="9">
        <v>2</v>
      </c>
      <c r="D334" s="149">
        <v>2.6086525580628899</v>
      </c>
      <c r="E334" s="11">
        <v>3.3804205021447951</v>
      </c>
      <c r="F334" s="11">
        <v>3.4</v>
      </c>
      <c r="G334" s="11">
        <v>3.43</v>
      </c>
      <c r="H334" s="149">
        <v>1.1775605166489258</v>
      </c>
      <c r="I334" s="11">
        <v>3.43</v>
      </c>
      <c r="J334" s="154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2</v>
      </c>
    </row>
    <row r="335" spans="1:65">
      <c r="A335" s="30"/>
      <c r="B335" s="19">
        <v>1</v>
      </c>
      <c r="C335" s="9">
        <v>3</v>
      </c>
      <c r="D335" s="149">
        <v>2.60565997314588</v>
      </c>
      <c r="E335" s="11">
        <v>3.4454677244498013</v>
      </c>
      <c r="F335" s="11">
        <v>3.6</v>
      </c>
      <c r="G335" s="11">
        <v>3.1</v>
      </c>
      <c r="H335" s="149">
        <v>1.0424778447994381</v>
      </c>
      <c r="I335" s="11">
        <v>3.47</v>
      </c>
      <c r="J335" s="154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16</v>
      </c>
    </row>
    <row r="336" spans="1:65">
      <c r="A336" s="30"/>
      <c r="B336" s="19">
        <v>1</v>
      </c>
      <c r="C336" s="9">
        <v>4</v>
      </c>
      <c r="D336" s="149">
        <v>2.5931954065415299</v>
      </c>
      <c r="E336" s="11">
        <v>3.5163246378227644</v>
      </c>
      <c r="F336" s="11">
        <v>3.1</v>
      </c>
      <c r="G336" s="11">
        <v>3.22</v>
      </c>
      <c r="H336" s="149">
        <v>1.023387817142466</v>
      </c>
      <c r="I336" s="11">
        <v>3.36</v>
      </c>
      <c r="J336" s="154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3.36851493506565</v>
      </c>
    </row>
    <row r="337" spans="1:65">
      <c r="A337" s="30"/>
      <c r="B337" s="19">
        <v>1</v>
      </c>
      <c r="C337" s="9">
        <v>5</v>
      </c>
      <c r="D337" s="149">
        <v>2.6078450326845735</v>
      </c>
      <c r="E337" s="11">
        <v>3.5532040842418273</v>
      </c>
      <c r="F337" s="11">
        <v>3.4</v>
      </c>
      <c r="G337" s="11">
        <v>3.05</v>
      </c>
      <c r="H337" s="149">
        <v>1.0259534129848433</v>
      </c>
      <c r="I337" s="150">
        <v>8.14</v>
      </c>
      <c r="J337" s="154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8">
        <v>8</v>
      </c>
    </row>
    <row r="338" spans="1:65">
      <c r="A338" s="30"/>
      <c r="B338" s="19">
        <v>1</v>
      </c>
      <c r="C338" s="9">
        <v>6</v>
      </c>
      <c r="D338" s="149">
        <v>2.5785394953748701</v>
      </c>
      <c r="E338" s="11">
        <v>3.4330897452608529</v>
      </c>
      <c r="F338" s="11">
        <v>3.2</v>
      </c>
      <c r="G338" s="11">
        <v>3.49</v>
      </c>
      <c r="H338" s="149">
        <v>0.98733926619387358</v>
      </c>
      <c r="I338" s="11">
        <v>3.56</v>
      </c>
      <c r="J338" s="154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20" t="s">
        <v>256</v>
      </c>
      <c r="C339" s="12"/>
      <c r="D339" s="23">
        <v>2.6063930031166564</v>
      </c>
      <c r="E339" s="23">
        <v>3.4503930735959281</v>
      </c>
      <c r="F339" s="23">
        <v>3.3333333333333326</v>
      </c>
      <c r="G339" s="23">
        <v>3.2483333333333335</v>
      </c>
      <c r="H339" s="23">
        <v>1.0642423518441542</v>
      </c>
      <c r="I339" s="23">
        <v>4.2249999999999996</v>
      </c>
      <c r="J339" s="154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257</v>
      </c>
      <c r="C340" s="29"/>
      <c r="D340" s="11">
        <v>2.606752502915227</v>
      </c>
      <c r="E340" s="11">
        <v>3.4392787348553271</v>
      </c>
      <c r="F340" s="11">
        <v>3.3499999999999996</v>
      </c>
      <c r="G340" s="11">
        <v>3.21</v>
      </c>
      <c r="H340" s="11">
        <v>1.0342156288921407</v>
      </c>
      <c r="I340" s="11">
        <v>3.45</v>
      </c>
      <c r="J340" s="154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258</v>
      </c>
      <c r="C341" s="29"/>
      <c r="D341" s="24">
        <v>2.1942036398198965E-2</v>
      </c>
      <c r="E341" s="24">
        <v>7.2104749690031042E-2</v>
      </c>
      <c r="F341" s="24">
        <v>0.1751190071541826</v>
      </c>
      <c r="G341" s="24">
        <v>0.17656915547928154</v>
      </c>
      <c r="H341" s="24">
        <v>7.2833035095918056E-2</v>
      </c>
      <c r="I341" s="24">
        <v>1.9192159857608531</v>
      </c>
      <c r="J341" s="154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85</v>
      </c>
      <c r="C342" s="29"/>
      <c r="D342" s="13">
        <v>8.4185448518167647E-3</v>
      </c>
      <c r="E342" s="13">
        <v>2.0897546497473392E-2</v>
      </c>
      <c r="F342" s="13">
        <v>5.253570214625479E-2</v>
      </c>
      <c r="G342" s="13">
        <v>5.4356846222457116E-2</v>
      </c>
      <c r="H342" s="13">
        <v>6.8436512576022346E-2</v>
      </c>
      <c r="I342" s="13">
        <v>0.45425230432209546</v>
      </c>
      <c r="J342" s="154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3" t="s">
        <v>259</v>
      </c>
      <c r="C343" s="29"/>
      <c r="D343" s="13">
        <v>-0.22624864269278955</v>
      </c>
      <c r="E343" s="13">
        <v>2.4306894910258725E-2</v>
      </c>
      <c r="F343" s="13">
        <v>-1.044424691904533E-2</v>
      </c>
      <c r="G343" s="13">
        <v>-3.5677918622609384E-2</v>
      </c>
      <c r="H343" s="13">
        <v>-0.68406185741806347</v>
      </c>
      <c r="I343" s="13">
        <v>0.25426191703011036</v>
      </c>
      <c r="J343" s="154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30"/>
      <c r="B344" s="46" t="s">
        <v>260</v>
      </c>
      <c r="C344" s="47"/>
      <c r="D344" s="45">
        <v>1.0900000000000001</v>
      </c>
      <c r="E344" s="45">
        <v>0.25</v>
      </c>
      <c r="F344" s="45">
        <v>7.0000000000000007E-2</v>
      </c>
      <c r="G344" s="45">
        <v>7.0000000000000007E-2</v>
      </c>
      <c r="H344" s="45">
        <v>3.56</v>
      </c>
      <c r="I344" s="45">
        <v>1.49</v>
      </c>
      <c r="J344" s="154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B345" s="31"/>
      <c r="C345" s="20"/>
      <c r="D345" s="20"/>
      <c r="E345" s="20"/>
      <c r="F345" s="20"/>
      <c r="G345" s="20"/>
      <c r="H345" s="20"/>
      <c r="I345" s="20"/>
      <c r="BM345" s="55"/>
    </row>
    <row r="346" spans="1:65" ht="15">
      <c r="B346" s="8" t="s">
        <v>459</v>
      </c>
      <c r="BM346" s="28" t="s">
        <v>298</v>
      </c>
    </row>
    <row r="347" spans="1:65" ht="15">
      <c r="A347" s="25" t="s">
        <v>81</v>
      </c>
      <c r="B347" s="18" t="s">
        <v>109</v>
      </c>
      <c r="C347" s="15" t="s">
        <v>110</v>
      </c>
      <c r="D347" s="16" t="s">
        <v>221</v>
      </c>
      <c r="E347" s="17" t="s">
        <v>221</v>
      </c>
      <c r="F347" s="17" t="s">
        <v>221</v>
      </c>
      <c r="G347" s="17" t="s">
        <v>221</v>
      </c>
      <c r="H347" s="17" t="s">
        <v>221</v>
      </c>
      <c r="I347" s="17" t="s">
        <v>221</v>
      </c>
      <c r="J347" s="17" t="s">
        <v>221</v>
      </c>
      <c r="K347" s="17" t="s">
        <v>221</v>
      </c>
      <c r="L347" s="17" t="s">
        <v>221</v>
      </c>
      <c r="M347" s="17" t="s">
        <v>221</v>
      </c>
      <c r="N347" s="17" t="s">
        <v>221</v>
      </c>
      <c r="O347" s="17" t="s">
        <v>221</v>
      </c>
      <c r="P347" s="17" t="s">
        <v>221</v>
      </c>
      <c r="Q347" s="154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1</v>
      </c>
    </row>
    <row r="348" spans="1:65">
      <c r="A348" s="30"/>
      <c r="B348" s="19" t="s">
        <v>222</v>
      </c>
      <c r="C348" s="9" t="s">
        <v>222</v>
      </c>
      <c r="D348" s="152" t="s">
        <v>224</v>
      </c>
      <c r="E348" s="153" t="s">
        <v>228</v>
      </c>
      <c r="F348" s="153" t="s">
        <v>229</v>
      </c>
      <c r="G348" s="153" t="s">
        <v>231</v>
      </c>
      <c r="H348" s="153" t="s">
        <v>232</v>
      </c>
      <c r="I348" s="153" t="s">
        <v>233</v>
      </c>
      <c r="J348" s="153" t="s">
        <v>234</v>
      </c>
      <c r="K348" s="153" t="s">
        <v>235</v>
      </c>
      <c r="L348" s="153" t="s">
        <v>276</v>
      </c>
      <c r="M348" s="153" t="s">
        <v>239</v>
      </c>
      <c r="N348" s="153" t="s">
        <v>240</v>
      </c>
      <c r="O348" s="153" t="s">
        <v>241</v>
      </c>
      <c r="P348" s="153" t="s">
        <v>245</v>
      </c>
      <c r="Q348" s="154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 t="s">
        <v>3</v>
      </c>
    </row>
    <row r="349" spans="1:65">
      <c r="A349" s="30"/>
      <c r="B349" s="19"/>
      <c r="C349" s="9"/>
      <c r="D349" s="10" t="s">
        <v>277</v>
      </c>
      <c r="E349" s="11" t="s">
        <v>277</v>
      </c>
      <c r="F349" s="11" t="s">
        <v>278</v>
      </c>
      <c r="G349" s="11" t="s">
        <v>277</v>
      </c>
      <c r="H349" s="11" t="s">
        <v>278</v>
      </c>
      <c r="I349" s="11" t="s">
        <v>278</v>
      </c>
      <c r="J349" s="11" t="s">
        <v>278</v>
      </c>
      <c r="K349" s="11" t="s">
        <v>278</v>
      </c>
      <c r="L349" s="11" t="s">
        <v>278</v>
      </c>
      <c r="M349" s="11" t="s">
        <v>277</v>
      </c>
      <c r="N349" s="11" t="s">
        <v>278</v>
      </c>
      <c r="O349" s="11" t="s">
        <v>277</v>
      </c>
      <c r="P349" s="11" t="s">
        <v>278</v>
      </c>
      <c r="Q349" s="154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9"/>
      <c r="C350" s="9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154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8">
        <v>1</v>
      </c>
      <c r="C351" s="14">
        <v>1</v>
      </c>
      <c r="D351" s="148">
        <v>1.9</v>
      </c>
      <c r="E351" s="148" t="s">
        <v>101</v>
      </c>
      <c r="F351" s="148">
        <v>1.5</v>
      </c>
      <c r="G351" s="22">
        <v>0.26</v>
      </c>
      <c r="H351" s="22">
        <v>0.05</v>
      </c>
      <c r="I351" s="22">
        <v>0.11</v>
      </c>
      <c r="J351" s="22">
        <v>0.13</v>
      </c>
      <c r="K351" s="22">
        <v>0.12</v>
      </c>
      <c r="L351" s="22">
        <v>0.09</v>
      </c>
      <c r="M351" s="148">
        <v>1.7</v>
      </c>
      <c r="N351" s="22">
        <v>0.4</v>
      </c>
      <c r="O351" s="148">
        <v>1.9</v>
      </c>
      <c r="P351" s="148">
        <v>3.7</v>
      </c>
      <c r="Q351" s="154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>
        <v>1</v>
      </c>
      <c r="C352" s="9">
        <v>2</v>
      </c>
      <c r="D352" s="149">
        <v>1.9</v>
      </c>
      <c r="E352" s="149" t="s">
        <v>101</v>
      </c>
      <c r="F352" s="149">
        <v>1.5</v>
      </c>
      <c r="G352" s="11">
        <v>0.27</v>
      </c>
      <c r="H352" s="11">
        <v>7.0000000000000007E-2</v>
      </c>
      <c r="I352" s="11">
        <v>0.13</v>
      </c>
      <c r="J352" s="11">
        <v>0.13</v>
      </c>
      <c r="K352" s="11">
        <v>0.11</v>
      </c>
      <c r="L352" s="11">
        <v>0.13</v>
      </c>
      <c r="M352" s="149">
        <v>1.8</v>
      </c>
      <c r="N352" s="11">
        <v>0.4</v>
      </c>
      <c r="O352" s="149">
        <v>1.9</v>
      </c>
      <c r="P352" s="149">
        <v>3.6</v>
      </c>
      <c r="Q352" s="154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3</v>
      </c>
    </row>
    <row r="353" spans="1:65">
      <c r="A353" s="30"/>
      <c r="B353" s="19">
        <v>1</v>
      </c>
      <c r="C353" s="9">
        <v>3</v>
      </c>
      <c r="D353" s="149">
        <v>1.9</v>
      </c>
      <c r="E353" s="149" t="s">
        <v>101</v>
      </c>
      <c r="F353" s="149">
        <v>1.6</v>
      </c>
      <c r="G353" s="11">
        <v>0.27</v>
      </c>
      <c r="H353" s="11">
        <v>7.0000000000000007E-2</v>
      </c>
      <c r="I353" s="11">
        <v>0.12</v>
      </c>
      <c r="J353" s="11">
        <v>0.13</v>
      </c>
      <c r="K353" s="11">
        <v>0.13</v>
      </c>
      <c r="L353" s="11">
        <v>0.12</v>
      </c>
      <c r="M353" s="149">
        <v>1.7</v>
      </c>
      <c r="N353" s="11">
        <v>0.4</v>
      </c>
      <c r="O353" s="149">
        <v>1.6</v>
      </c>
      <c r="P353" s="149">
        <v>3.2</v>
      </c>
      <c r="Q353" s="154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16</v>
      </c>
    </row>
    <row r="354" spans="1:65">
      <c r="A354" s="30"/>
      <c r="B354" s="19">
        <v>1</v>
      </c>
      <c r="C354" s="9">
        <v>4</v>
      </c>
      <c r="D354" s="149">
        <v>2.1</v>
      </c>
      <c r="E354" s="149" t="s">
        <v>101</v>
      </c>
      <c r="F354" s="149">
        <v>1.4</v>
      </c>
      <c r="G354" s="11">
        <v>0.27</v>
      </c>
      <c r="H354" s="11">
        <v>0.05</v>
      </c>
      <c r="I354" s="11">
        <v>0.12</v>
      </c>
      <c r="J354" s="11">
        <v>0.12</v>
      </c>
      <c r="K354" s="11">
        <v>0.12</v>
      </c>
      <c r="L354" s="11">
        <v>0.1</v>
      </c>
      <c r="M354" s="149">
        <v>1.8</v>
      </c>
      <c r="N354" s="11">
        <v>0.3</v>
      </c>
      <c r="O354" s="149">
        <v>1.8</v>
      </c>
      <c r="P354" s="149">
        <v>3.3</v>
      </c>
      <c r="Q354" s="154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0.17023809523809499</v>
      </c>
    </row>
    <row r="355" spans="1:65">
      <c r="A355" s="30"/>
      <c r="B355" s="19">
        <v>1</v>
      </c>
      <c r="C355" s="9">
        <v>5</v>
      </c>
      <c r="D355" s="149">
        <v>2</v>
      </c>
      <c r="E355" s="149" t="s">
        <v>101</v>
      </c>
      <c r="F355" s="149">
        <v>1.5</v>
      </c>
      <c r="G355" s="11">
        <v>0.26</v>
      </c>
      <c r="H355" s="11">
        <v>0.08</v>
      </c>
      <c r="I355" s="11">
        <v>0.12</v>
      </c>
      <c r="J355" s="11">
        <v>0.11</v>
      </c>
      <c r="K355" s="11">
        <v>0.11</v>
      </c>
      <c r="L355" s="11">
        <v>0.13</v>
      </c>
      <c r="M355" s="149">
        <v>1.8</v>
      </c>
      <c r="N355" s="11">
        <v>0.4</v>
      </c>
      <c r="O355" s="149">
        <v>1.7</v>
      </c>
      <c r="P355" s="149">
        <v>3.1</v>
      </c>
      <c r="Q355" s="154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9</v>
      </c>
    </row>
    <row r="356" spans="1:65">
      <c r="A356" s="30"/>
      <c r="B356" s="19">
        <v>1</v>
      </c>
      <c r="C356" s="9">
        <v>6</v>
      </c>
      <c r="D356" s="149">
        <v>2</v>
      </c>
      <c r="E356" s="149" t="s">
        <v>101</v>
      </c>
      <c r="F356" s="149">
        <v>1.5</v>
      </c>
      <c r="G356" s="11">
        <v>0.27</v>
      </c>
      <c r="H356" s="11">
        <v>7.0000000000000007E-2</v>
      </c>
      <c r="I356" s="11">
        <v>0.12</v>
      </c>
      <c r="J356" s="11">
        <v>0.12</v>
      </c>
      <c r="K356" s="11">
        <v>0.12</v>
      </c>
      <c r="L356" s="11">
        <v>0.12</v>
      </c>
      <c r="M356" s="149">
        <v>1.7</v>
      </c>
      <c r="N356" s="11">
        <v>0.4</v>
      </c>
      <c r="O356" s="149">
        <v>1.8</v>
      </c>
      <c r="P356" s="149">
        <v>3.5</v>
      </c>
      <c r="Q356" s="154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20" t="s">
        <v>256</v>
      </c>
      <c r="C357" s="12"/>
      <c r="D357" s="23">
        <v>1.9666666666666666</v>
      </c>
      <c r="E357" s="23" t="s">
        <v>624</v>
      </c>
      <c r="F357" s="23">
        <v>1.5</v>
      </c>
      <c r="G357" s="23">
        <v>0.26666666666666666</v>
      </c>
      <c r="H357" s="23">
        <v>6.5000000000000002E-2</v>
      </c>
      <c r="I357" s="23">
        <v>0.12</v>
      </c>
      <c r="J357" s="23">
        <v>0.12333333333333334</v>
      </c>
      <c r="K357" s="23">
        <v>0.11833333333333333</v>
      </c>
      <c r="L357" s="23">
        <v>0.11499999999999999</v>
      </c>
      <c r="M357" s="23">
        <v>1.75</v>
      </c>
      <c r="N357" s="23">
        <v>0.38333333333333336</v>
      </c>
      <c r="O357" s="23">
        <v>1.7833333333333334</v>
      </c>
      <c r="P357" s="23">
        <v>3.4000000000000004</v>
      </c>
      <c r="Q357" s="154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257</v>
      </c>
      <c r="C358" s="29"/>
      <c r="D358" s="11">
        <v>1.95</v>
      </c>
      <c r="E358" s="11" t="s">
        <v>624</v>
      </c>
      <c r="F358" s="11">
        <v>1.5</v>
      </c>
      <c r="G358" s="11">
        <v>0.27</v>
      </c>
      <c r="H358" s="11">
        <v>7.0000000000000007E-2</v>
      </c>
      <c r="I358" s="11">
        <v>0.12</v>
      </c>
      <c r="J358" s="11">
        <v>0.125</v>
      </c>
      <c r="K358" s="11">
        <v>0.12</v>
      </c>
      <c r="L358" s="11">
        <v>0.12</v>
      </c>
      <c r="M358" s="11">
        <v>1.75</v>
      </c>
      <c r="N358" s="11">
        <v>0.4</v>
      </c>
      <c r="O358" s="11">
        <v>1.8</v>
      </c>
      <c r="P358" s="11">
        <v>3.4</v>
      </c>
      <c r="Q358" s="154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258</v>
      </c>
      <c r="C359" s="29"/>
      <c r="D359" s="24">
        <v>8.1649658092772678E-2</v>
      </c>
      <c r="E359" s="24" t="s">
        <v>624</v>
      </c>
      <c r="F359" s="24">
        <v>6.3245553203367638E-2</v>
      </c>
      <c r="G359" s="24">
        <v>5.1639777949432277E-3</v>
      </c>
      <c r="H359" s="24">
        <v>1.2247448713915924E-2</v>
      </c>
      <c r="I359" s="24">
        <v>6.3245553203367597E-3</v>
      </c>
      <c r="J359" s="24">
        <v>8.164965809277263E-3</v>
      </c>
      <c r="K359" s="24">
        <v>7.5277265270908104E-3</v>
      </c>
      <c r="L359" s="24">
        <v>1.6431676725155091E-2</v>
      </c>
      <c r="M359" s="24">
        <v>5.4772255750516662E-2</v>
      </c>
      <c r="N359" s="24">
        <v>4.0824829046386318E-2</v>
      </c>
      <c r="O359" s="24">
        <v>0.11690451944500116</v>
      </c>
      <c r="P359" s="24">
        <v>0.23664319132398468</v>
      </c>
      <c r="Q359" s="154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85</v>
      </c>
      <c r="C360" s="29"/>
      <c r="D360" s="13">
        <v>4.151677530140984E-2</v>
      </c>
      <c r="E360" s="13" t="s">
        <v>624</v>
      </c>
      <c r="F360" s="13">
        <v>4.2163702135578428E-2</v>
      </c>
      <c r="G360" s="13">
        <v>1.9364916731037105E-2</v>
      </c>
      <c r="H360" s="13">
        <v>0.18842228790639881</v>
      </c>
      <c r="I360" s="13">
        <v>5.2704627669473002E-2</v>
      </c>
      <c r="J360" s="13">
        <v>6.6202425480626451E-2</v>
      </c>
      <c r="K360" s="13">
        <v>6.3614590369781496E-2</v>
      </c>
      <c r="L360" s="13">
        <v>0.14288414543613123</v>
      </c>
      <c r="M360" s="13">
        <v>3.1298431857438094E-2</v>
      </c>
      <c r="N360" s="13">
        <v>0.10649955403405126</v>
      </c>
      <c r="O360" s="13">
        <v>6.555393613738382E-2</v>
      </c>
      <c r="P360" s="13">
        <v>6.9600938624701361E-2</v>
      </c>
      <c r="Q360" s="154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259</v>
      </c>
      <c r="C361" s="29"/>
      <c r="D361" s="13">
        <v>10.552447552447568</v>
      </c>
      <c r="E361" s="13" t="s">
        <v>624</v>
      </c>
      <c r="F361" s="13">
        <v>7.8111888111888241</v>
      </c>
      <c r="G361" s="13">
        <v>0.56643356643356868</v>
      </c>
      <c r="H361" s="13">
        <v>-0.61818181818181761</v>
      </c>
      <c r="I361" s="13">
        <v>-0.29510489510489413</v>
      </c>
      <c r="J361" s="13">
        <v>-0.27552447552447445</v>
      </c>
      <c r="K361" s="13">
        <v>-0.30489510489510385</v>
      </c>
      <c r="L361" s="13">
        <v>-0.32447552447552352</v>
      </c>
      <c r="M361" s="13">
        <v>9.2797202797202942</v>
      </c>
      <c r="N361" s="13">
        <v>1.2517482517482552</v>
      </c>
      <c r="O361" s="13">
        <v>9.475524475524491</v>
      </c>
      <c r="P361" s="13">
        <v>18.972027972028002</v>
      </c>
      <c r="Q361" s="154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46" t="s">
        <v>260</v>
      </c>
      <c r="C362" s="47"/>
      <c r="D362" s="45">
        <v>3.98</v>
      </c>
      <c r="E362" s="45">
        <v>0.28999999999999998</v>
      </c>
      <c r="F362" s="45">
        <v>2.81</v>
      </c>
      <c r="G362" s="45">
        <v>0.28999999999999998</v>
      </c>
      <c r="H362" s="45">
        <v>0.8</v>
      </c>
      <c r="I362" s="45">
        <v>0.66</v>
      </c>
      <c r="J362" s="45">
        <v>0.65</v>
      </c>
      <c r="K362" s="45">
        <v>0.67</v>
      </c>
      <c r="L362" s="45">
        <v>0.67</v>
      </c>
      <c r="M362" s="45">
        <v>3.43</v>
      </c>
      <c r="N362" s="45">
        <v>0</v>
      </c>
      <c r="O362" s="45">
        <v>3.52</v>
      </c>
      <c r="P362" s="45">
        <v>7.58</v>
      </c>
      <c r="Q362" s="154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1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BM363" s="55"/>
    </row>
    <row r="364" spans="1:65" ht="15">
      <c r="B364" s="8" t="s">
        <v>460</v>
      </c>
      <c r="BM364" s="28" t="s">
        <v>66</v>
      </c>
    </row>
    <row r="365" spans="1:65" ht="15">
      <c r="A365" s="25" t="s">
        <v>8</v>
      </c>
      <c r="B365" s="18" t="s">
        <v>109</v>
      </c>
      <c r="C365" s="15" t="s">
        <v>110</v>
      </c>
      <c r="D365" s="16" t="s">
        <v>221</v>
      </c>
      <c r="E365" s="17" t="s">
        <v>221</v>
      </c>
      <c r="F365" s="17" t="s">
        <v>221</v>
      </c>
      <c r="G365" s="17" t="s">
        <v>221</v>
      </c>
      <c r="H365" s="17" t="s">
        <v>221</v>
      </c>
      <c r="I365" s="17" t="s">
        <v>221</v>
      </c>
      <c r="J365" s="17" t="s">
        <v>221</v>
      </c>
      <c r="K365" s="17" t="s">
        <v>221</v>
      </c>
      <c r="L365" s="17" t="s">
        <v>221</v>
      </c>
      <c r="M365" s="17" t="s">
        <v>221</v>
      </c>
      <c r="N365" s="17" t="s">
        <v>221</v>
      </c>
      <c r="O365" s="17" t="s">
        <v>221</v>
      </c>
      <c r="P365" s="17" t="s">
        <v>221</v>
      </c>
      <c r="Q365" s="17" t="s">
        <v>221</v>
      </c>
      <c r="R365" s="17" t="s">
        <v>221</v>
      </c>
      <c r="S365" s="17" t="s">
        <v>221</v>
      </c>
      <c r="T365" s="154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1</v>
      </c>
    </row>
    <row r="366" spans="1:65">
      <c r="A366" s="30"/>
      <c r="B366" s="19" t="s">
        <v>222</v>
      </c>
      <c r="C366" s="9" t="s">
        <v>222</v>
      </c>
      <c r="D366" s="152" t="s">
        <v>224</v>
      </c>
      <c r="E366" s="153" t="s">
        <v>225</v>
      </c>
      <c r="F366" s="153" t="s">
        <v>228</v>
      </c>
      <c r="G366" s="153" t="s">
        <v>229</v>
      </c>
      <c r="H366" s="153" t="s">
        <v>231</v>
      </c>
      <c r="I366" s="153" t="s">
        <v>232</v>
      </c>
      <c r="J366" s="153" t="s">
        <v>233</v>
      </c>
      <c r="K366" s="153" t="s">
        <v>234</v>
      </c>
      <c r="L366" s="153" t="s">
        <v>235</v>
      </c>
      <c r="M366" s="153" t="s">
        <v>276</v>
      </c>
      <c r="N366" s="153" t="s">
        <v>238</v>
      </c>
      <c r="O366" s="153" t="s">
        <v>239</v>
      </c>
      <c r="P366" s="153" t="s">
        <v>240</v>
      </c>
      <c r="Q366" s="153" t="s">
        <v>241</v>
      </c>
      <c r="R366" s="153" t="s">
        <v>243</v>
      </c>
      <c r="S366" s="153" t="s">
        <v>245</v>
      </c>
      <c r="T366" s="154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 t="s">
        <v>3</v>
      </c>
    </row>
    <row r="367" spans="1:65">
      <c r="A367" s="30"/>
      <c r="B367" s="19"/>
      <c r="C367" s="9"/>
      <c r="D367" s="10" t="s">
        <v>277</v>
      </c>
      <c r="E367" s="11" t="s">
        <v>277</v>
      </c>
      <c r="F367" s="11" t="s">
        <v>277</v>
      </c>
      <c r="G367" s="11" t="s">
        <v>278</v>
      </c>
      <c r="H367" s="11" t="s">
        <v>277</v>
      </c>
      <c r="I367" s="11" t="s">
        <v>278</v>
      </c>
      <c r="J367" s="11" t="s">
        <v>278</v>
      </c>
      <c r="K367" s="11" t="s">
        <v>278</v>
      </c>
      <c r="L367" s="11" t="s">
        <v>278</v>
      </c>
      <c r="M367" s="11" t="s">
        <v>278</v>
      </c>
      <c r="N367" s="11" t="s">
        <v>277</v>
      </c>
      <c r="O367" s="11" t="s">
        <v>277</v>
      </c>
      <c r="P367" s="11" t="s">
        <v>278</v>
      </c>
      <c r="Q367" s="11" t="s">
        <v>277</v>
      </c>
      <c r="R367" s="11" t="s">
        <v>277</v>
      </c>
      <c r="S367" s="11" t="s">
        <v>278</v>
      </c>
      <c r="T367" s="154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2</v>
      </c>
    </row>
    <row r="368" spans="1:65">
      <c r="A368" s="30"/>
      <c r="B368" s="19"/>
      <c r="C368" s="9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154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3</v>
      </c>
    </row>
    <row r="369" spans="1:65">
      <c r="A369" s="30"/>
      <c r="B369" s="18">
        <v>1</v>
      </c>
      <c r="C369" s="14">
        <v>1</v>
      </c>
      <c r="D369" s="22">
        <v>2.65</v>
      </c>
      <c r="E369" s="148">
        <v>2.0660618852854227</v>
      </c>
      <c r="F369" s="22">
        <v>2.4718139421663068</v>
      </c>
      <c r="G369" s="22">
        <v>2.4</v>
      </c>
      <c r="H369" s="22">
        <v>2.4300000000000002</v>
      </c>
      <c r="I369" s="22">
        <v>2.8</v>
      </c>
      <c r="J369" s="22">
        <v>2.4</v>
      </c>
      <c r="K369" s="22">
        <v>2.6</v>
      </c>
      <c r="L369" s="22">
        <v>2.6</v>
      </c>
      <c r="M369" s="22">
        <v>2.5</v>
      </c>
      <c r="N369" s="22">
        <v>2.5350710106257432</v>
      </c>
      <c r="O369" s="22">
        <v>2.8</v>
      </c>
      <c r="P369" s="148">
        <v>2.85</v>
      </c>
      <c r="Q369" s="22">
        <v>2.61</v>
      </c>
      <c r="R369" s="22">
        <v>2.81</v>
      </c>
      <c r="S369" s="22">
        <v>2.5</v>
      </c>
      <c r="T369" s="154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9">
        <v>1</v>
      </c>
      <c r="C370" s="9">
        <v>2</v>
      </c>
      <c r="D370" s="11">
        <v>2.9</v>
      </c>
      <c r="E370" s="149">
        <v>2.0811016833978302</v>
      </c>
      <c r="F370" s="11">
        <v>2.4924062436286443</v>
      </c>
      <c r="G370" s="11">
        <v>2.7</v>
      </c>
      <c r="H370" s="11">
        <v>2.1800000000000002</v>
      </c>
      <c r="I370" s="11">
        <v>2.5</v>
      </c>
      <c r="J370" s="11">
        <v>2.5</v>
      </c>
      <c r="K370" s="11">
        <v>2.6</v>
      </c>
      <c r="L370" s="11">
        <v>2.4</v>
      </c>
      <c r="M370" s="11">
        <v>2.6</v>
      </c>
      <c r="N370" s="11">
        <v>2.4781081804224239</v>
      </c>
      <c r="O370" s="11">
        <v>2.8</v>
      </c>
      <c r="P370" s="149">
        <v>2.94</v>
      </c>
      <c r="Q370" s="11">
        <v>2.72</v>
      </c>
      <c r="R370" s="11">
        <v>2.78</v>
      </c>
      <c r="S370" s="11">
        <v>2.5</v>
      </c>
      <c r="T370" s="154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8">
        <v>22</v>
      </c>
    </row>
    <row r="371" spans="1:65">
      <c r="A371" s="30"/>
      <c r="B371" s="19">
        <v>1</v>
      </c>
      <c r="C371" s="9">
        <v>3</v>
      </c>
      <c r="D371" s="11">
        <v>2.67</v>
      </c>
      <c r="E371" s="149">
        <v>2.0275178110085799</v>
      </c>
      <c r="F371" s="11">
        <v>2.6481688750122498</v>
      </c>
      <c r="G371" s="11">
        <v>2.7</v>
      </c>
      <c r="H371" s="11">
        <v>2.2599999999999998</v>
      </c>
      <c r="I371" s="11">
        <v>2.5</v>
      </c>
      <c r="J371" s="11">
        <v>2.8</v>
      </c>
      <c r="K371" s="11">
        <v>2.7</v>
      </c>
      <c r="L371" s="11">
        <v>2.2999999999999998</v>
      </c>
      <c r="M371" s="11">
        <v>2.5</v>
      </c>
      <c r="N371" s="11">
        <v>2.5899378365042693</v>
      </c>
      <c r="O371" s="11">
        <v>2.7</v>
      </c>
      <c r="P371" s="149">
        <v>2.89</v>
      </c>
      <c r="Q371" s="11">
        <v>2.65</v>
      </c>
      <c r="R371" s="11">
        <v>2.8</v>
      </c>
      <c r="S371" s="11">
        <v>2.6</v>
      </c>
      <c r="T371" s="154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8">
        <v>16</v>
      </c>
    </row>
    <row r="372" spans="1:65">
      <c r="A372" s="30"/>
      <c r="B372" s="19">
        <v>1</v>
      </c>
      <c r="C372" s="9">
        <v>4</v>
      </c>
      <c r="D372" s="11">
        <v>2.75</v>
      </c>
      <c r="E372" s="149">
        <v>2.0148879438534002</v>
      </c>
      <c r="F372" s="11">
        <v>2.4786565700386269</v>
      </c>
      <c r="G372" s="11">
        <v>2.4</v>
      </c>
      <c r="H372" s="11">
        <v>2.37</v>
      </c>
      <c r="I372" s="11">
        <v>2.7</v>
      </c>
      <c r="J372" s="11">
        <v>2.5</v>
      </c>
      <c r="K372" s="11">
        <v>2.7</v>
      </c>
      <c r="L372" s="11">
        <v>2.6</v>
      </c>
      <c r="M372" s="11">
        <v>2.5</v>
      </c>
      <c r="N372" s="11">
        <v>2.7037653112383486</v>
      </c>
      <c r="O372" s="11">
        <v>2.7</v>
      </c>
      <c r="P372" s="149">
        <v>2.93</v>
      </c>
      <c r="Q372" s="11">
        <v>2.64</v>
      </c>
      <c r="R372" s="11">
        <v>2.83</v>
      </c>
      <c r="S372" s="11">
        <v>2.8</v>
      </c>
      <c r="T372" s="154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8">
        <v>2.6129659409614736</v>
      </c>
    </row>
    <row r="373" spans="1:65">
      <c r="A373" s="30"/>
      <c r="B373" s="19">
        <v>1</v>
      </c>
      <c r="C373" s="9">
        <v>5</v>
      </c>
      <c r="D373" s="11">
        <v>2.95</v>
      </c>
      <c r="E373" s="149">
        <v>2.0750574091478402</v>
      </c>
      <c r="F373" s="11">
        <v>2.66558920404559</v>
      </c>
      <c r="G373" s="11">
        <v>2.7</v>
      </c>
      <c r="H373" s="11">
        <v>2.4900000000000002</v>
      </c>
      <c r="I373" s="11">
        <v>2.6</v>
      </c>
      <c r="J373" s="11">
        <v>2.5</v>
      </c>
      <c r="K373" s="11">
        <v>2.7</v>
      </c>
      <c r="L373" s="11">
        <v>2.7</v>
      </c>
      <c r="M373" s="11">
        <v>2.5</v>
      </c>
      <c r="N373" s="11">
        <v>2.4969257035283432</v>
      </c>
      <c r="O373" s="11">
        <v>2.8</v>
      </c>
      <c r="P373" s="149">
        <v>2.82</v>
      </c>
      <c r="Q373" s="11">
        <v>2.62</v>
      </c>
      <c r="R373" s="11">
        <v>2.85</v>
      </c>
      <c r="S373" s="11">
        <v>2.6</v>
      </c>
      <c r="T373" s="154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8">
        <v>30</v>
      </c>
    </row>
    <row r="374" spans="1:65">
      <c r="A374" s="30"/>
      <c r="B374" s="19">
        <v>1</v>
      </c>
      <c r="C374" s="9">
        <v>6</v>
      </c>
      <c r="D374" s="11">
        <v>3.06</v>
      </c>
      <c r="E374" s="149">
        <v>2.0196930731479528</v>
      </c>
      <c r="F374" s="11">
        <v>2.512515772265949</v>
      </c>
      <c r="G374" s="11">
        <v>2.4</v>
      </c>
      <c r="H374" s="11">
        <v>2.31</v>
      </c>
      <c r="I374" s="11">
        <v>2.5</v>
      </c>
      <c r="J374" s="11">
        <v>2.4</v>
      </c>
      <c r="K374" s="11">
        <v>2.7</v>
      </c>
      <c r="L374" s="11">
        <v>2.6</v>
      </c>
      <c r="M374" s="11">
        <v>2.6</v>
      </c>
      <c r="N374" s="11">
        <v>2.7861803912872745</v>
      </c>
      <c r="O374" s="11">
        <v>2.7</v>
      </c>
      <c r="P374" s="149">
        <v>2.88</v>
      </c>
      <c r="Q374" s="11">
        <v>2.8</v>
      </c>
      <c r="R374" s="11">
        <v>2.9</v>
      </c>
      <c r="S374" s="11">
        <v>2.7</v>
      </c>
      <c r="T374" s="154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5"/>
    </row>
    <row r="375" spans="1:65">
      <c r="A375" s="30"/>
      <c r="B375" s="20" t="s">
        <v>256</v>
      </c>
      <c r="C375" s="12"/>
      <c r="D375" s="23">
        <v>2.8299999999999996</v>
      </c>
      <c r="E375" s="23">
        <v>2.0473866343068376</v>
      </c>
      <c r="F375" s="23">
        <v>2.544858434526228</v>
      </c>
      <c r="G375" s="23">
        <v>2.5499999999999998</v>
      </c>
      <c r="H375" s="23">
        <v>2.3400000000000003</v>
      </c>
      <c r="I375" s="23">
        <v>2.6</v>
      </c>
      <c r="J375" s="23">
        <v>2.5166666666666666</v>
      </c>
      <c r="K375" s="23">
        <v>2.6666666666666665</v>
      </c>
      <c r="L375" s="23">
        <v>2.5333333333333337</v>
      </c>
      <c r="M375" s="23">
        <v>2.5333333333333332</v>
      </c>
      <c r="N375" s="23">
        <v>2.5983314056010673</v>
      </c>
      <c r="O375" s="23">
        <v>2.75</v>
      </c>
      <c r="P375" s="23">
        <v>2.8849999999999998</v>
      </c>
      <c r="Q375" s="23">
        <v>2.6733333333333338</v>
      </c>
      <c r="R375" s="23">
        <v>2.8283333333333331</v>
      </c>
      <c r="S375" s="23">
        <v>2.6166666666666667</v>
      </c>
      <c r="T375" s="154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257</v>
      </c>
      <c r="C376" s="29"/>
      <c r="D376" s="11">
        <v>2.8250000000000002</v>
      </c>
      <c r="E376" s="11">
        <v>2.046789848147001</v>
      </c>
      <c r="F376" s="11">
        <v>2.5024610079472964</v>
      </c>
      <c r="G376" s="11">
        <v>2.5499999999999998</v>
      </c>
      <c r="H376" s="11">
        <v>2.34</v>
      </c>
      <c r="I376" s="11">
        <v>2.5499999999999998</v>
      </c>
      <c r="J376" s="11">
        <v>2.5</v>
      </c>
      <c r="K376" s="11">
        <v>2.7</v>
      </c>
      <c r="L376" s="11">
        <v>2.6</v>
      </c>
      <c r="M376" s="11">
        <v>2.5</v>
      </c>
      <c r="N376" s="11">
        <v>2.5625044235650063</v>
      </c>
      <c r="O376" s="11">
        <v>2.75</v>
      </c>
      <c r="P376" s="11">
        <v>2.8849999999999998</v>
      </c>
      <c r="Q376" s="11">
        <v>2.645</v>
      </c>
      <c r="R376" s="11">
        <v>2.8200000000000003</v>
      </c>
      <c r="S376" s="11">
        <v>2.6</v>
      </c>
      <c r="T376" s="154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3" t="s">
        <v>258</v>
      </c>
      <c r="C377" s="29"/>
      <c r="D377" s="24">
        <v>0.16528762809115516</v>
      </c>
      <c r="E377" s="24">
        <v>2.9896520415356943E-2</v>
      </c>
      <c r="F377" s="24">
        <v>8.8050474933353412E-2</v>
      </c>
      <c r="G377" s="24">
        <v>0.16431676725154998</v>
      </c>
      <c r="H377" s="24">
        <v>0.11349008767288893</v>
      </c>
      <c r="I377" s="24">
        <v>0.12649110640673514</v>
      </c>
      <c r="J377" s="24">
        <v>0.1471960144387974</v>
      </c>
      <c r="K377" s="24">
        <v>5.1639777949432267E-2</v>
      </c>
      <c r="L377" s="24">
        <v>0.15055453054181633</v>
      </c>
      <c r="M377" s="24">
        <v>5.1639777949432274E-2</v>
      </c>
      <c r="N377" s="24">
        <v>0.12264796756661044</v>
      </c>
      <c r="O377" s="24">
        <v>5.4772255750516412E-2</v>
      </c>
      <c r="P377" s="24">
        <v>4.593473631142346E-2</v>
      </c>
      <c r="Q377" s="24">
        <v>7.3120904443713372E-2</v>
      </c>
      <c r="R377" s="24">
        <v>4.2622372841814783E-2</v>
      </c>
      <c r="S377" s="24">
        <v>0.11690451944500117</v>
      </c>
      <c r="T377" s="204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  <c r="AH377" s="205"/>
      <c r="AI377" s="205"/>
      <c r="AJ377" s="205"/>
      <c r="AK377" s="205"/>
      <c r="AL377" s="205"/>
      <c r="AM377" s="205"/>
      <c r="AN377" s="205"/>
      <c r="AO377" s="205"/>
      <c r="AP377" s="205"/>
      <c r="AQ377" s="205"/>
      <c r="AR377" s="205"/>
      <c r="AS377" s="205"/>
      <c r="AT377" s="205"/>
      <c r="AU377" s="205"/>
      <c r="AV377" s="205"/>
      <c r="AW377" s="205"/>
      <c r="AX377" s="205"/>
      <c r="AY377" s="205"/>
      <c r="AZ377" s="205"/>
      <c r="BA377" s="205"/>
      <c r="BB377" s="205"/>
      <c r="BC377" s="205"/>
      <c r="BD377" s="205"/>
      <c r="BE377" s="205"/>
      <c r="BF377" s="205"/>
      <c r="BG377" s="205"/>
      <c r="BH377" s="205"/>
      <c r="BI377" s="205"/>
      <c r="BJ377" s="205"/>
      <c r="BK377" s="205"/>
      <c r="BL377" s="205"/>
      <c r="BM377" s="56"/>
    </row>
    <row r="378" spans="1:65">
      <c r="A378" s="30"/>
      <c r="B378" s="3" t="s">
        <v>85</v>
      </c>
      <c r="C378" s="29"/>
      <c r="D378" s="13">
        <v>5.840552229369441E-2</v>
      </c>
      <c r="E378" s="13">
        <v>1.4602283669532061E-2</v>
      </c>
      <c r="F378" s="13">
        <v>3.4599360710508682E-2</v>
      </c>
      <c r="G378" s="13">
        <v>6.4437947941784313E-2</v>
      </c>
      <c r="H378" s="13">
        <v>4.8500037467046543E-2</v>
      </c>
      <c r="I378" s="13">
        <v>4.8650425541051971E-2</v>
      </c>
      <c r="J378" s="13">
        <v>5.8488482558462541E-2</v>
      </c>
      <c r="K378" s="13">
        <v>1.9364916731037102E-2</v>
      </c>
      <c r="L378" s="13">
        <v>5.9429419950716968E-2</v>
      </c>
      <c r="M378" s="13">
        <v>2.0384122874775899E-2</v>
      </c>
      <c r="N378" s="13">
        <v>4.7202588285014592E-2</v>
      </c>
      <c r="O378" s="13">
        <v>1.9917183909278696E-2</v>
      </c>
      <c r="P378" s="13">
        <v>1.59219189987603E-2</v>
      </c>
      <c r="Q378" s="13">
        <v>2.7351959268221954E-2</v>
      </c>
      <c r="R378" s="13">
        <v>1.5069784151496094E-2</v>
      </c>
      <c r="S378" s="13">
        <v>4.4676886412102358E-2</v>
      </c>
      <c r="T378" s="154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259</v>
      </c>
      <c r="C379" s="29"/>
      <c r="D379" s="13">
        <v>8.3060424032417979E-2</v>
      </c>
      <c r="E379" s="13">
        <v>-0.21645108257573531</v>
      </c>
      <c r="F379" s="13">
        <v>-2.6065210176518638E-2</v>
      </c>
      <c r="G379" s="13">
        <v>-2.4097497779976718E-2</v>
      </c>
      <c r="H379" s="13">
        <v>-0.10446593913927249</v>
      </c>
      <c r="I379" s="13">
        <v>-4.9621545991918037E-3</v>
      </c>
      <c r="J379" s="13">
        <v>-3.6854393233833105E-2</v>
      </c>
      <c r="K379" s="13">
        <v>2.0551636308521193E-2</v>
      </c>
      <c r="L379" s="13">
        <v>-3.04759455069048E-2</v>
      </c>
      <c r="M379" s="13">
        <v>-3.0475945506904911E-2</v>
      </c>
      <c r="N379" s="13">
        <v>-5.6007371282540408E-3</v>
      </c>
      <c r="O379" s="13">
        <v>5.2443874943162383E-2</v>
      </c>
      <c r="P379" s="13">
        <v>0.10410930153128128</v>
      </c>
      <c r="Q379" s="13">
        <v>2.3103015399292604E-2</v>
      </c>
      <c r="R379" s="13">
        <v>8.2422579259725293E-2</v>
      </c>
      <c r="S379" s="13">
        <v>1.4162931277363899E-3</v>
      </c>
      <c r="T379" s="154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46" t="s">
        <v>260</v>
      </c>
      <c r="C380" s="47"/>
      <c r="D380" s="45">
        <v>2.2000000000000002</v>
      </c>
      <c r="E380" s="45">
        <v>5.25</v>
      </c>
      <c r="F380" s="45">
        <v>0.52</v>
      </c>
      <c r="G380" s="45">
        <v>0.47</v>
      </c>
      <c r="H380" s="45">
        <v>2.4700000000000002</v>
      </c>
      <c r="I380" s="45">
        <v>0.01</v>
      </c>
      <c r="J380" s="45">
        <v>0.79</v>
      </c>
      <c r="K380" s="45">
        <v>0.64</v>
      </c>
      <c r="L380" s="45">
        <v>0.63</v>
      </c>
      <c r="M380" s="45">
        <v>0.63</v>
      </c>
      <c r="N380" s="45">
        <v>0.01</v>
      </c>
      <c r="O380" s="45">
        <v>1.44</v>
      </c>
      <c r="P380" s="45">
        <v>2.72</v>
      </c>
      <c r="Q380" s="45">
        <v>0.71</v>
      </c>
      <c r="R380" s="45">
        <v>2.1800000000000002</v>
      </c>
      <c r="S380" s="45">
        <v>0.17</v>
      </c>
      <c r="T380" s="154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1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BM381" s="55"/>
    </row>
    <row r="382" spans="1:65" ht="15">
      <c r="B382" s="8" t="s">
        <v>461</v>
      </c>
      <c r="BM382" s="28" t="s">
        <v>298</v>
      </c>
    </row>
    <row r="383" spans="1:65" ht="15">
      <c r="A383" s="25" t="s">
        <v>53</v>
      </c>
      <c r="B383" s="18" t="s">
        <v>109</v>
      </c>
      <c r="C383" s="15" t="s">
        <v>110</v>
      </c>
      <c r="D383" s="16" t="s">
        <v>221</v>
      </c>
      <c r="E383" s="17" t="s">
        <v>221</v>
      </c>
      <c r="F383" s="15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1</v>
      </c>
    </row>
    <row r="384" spans="1:65">
      <c r="A384" s="30"/>
      <c r="B384" s="19" t="s">
        <v>222</v>
      </c>
      <c r="C384" s="9" t="s">
        <v>222</v>
      </c>
      <c r="D384" s="152" t="s">
        <v>228</v>
      </c>
      <c r="E384" s="153" t="s">
        <v>242</v>
      </c>
      <c r="F384" s="15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 t="s">
        <v>3</v>
      </c>
    </row>
    <row r="385" spans="1:65">
      <c r="A385" s="30"/>
      <c r="B385" s="19"/>
      <c r="C385" s="9"/>
      <c r="D385" s="10" t="s">
        <v>277</v>
      </c>
      <c r="E385" s="11" t="s">
        <v>277</v>
      </c>
      <c r="F385" s="15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>
        <v>3</v>
      </c>
    </row>
    <row r="386" spans="1:65">
      <c r="A386" s="30"/>
      <c r="B386" s="19"/>
      <c r="C386" s="9"/>
      <c r="D386" s="26"/>
      <c r="E386" s="26"/>
      <c r="F386" s="15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3</v>
      </c>
    </row>
    <row r="387" spans="1:65">
      <c r="A387" s="30"/>
      <c r="B387" s="18">
        <v>1</v>
      </c>
      <c r="C387" s="14">
        <v>1</v>
      </c>
      <c r="D387" s="217" t="s">
        <v>101</v>
      </c>
      <c r="E387" s="216" t="s">
        <v>105</v>
      </c>
      <c r="F387" s="204"/>
      <c r="G387" s="205"/>
      <c r="H387" s="205"/>
      <c r="I387" s="205"/>
      <c r="J387" s="205"/>
      <c r="K387" s="205"/>
      <c r="L387" s="205"/>
      <c r="M387" s="205"/>
      <c r="N387" s="205"/>
      <c r="O387" s="205"/>
      <c r="P387" s="205"/>
      <c r="Q387" s="205"/>
      <c r="R387" s="205"/>
      <c r="S387" s="205"/>
      <c r="T387" s="205"/>
      <c r="U387" s="205"/>
      <c r="V387" s="205"/>
      <c r="W387" s="205"/>
      <c r="X387" s="205"/>
      <c r="Y387" s="205"/>
      <c r="Z387" s="205"/>
      <c r="AA387" s="205"/>
      <c r="AB387" s="205"/>
      <c r="AC387" s="205"/>
      <c r="AD387" s="205"/>
      <c r="AE387" s="205"/>
      <c r="AF387" s="205"/>
      <c r="AG387" s="205"/>
      <c r="AH387" s="205"/>
      <c r="AI387" s="205"/>
      <c r="AJ387" s="205"/>
      <c r="AK387" s="205"/>
      <c r="AL387" s="205"/>
      <c r="AM387" s="205"/>
      <c r="AN387" s="205"/>
      <c r="AO387" s="205"/>
      <c r="AP387" s="205"/>
      <c r="AQ387" s="205"/>
      <c r="AR387" s="205"/>
      <c r="AS387" s="205"/>
      <c r="AT387" s="205"/>
      <c r="AU387" s="205"/>
      <c r="AV387" s="205"/>
      <c r="AW387" s="205"/>
      <c r="AX387" s="205"/>
      <c r="AY387" s="205"/>
      <c r="AZ387" s="205"/>
      <c r="BA387" s="205"/>
      <c r="BB387" s="205"/>
      <c r="BC387" s="205"/>
      <c r="BD387" s="205"/>
      <c r="BE387" s="205"/>
      <c r="BF387" s="205"/>
      <c r="BG387" s="205"/>
      <c r="BH387" s="205"/>
      <c r="BI387" s="205"/>
      <c r="BJ387" s="205"/>
      <c r="BK387" s="205"/>
      <c r="BL387" s="205"/>
      <c r="BM387" s="218">
        <v>1</v>
      </c>
    </row>
    <row r="388" spans="1:65">
      <c r="A388" s="30"/>
      <c r="B388" s="19">
        <v>1</v>
      </c>
      <c r="C388" s="9">
        <v>2</v>
      </c>
      <c r="D388" s="219" t="s">
        <v>101</v>
      </c>
      <c r="E388" s="24">
        <v>0.08</v>
      </c>
      <c r="F388" s="204"/>
      <c r="G388" s="205"/>
      <c r="H388" s="205"/>
      <c r="I388" s="205"/>
      <c r="J388" s="205"/>
      <c r="K388" s="205"/>
      <c r="L388" s="205"/>
      <c r="M388" s="205"/>
      <c r="N388" s="205"/>
      <c r="O388" s="205"/>
      <c r="P388" s="205"/>
      <c r="Q388" s="205"/>
      <c r="R388" s="205"/>
      <c r="S388" s="205"/>
      <c r="T388" s="205"/>
      <c r="U388" s="205"/>
      <c r="V388" s="205"/>
      <c r="W388" s="205"/>
      <c r="X388" s="205"/>
      <c r="Y388" s="205"/>
      <c r="Z388" s="205"/>
      <c r="AA388" s="205"/>
      <c r="AB388" s="205"/>
      <c r="AC388" s="205"/>
      <c r="AD388" s="205"/>
      <c r="AE388" s="205"/>
      <c r="AF388" s="205"/>
      <c r="AG388" s="205"/>
      <c r="AH388" s="205"/>
      <c r="AI388" s="205"/>
      <c r="AJ388" s="205"/>
      <c r="AK388" s="205"/>
      <c r="AL388" s="205"/>
      <c r="AM388" s="205"/>
      <c r="AN388" s="205"/>
      <c r="AO388" s="205"/>
      <c r="AP388" s="205"/>
      <c r="AQ388" s="205"/>
      <c r="AR388" s="205"/>
      <c r="AS388" s="205"/>
      <c r="AT388" s="205"/>
      <c r="AU388" s="205"/>
      <c r="AV388" s="205"/>
      <c r="AW388" s="205"/>
      <c r="AX388" s="205"/>
      <c r="AY388" s="205"/>
      <c r="AZ388" s="205"/>
      <c r="BA388" s="205"/>
      <c r="BB388" s="205"/>
      <c r="BC388" s="205"/>
      <c r="BD388" s="205"/>
      <c r="BE388" s="205"/>
      <c r="BF388" s="205"/>
      <c r="BG388" s="205"/>
      <c r="BH388" s="205"/>
      <c r="BI388" s="205"/>
      <c r="BJ388" s="205"/>
      <c r="BK388" s="205"/>
      <c r="BL388" s="205"/>
      <c r="BM388" s="218">
        <v>1</v>
      </c>
    </row>
    <row r="389" spans="1:65">
      <c r="A389" s="30"/>
      <c r="B389" s="19">
        <v>1</v>
      </c>
      <c r="C389" s="9">
        <v>3</v>
      </c>
      <c r="D389" s="219" t="s">
        <v>101</v>
      </c>
      <c r="E389" s="24">
        <v>0.08</v>
      </c>
      <c r="F389" s="204"/>
      <c r="G389" s="205"/>
      <c r="H389" s="205"/>
      <c r="I389" s="205"/>
      <c r="J389" s="205"/>
      <c r="K389" s="205"/>
      <c r="L389" s="205"/>
      <c r="M389" s="205"/>
      <c r="N389" s="205"/>
      <c r="O389" s="205"/>
      <c r="P389" s="205"/>
      <c r="Q389" s="205"/>
      <c r="R389" s="205"/>
      <c r="S389" s="205"/>
      <c r="T389" s="205"/>
      <c r="U389" s="205"/>
      <c r="V389" s="205"/>
      <c r="W389" s="205"/>
      <c r="X389" s="205"/>
      <c r="Y389" s="205"/>
      <c r="Z389" s="205"/>
      <c r="AA389" s="205"/>
      <c r="AB389" s="205"/>
      <c r="AC389" s="205"/>
      <c r="AD389" s="205"/>
      <c r="AE389" s="205"/>
      <c r="AF389" s="205"/>
      <c r="AG389" s="205"/>
      <c r="AH389" s="205"/>
      <c r="AI389" s="205"/>
      <c r="AJ389" s="205"/>
      <c r="AK389" s="205"/>
      <c r="AL389" s="205"/>
      <c r="AM389" s="205"/>
      <c r="AN389" s="205"/>
      <c r="AO389" s="205"/>
      <c r="AP389" s="205"/>
      <c r="AQ389" s="205"/>
      <c r="AR389" s="205"/>
      <c r="AS389" s="205"/>
      <c r="AT389" s="205"/>
      <c r="AU389" s="205"/>
      <c r="AV389" s="205"/>
      <c r="AW389" s="205"/>
      <c r="AX389" s="205"/>
      <c r="AY389" s="205"/>
      <c r="AZ389" s="205"/>
      <c r="BA389" s="205"/>
      <c r="BB389" s="205"/>
      <c r="BC389" s="205"/>
      <c r="BD389" s="205"/>
      <c r="BE389" s="205"/>
      <c r="BF389" s="205"/>
      <c r="BG389" s="205"/>
      <c r="BH389" s="205"/>
      <c r="BI389" s="205"/>
      <c r="BJ389" s="205"/>
      <c r="BK389" s="205"/>
      <c r="BL389" s="205"/>
      <c r="BM389" s="218">
        <v>16</v>
      </c>
    </row>
    <row r="390" spans="1:65">
      <c r="A390" s="30"/>
      <c r="B390" s="19">
        <v>1</v>
      </c>
      <c r="C390" s="9">
        <v>4</v>
      </c>
      <c r="D390" s="219" t="s">
        <v>101</v>
      </c>
      <c r="E390" s="24">
        <v>0.08</v>
      </c>
      <c r="F390" s="204"/>
      <c r="G390" s="205"/>
      <c r="H390" s="205"/>
      <c r="I390" s="205"/>
      <c r="J390" s="205"/>
      <c r="K390" s="205"/>
      <c r="L390" s="205"/>
      <c r="M390" s="205"/>
      <c r="N390" s="205"/>
      <c r="O390" s="205"/>
      <c r="P390" s="205"/>
      <c r="Q390" s="205"/>
      <c r="R390" s="205"/>
      <c r="S390" s="205"/>
      <c r="T390" s="205"/>
      <c r="U390" s="205"/>
      <c r="V390" s="205"/>
      <c r="W390" s="205"/>
      <c r="X390" s="205"/>
      <c r="Y390" s="205"/>
      <c r="Z390" s="205"/>
      <c r="AA390" s="205"/>
      <c r="AB390" s="205"/>
      <c r="AC390" s="205"/>
      <c r="AD390" s="205"/>
      <c r="AE390" s="205"/>
      <c r="AF390" s="205"/>
      <c r="AG390" s="205"/>
      <c r="AH390" s="205"/>
      <c r="AI390" s="205"/>
      <c r="AJ390" s="205"/>
      <c r="AK390" s="205"/>
      <c r="AL390" s="205"/>
      <c r="AM390" s="205"/>
      <c r="AN390" s="205"/>
      <c r="AO390" s="205"/>
      <c r="AP390" s="205"/>
      <c r="AQ390" s="205"/>
      <c r="AR390" s="205"/>
      <c r="AS390" s="205"/>
      <c r="AT390" s="205"/>
      <c r="AU390" s="205"/>
      <c r="AV390" s="205"/>
      <c r="AW390" s="205"/>
      <c r="AX390" s="205"/>
      <c r="AY390" s="205"/>
      <c r="AZ390" s="205"/>
      <c r="BA390" s="205"/>
      <c r="BB390" s="205"/>
      <c r="BC390" s="205"/>
      <c r="BD390" s="205"/>
      <c r="BE390" s="205"/>
      <c r="BF390" s="205"/>
      <c r="BG390" s="205"/>
      <c r="BH390" s="205"/>
      <c r="BI390" s="205"/>
      <c r="BJ390" s="205"/>
      <c r="BK390" s="205"/>
      <c r="BL390" s="205"/>
      <c r="BM390" s="218">
        <v>8.0833333333333299E-2</v>
      </c>
    </row>
    <row r="391" spans="1:65">
      <c r="A391" s="30"/>
      <c r="B391" s="19">
        <v>1</v>
      </c>
      <c r="C391" s="9">
        <v>5</v>
      </c>
      <c r="D391" s="219" t="s">
        <v>101</v>
      </c>
      <c r="E391" s="24">
        <v>0.08</v>
      </c>
      <c r="F391" s="204"/>
      <c r="G391" s="205"/>
      <c r="H391" s="205"/>
      <c r="I391" s="205"/>
      <c r="J391" s="205"/>
      <c r="K391" s="205"/>
      <c r="L391" s="205"/>
      <c r="M391" s="205"/>
      <c r="N391" s="205"/>
      <c r="O391" s="205"/>
      <c r="P391" s="205"/>
      <c r="Q391" s="205"/>
      <c r="R391" s="205"/>
      <c r="S391" s="205"/>
      <c r="T391" s="205"/>
      <c r="U391" s="205"/>
      <c r="V391" s="205"/>
      <c r="W391" s="205"/>
      <c r="X391" s="205"/>
      <c r="Y391" s="205"/>
      <c r="Z391" s="205"/>
      <c r="AA391" s="205"/>
      <c r="AB391" s="205"/>
      <c r="AC391" s="205"/>
      <c r="AD391" s="205"/>
      <c r="AE391" s="205"/>
      <c r="AF391" s="205"/>
      <c r="AG391" s="205"/>
      <c r="AH391" s="205"/>
      <c r="AI391" s="205"/>
      <c r="AJ391" s="205"/>
      <c r="AK391" s="205"/>
      <c r="AL391" s="205"/>
      <c r="AM391" s="205"/>
      <c r="AN391" s="205"/>
      <c r="AO391" s="205"/>
      <c r="AP391" s="205"/>
      <c r="AQ391" s="205"/>
      <c r="AR391" s="205"/>
      <c r="AS391" s="205"/>
      <c r="AT391" s="205"/>
      <c r="AU391" s="205"/>
      <c r="AV391" s="205"/>
      <c r="AW391" s="205"/>
      <c r="AX391" s="205"/>
      <c r="AY391" s="205"/>
      <c r="AZ391" s="205"/>
      <c r="BA391" s="205"/>
      <c r="BB391" s="205"/>
      <c r="BC391" s="205"/>
      <c r="BD391" s="205"/>
      <c r="BE391" s="205"/>
      <c r="BF391" s="205"/>
      <c r="BG391" s="205"/>
      <c r="BH391" s="205"/>
      <c r="BI391" s="205"/>
      <c r="BJ391" s="205"/>
      <c r="BK391" s="205"/>
      <c r="BL391" s="205"/>
      <c r="BM391" s="218">
        <v>7</v>
      </c>
    </row>
    <row r="392" spans="1:65">
      <c r="A392" s="30"/>
      <c r="B392" s="19">
        <v>1</v>
      </c>
      <c r="C392" s="9">
        <v>6</v>
      </c>
      <c r="D392" s="219" t="s">
        <v>101</v>
      </c>
      <c r="E392" s="24">
        <v>0.16</v>
      </c>
      <c r="F392" s="204"/>
      <c r="G392" s="205"/>
      <c r="H392" s="205"/>
      <c r="I392" s="205"/>
      <c r="J392" s="205"/>
      <c r="K392" s="205"/>
      <c r="L392" s="205"/>
      <c r="M392" s="205"/>
      <c r="N392" s="205"/>
      <c r="O392" s="205"/>
      <c r="P392" s="205"/>
      <c r="Q392" s="205"/>
      <c r="R392" s="205"/>
      <c r="S392" s="205"/>
      <c r="T392" s="205"/>
      <c r="U392" s="205"/>
      <c r="V392" s="205"/>
      <c r="W392" s="205"/>
      <c r="X392" s="205"/>
      <c r="Y392" s="205"/>
      <c r="Z392" s="205"/>
      <c r="AA392" s="205"/>
      <c r="AB392" s="205"/>
      <c r="AC392" s="205"/>
      <c r="AD392" s="205"/>
      <c r="AE392" s="205"/>
      <c r="AF392" s="205"/>
      <c r="AG392" s="205"/>
      <c r="AH392" s="205"/>
      <c r="AI392" s="205"/>
      <c r="AJ392" s="205"/>
      <c r="AK392" s="205"/>
      <c r="AL392" s="205"/>
      <c r="AM392" s="205"/>
      <c r="AN392" s="205"/>
      <c r="AO392" s="205"/>
      <c r="AP392" s="205"/>
      <c r="AQ392" s="205"/>
      <c r="AR392" s="205"/>
      <c r="AS392" s="205"/>
      <c r="AT392" s="205"/>
      <c r="AU392" s="205"/>
      <c r="AV392" s="205"/>
      <c r="AW392" s="205"/>
      <c r="AX392" s="205"/>
      <c r="AY392" s="205"/>
      <c r="AZ392" s="205"/>
      <c r="BA392" s="205"/>
      <c r="BB392" s="205"/>
      <c r="BC392" s="205"/>
      <c r="BD392" s="205"/>
      <c r="BE392" s="205"/>
      <c r="BF392" s="205"/>
      <c r="BG392" s="205"/>
      <c r="BH392" s="205"/>
      <c r="BI392" s="205"/>
      <c r="BJ392" s="205"/>
      <c r="BK392" s="205"/>
      <c r="BL392" s="205"/>
      <c r="BM392" s="56"/>
    </row>
    <row r="393" spans="1:65">
      <c r="A393" s="30"/>
      <c r="B393" s="20" t="s">
        <v>256</v>
      </c>
      <c r="C393" s="12"/>
      <c r="D393" s="220" t="s">
        <v>624</v>
      </c>
      <c r="E393" s="220">
        <v>9.6000000000000002E-2</v>
      </c>
      <c r="F393" s="204"/>
      <c r="G393" s="205"/>
      <c r="H393" s="205"/>
      <c r="I393" s="205"/>
      <c r="J393" s="205"/>
      <c r="K393" s="205"/>
      <c r="L393" s="205"/>
      <c r="M393" s="205"/>
      <c r="N393" s="205"/>
      <c r="O393" s="205"/>
      <c r="P393" s="205"/>
      <c r="Q393" s="205"/>
      <c r="R393" s="205"/>
      <c r="S393" s="205"/>
      <c r="T393" s="205"/>
      <c r="U393" s="205"/>
      <c r="V393" s="205"/>
      <c r="W393" s="205"/>
      <c r="X393" s="205"/>
      <c r="Y393" s="205"/>
      <c r="Z393" s="205"/>
      <c r="AA393" s="205"/>
      <c r="AB393" s="205"/>
      <c r="AC393" s="205"/>
      <c r="AD393" s="205"/>
      <c r="AE393" s="205"/>
      <c r="AF393" s="205"/>
      <c r="AG393" s="205"/>
      <c r="AH393" s="205"/>
      <c r="AI393" s="205"/>
      <c r="AJ393" s="205"/>
      <c r="AK393" s="205"/>
      <c r="AL393" s="205"/>
      <c r="AM393" s="205"/>
      <c r="AN393" s="205"/>
      <c r="AO393" s="205"/>
      <c r="AP393" s="205"/>
      <c r="AQ393" s="205"/>
      <c r="AR393" s="205"/>
      <c r="AS393" s="205"/>
      <c r="AT393" s="205"/>
      <c r="AU393" s="205"/>
      <c r="AV393" s="205"/>
      <c r="AW393" s="205"/>
      <c r="AX393" s="205"/>
      <c r="AY393" s="205"/>
      <c r="AZ393" s="205"/>
      <c r="BA393" s="205"/>
      <c r="BB393" s="205"/>
      <c r="BC393" s="205"/>
      <c r="BD393" s="205"/>
      <c r="BE393" s="205"/>
      <c r="BF393" s="205"/>
      <c r="BG393" s="205"/>
      <c r="BH393" s="205"/>
      <c r="BI393" s="205"/>
      <c r="BJ393" s="205"/>
      <c r="BK393" s="205"/>
      <c r="BL393" s="205"/>
      <c r="BM393" s="56"/>
    </row>
    <row r="394" spans="1:65">
      <c r="A394" s="30"/>
      <c r="B394" s="3" t="s">
        <v>257</v>
      </c>
      <c r="C394" s="29"/>
      <c r="D394" s="24" t="s">
        <v>624</v>
      </c>
      <c r="E394" s="24">
        <v>0.08</v>
      </c>
      <c r="F394" s="204"/>
      <c r="G394" s="205"/>
      <c r="H394" s="205"/>
      <c r="I394" s="205"/>
      <c r="J394" s="205"/>
      <c r="K394" s="205"/>
      <c r="L394" s="205"/>
      <c r="M394" s="205"/>
      <c r="N394" s="205"/>
      <c r="O394" s="205"/>
      <c r="P394" s="205"/>
      <c r="Q394" s="205"/>
      <c r="R394" s="205"/>
      <c r="S394" s="205"/>
      <c r="T394" s="205"/>
      <c r="U394" s="205"/>
      <c r="V394" s="205"/>
      <c r="W394" s="205"/>
      <c r="X394" s="205"/>
      <c r="Y394" s="205"/>
      <c r="Z394" s="205"/>
      <c r="AA394" s="205"/>
      <c r="AB394" s="205"/>
      <c r="AC394" s="205"/>
      <c r="AD394" s="205"/>
      <c r="AE394" s="205"/>
      <c r="AF394" s="205"/>
      <c r="AG394" s="205"/>
      <c r="AH394" s="205"/>
      <c r="AI394" s="205"/>
      <c r="AJ394" s="205"/>
      <c r="AK394" s="205"/>
      <c r="AL394" s="205"/>
      <c r="AM394" s="205"/>
      <c r="AN394" s="205"/>
      <c r="AO394" s="205"/>
      <c r="AP394" s="205"/>
      <c r="AQ394" s="205"/>
      <c r="AR394" s="205"/>
      <c r="AS394" s="205"/>
      <c r="AT394" s="205"/>
      <c r="AU394" s="205"/>
      <c r="AV394" s="205"/>
      <c r="AW394" s="205"/>
      <c r="AX394" s="205"/>
      <c r="AY394" s="205"/>
      <c r="AZ394" s="205"/>
      <c r="BA394" s="205"/>
      <c r="BB394" s="205"/>
      <c r="BC394" s="205"/>
      <c r="BD394" s="205"/>
      <c r="BE394" s="205"/>
      <c r="BF394" s="205"/>
      <c r="BG394" s="205"/>
      <c r="BH394" s="205"/>
      <c r="BI394" s="205"/>
      <c r="BJ394" s="205"/>
      <c r="BK394" s="205"/>
      <c r="BL394" s="205"/>
      <c r="BM394" s="56"/>
    </row>
    <row r="395" spans="1:65">
      <c r="A395" s="30"/>
      <c r="B395" s="3" t="s">
        <v>258</v>
      </c>
      <c r="C395" s="29"/>
      <c r="D395" s="24" t="s">
        <v>624</v>
      </c>
      <c r="E395" s="24">
        <v>3.5777087639996659E-2</v>
      </c>
      <c r="F395" s="204"/>
      <c r="G395" s="205"/>
      <c r="H395" s="205"/>
      <c r="I395" s="205"/>
      <c r="J395" s="205"/>
      <c r="K395" s="205"/>
      <c r="L395" s="205"/>
      <c r="M395" s="205"/>
      <c r="N395" s="205"/>
      <c r="O395" s="205"/>
      <c r="P395" s="205"/>
      <c r="Q395" s="205"/>
      <c r="R395" s="205"/>
      <c r="S395" s="205"/>
      <c r="T395" s="205"/>
      <c r="U395" s="205"/>
      <c r="V395" s="205"/>
      <c r="W395" s="205"/>
      <c r="X395" s="205"/>
      <c r="Y395" s="205"/>
      <c r="Z395" s="205"/>
      <c r="AA395" s="205"/>
      <c r="AB395" s="205"/>
      <c r="AC395" s="205"/>
      <c r="AD395" s="205"/>
      <c r="AE395" s="205"/>
      <c r="AF395" s="205"/>
      <c r="AG395" s="205"/>
      <c r="AH395" s="205"/>
      <c r="AI395" s="205"/>
      <c r="AJ395" s="205"/>
      <c r="AK395" s="205"/>
      <c r="AL395" s="205"/>
      <c r="AM395" s="205"/>
      <c r="AN395" s="205"/>
      <c r="AO395" s="205"/>
      <c r="AP395" s="205"/>
      <c r="AQ395" s="205"/>
      <c r="AR395" s="205"/>
      <c r="AS395" s="205"/>
      <c r="AT395" s="205"/>
      <c r="AU395" s="205"/>
      <c r="AV395" s="205"/>
      <c r="AW395" s="205"/>
      <c r="AX395" s="205"/>
      <c r="AY395" s="205"/>
      <c r="AZ395" s="205"/>
      <c r="BA395" s="205"/>
      <c r="BB395" s="205"/>
      <c r="BC395" s="205"/>
      <c r="BD395" s="205"/>
      <c r="BE395" s="205"/>
      <c r="BF395" s="205"/>
      <c r="BG395" s="205"/>
      <c r="BH395" s="205"/>
      <c r="BI395" s="205"/>
      <c r="BJ395" s="205"/>
      <c r="BK395" s="205"/>
      <c r="BL395" s="205"/>
      <c r="BM395" s="56"/>
    </row>
    <row r="396" spans="1:65">
      <c r="A396" s="30"/>
      <c r="B396" s="3" t="s">
        <v>85</v>
      </c>
      <c r="C396" s="29"/>
      <c r="D396" s="13" t="s">
        <v>624</v>
      </c>
      <c r="E396" s="13">
        <v>0.37267799624996517</v>
      </c>
      <c r="F396" s="15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259</v>
      </c>
      <c r="C397" s="29"/>
      <c r="D397" s="13" t="s">
        <v>624</v>
      </c>
      <c r="E397" s="13">
        <v>0.18762886597938189</v>
      </c>
      <c r="F397" s="15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46" t="s">
        <v>260</v>
      </c>
      <c r="C398" s="47"/>
      <c r="D398" s="45">
        <v>0.67</v>
      </c>
      <c r="E398" s="45">
        <v>0.67</v>
      </c>
      <c r="F398" s="15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B399" s="31"/>
      <c r="C399" s="20"/>
      <c r="D399" s="20"/>
      <c r="E399" s="20"/>
      <c r="BM399" s="55"/>
    </row>
    <row r="400" spans="1:65" ht="15">
      <c r="B400" s="8" t="s">
        <v>462</v>
      </c>
      <c r="BM400" s="28" t="s">
        <v>66</v>
      </c>
    </row>
    <row r="401" spans="1:65" ht="15">
      <c r="A401" s="25" t="s">
        <v>11</v>
      </c>
      <c r="B401" s="18" t="s">
        <v>109</v>
      </c>
      <c r="C401" s="15" t="s">
        <v>110</v>
      </c>
      <c r="D401" s="16" t="s">
        <v>221</v>
      </c>
      <c r="E401" s="17" t="s">
        <v>221</v>
      </c>
      <c r="F401" s="17" t="s">
        <v>221</v>
      </c>
      <c r="G401" s="17" t="s">
        <v>221</v>
      </c>
      <c r="H401" s="17" t="s">
        <v>221</v>
      </c>
      <c r="I401" s="17" t="s">
        <v>221</v>
      </c>
      <c r="J401" s="154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1</v>
      </c>
    </row>
    <row r="402" spans="1:65">
      <c r="A402" s="30"/>
      <c r="B402" s="19" t="s">
        <v>222</v>
      </c>
      <c r="C402" s="9" t="s">
        <v>222</v>
      </c>
      <c r="D402" s="152" t="s">
        <v>225</v>
      </c>
      <c r="E402" s="153" t="s">
        <v>228</v>
      </c>
      <c r="F402" s="153" t="s">
        <v>229</v>
      </c>
      <c r="G402" s="153" t="s">
        <v>231</v>
      </c>
      <c r="H402" s="153" t="s">
        <v>238</v>
      </c>
      <c r="I402" s="153" t="s">
        <v>241</v>
      </c>
      <c r="J402" s="154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 t="s">
        <v>3</v>
      </c>
    </row>
    <row r="403" spans="1:65">
      <c r="A403" s="30"/>
      <c r="B403" s="19"/>
      <c r="C403" s="9"/>
      <c r="D403" s="10" t="s">
        <v>277</v>
      </c>
      <c r="E403" s="11" t="s">
        <v>277</v>
      </c>
      <c r="F403" s="11" t="s">
        <v>278</v>
      </c>
      <c r="G403" s="11" t="s">
        <v>277</v>
      </c>
      <c r="H403" s="11" t="s">
        <v>277</v>
      </c>
      <c r="I403" s="11" t="s">
        <v>277</v>
      </c>
      <c r="J403" s="154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2</v>
      </c>
    </row>
    <row r="404" spans="1:65">
      <c r="A404" s="30"/>
      <c r="B404" s="19"/>
      <c r="C404" s="9"/>
      <c r="D404" s="26"/>
      <c r="E404" s="26"/>
      <c r="F404" s="26"/>
      <c r="G404" s="26"/>
      <c r="H404" s="26"/>
      <c r="I404" s="26"/>
      <c r="J404" s="154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>
        <v>3</v>
      </c>
    </row>
    <row r="405" spans="1:65">
      <c r="A405" s="30"/>
      <c r="B405" s="18">
        <v>1</v>
      </c>
      <c r="C405" s="14">
        <v>1</v>
      </c>
      <c r="D405" s="22">
        <v>0.45878644212152953</v>
      </c>
      <c r="E405" s="22">
        <v>0.43379265617803808</v>
      </c>
      <c r="F405" s="22">
        <v>0.5</v>
      </c>
      <c r="G405" s="22">
        <v>0.4</v>
      </c>
      <c r="H405" s="148">
        <v>0.248341679911184</v>
      </c>
      <c r="I405" s="22">
        <v>0.48</v>
      </c>
      <c r="J405" s="154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1</v>
      </c>
    </row>
    <row r="406" spans="1:65">
      <c r="A406" s="30"/>
      <c r="B406" s="19">
        <v>1</v>
      </c>
      <c r="C406" s="9">
        <v>2</v>
      </c>
      <c r="D406" s="11">
        <v>0.42976253636891198</v>
      </c>
      <c r="E406" s="11">
        <v>0.45659212450360986</v>
      </c>
      <c r="F406" s="11">
        <v>0.4</v>
      </c>
      <c r="G406" s="11">
        <v>0.39</v>
      </c>
      <c r="H406" s="149">
        <v>0.25676391879821697</v>
      </c>
      <c r="I406" s="11">
        <v>0.45</v>
      </c>
      <c r="J406" s="154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5</v>
      </c>
    </row>
    <row r="407" spans="1:65">
      <c r="A407" s="30"/>
      <c r="B407" s="19">
        <v>1</v>
      </c>
      <c r="C407" s="9">
        <v>3</v>
      </c>
      <c r="D407" s="11">
        <v>0.44122337319238891</v>
      </c>
      <c r="E407" s="11">
        <v>0.46279850466095773</v>
      </c>
      <c r="F407" s="11">
        <v>0.4</v>
      </c>
      <c r="G407" s="11">
        <v>0.36</v>
      </c>
      <c r="H407" s="149">
        <v>0.24153495300023398</v>
      </c>
      <c r="I407" s="11">
        <v>0.45</v>
      </c>
      <c r="J407" s="154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16</v>
      </c>
    </row>
    <row r="408" spans="1:65">
      <c r="A408" s="30"/>
      <c r="B408" s="19">
        <v>1</v>
      </c>
      <c r="C408" s="9">
        <v>4</v>
      </c>
      <c r="D408" s="11">
        <v>0.46316430915261309</v>
      </c>
      <c r="E408" s="11">
        <v>0.48111964604270002</v>
      </c>
      <c r="F408" s="11">
        <v>0.5</v>
      </c>
      <c r="G408" s="11">
        <v>0.4</v>
      </c>
      <c r="H408" s="149">
        <v>0.22925717414111799</v>
      </c>
      <c r="I408" s="11">
        <v>0.45</v>
      </c>
      <c r="J408" s="154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0.44591018943054578</v>
      </c>
    </row>
    <row r="409" spans="1:65">
      <c r="A409" s="30"/>
      <c r="B409" s="19">
        <v>1</v>
      </c>
      <c r="C409" s="9">
        <v>5</v>
      </c>
      <c r="D409" s="11">
        <v>0.44279504462860275</v>
      </c>
      <c r="E409" s="11">
        <v>0.46837403614223705</v>
      </c>
      <c r="F409" s="11">
        <v>0.5</v>
      </c>
      <c r="G409" s="11">
        <v>0.43</v>
      </c>
      <c r="H409" s="149">
        <v>0.24787026109493901</v>
      </c>
      <c r="I409" s="11">
        <v>0.44</v>
      </c>
      <c r="J409" s="154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31</v>
      </c>
    </row>
    <row r="410" spans="1:65">
      <c r="A410" s="30"/>
      <c r="B410" s="19">
        <v>1</v>
      </c>
      <c r="C410" s="9">
        <v>6</v>
      </c>
      <c r="D410" s="11">
        <v>0.45729750891941029</v>
      </c>
      <c r="E410" s="11">
        <v>0.46159950100537606</v>
      </c>
      <c r="F410" s="11">
        <v>0.5</v>
      </c>
      <c r="G410" s="11">
        <v>0.42</v>
      </c>
      <c r="H410" s="149">
        <v>0.22694073774219001</v>
      </c>
      <c r="I410" s="11">
        <v>0.45</v>
      </c>
      <c r="J410" s="154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55"/>
    </row>
    <row r="411" spans="1:65">
      <c r="A411" s="30"/>
      <c r="B411" s="20" t="s">
        <v>256</v>
      </c>
      <c r="C411" s="12"/>
      <c r="D411" s="23">
        <v>0.44883820239724276</v>
      </c>
      <c r="E411" s="23">
        <v>0.4607127447554864</v>
      </c>
      <c r="F411" s="23">
        <v>0.46666666666666662</v>
      </c>
      <c r="G411" s="23">
        <v>0.39999999999999997</v>
      </c>
      <c r="H411" s="23">
        <v>0.24178478744798029</v>
      </c>
      <c r="I411" s="23">
        <v>0.45333333333333337</v>
      </c>
      <c r="J411" s="154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5"/>
    </row>
    <row r="412" spans="1:65">
      <c r="A412" s="30"/>
      <c r="B412" s="3" t="s">
        <v>257</v>
      </c>
      <c r="C412" s="29"/>
      <c r="D412" s="11">
        <v>0.45004627677400655</v>
      </c>
      <c r="E412" s="11">
        <v>0.46219900283316689</v>
      </c>
      <c r="F412" s="11">
        <v>0.5</v>
      </c>
      <c r="G412" s="11">
        <v>0.4</v>
      </c>
      <c r="H412" s="11">
        <v>0.24470260704758651</v>
      </c>
      <c r="I412" s="11">
        <v>0.45</v>
      </c>
      <c r="J412" s="154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3" t="s">
        <v>258</v>
      </c>
      <c r="C413" s="29"/>
      <c r="D413" s="24">
        <v>1.2916277244425444E-2</v>
      </c>
      <c r="E413" s="24">
        <v>1.5632942251326904E-2</v>
      </c>
      <c r="F413" s="24">
        <v>5.1639777949432822E-2</v>
      </c>
      <c r="G413" s="24">
        <v>2.4494897427831779E-2</v>
      </c>
      <c r="H413" s="24">
        <v>1.1676896234659421E-2</v>
      </c>
      <c r="I413" s="24">
        <v>1.3662601021279456E-2</v>
      </c>
      <c r="J413" s="204"/>
      <c r="K413" s="205"/>
      <c r="L413" s="205"/>
      <c r="M413" s="205"/>
      <c r="N413" s="205"/>
      <c r="O413" s="205"/>
      <c r="P413" s="205"/>
      <c r="Q413" s="205"/>
      <c r="R413" s="205"/>
      <c r="S413" s="205"/>
      <c r="T413" s="205"/>
      <c r="U413" s="205"/>
      <c r="V413" s="205"/>
      <c r="W413" s="205"/>
      <c r="X413" s="205"/>
      <c r="Y413" s="205"/>
      <c r="Z413" s="205"/>
      <c r="AA413" s="205"/>
      <c r="AB413" s="205"/>
      <c r="AC413" s="205"/>
      <c r="AD413" s="205"/>
      <c r="AE413" s="205"/>
      <c r="AF413" s="205"/>
      <c r="AG413" s="205"/>
      <c r="AH413" s="205"/>
      <c r="AI413" s="205"/>
      <c r="AJ413" s="205"/>
      <c r="AK413" s="205"/>
      <c r="AL413" s="205"/>
      <c r="AM413" s="205"/>
      <c r="AN413" s="205"/>
      <c r="AO413" s="205"/>
      <c r="AP413" s="205"/>
      <c r="AQ413" s="205"/>
      <c r="AR413" s="205"/>
      <c r="AS413" s="205"/>
      <c r="AT413" s="205"/>
      <c r="AU413" s="205"/>
      <c r="AV413" s="205"/>
      <c r="AW413" s="205"/>
      <c r="AX413" s="205"/>
      <c r="AY413" s="205"/>
      <c r="AZ413" s="205"/>
      <c r="BA413" s="205"/>
      <c r="BB413" s="205"/>
      <c r="BC413" s="205"/>
      <c r="BD413" s="205"/>
      <c r="BE413" s="205"/>
      <c r="BF413" s="205"/>
      <c r="BG413" s="205"/>
      <c r="BH413" s="205"/>
      <c r="BI413" s="205"/>
      <c r="BJ413" s="205"/>
      <c r="BK413" s="205"/>
      <c r="BL413" s="205"/>
      <c r="BM413" s="56"/>
    </row>
    <row r="414" spans="1:65">
      <c r="A414" s="30"/>
      <c r="B414" s="3" t="s">
        <v>85</v>
      </c>
      <c r="C414" s="29"/>
      <c r="D414" s="13">
        <v>2.8777134333574251E-2</v>
      </c>
      <c r="E414" s="13">
        <v>3.3932081170499763E-2</v>
      </c>
      <c r="F414" s="13">
        <v>0.11065666703449892</v>
      </c>
      <c r="G414" s="13">
        <v>6.123724356957945E-2</v>
      </c>
      <c r="H414" s="13">
        <v>4.8294586098274243E-2</v>
      </c>
      <c r="I414" s="13">
        <v>3.0138090488116442E-2</v>
      </c>
      <c r="J414" s="154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259</v>
      </c>
      <c r="C415" s="29"/>
      <c r="D415" s="13">
        <v>6.566373758886801E-3</v>
      </c>
      <c r="E415" s="13">
        <v>3.3196270629842317E-2</v>
      </c>
      <c r="F415" s="13">
        <v>4.6548560064590738E-2</v>
      </c>
      <c r="G415" s="13">
        <v>-0.10295837708749356</v>
      </c>
      <c r="H415" s="13">
        <v>-0.45777245468027083</v>
      </c>
      <c r="I415" s="13">
        <v>1.6647172634174146E-2</v>
      </c>
      <c r="J415" s="154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46" t="s">
        <v>260</v>
      </c>
      <c r="C416" s="47"/>
      <c r="D416" s="45">
        <v>0.12</v>
      </c>
      <c r="E416" s="45">
        <v>0.52</v>
      </c>
      <c r="F416" s="45">
        <v>0.83</v>
      </c>
      <c r="G416" s="45">
        <v>2.73</v>
      </c>
      <c r="H416" s="45">
        <v>11.2</v>
      </c>
      <c r="I416" s="45">
        <v>0.12</v>
      </c>
      <c r="J416" s="154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B417" s="31"/>
      <c r="C417" s="20"/>
      <c r="D417" s="20"/>
      <c r="E417" s="20"/>
      <c r="F417" s="20"/>
      <c r="G417" s="20"/>
      <c r="H417" s="20"/>
      <c r="I417" s="20"/>
      <c r="BM417" s="55"/>
    </row>
    <row r="418" spans="1:65" ht="15">
      <c r="B418" s="8" t="s">
        <v>463</v>
      </c>
      <c r="BM418" s="28" t="s">
        <v>66</v>
      </c>
    </row>
    <row r="419" spans="1:65" ht="15">
      <c r="A419" s="25" t="s">
        <v>14</v>
      </c>
      <c r="B419" s="18" t="s">
        <v>109</v>
      </c>
      <c r="C419" s="15" t="s">
        <v>110</v>
      </c>
      <c r="D419" s="16" t="s">
        <v>221</v>
      </c>
      <c r="E419" s="17" t="s">
        <v>221</v>
      </c>
      <c r="F419" s="17" t="s">
        <v>221</v>
      </c>
      <c r="G419" s="17" t="s">
        <v>221</v>
      </c>
      <c r="H419" s="17" t="s">
        <v>221</v>
      </c>
      <c r="I419" s="17" t="s">
        <v>221</v>
      </c>
      <c r="J419" s="17" t="s">
        <v>221</v>
      </c>
      <c r="K419" s="17" t="s">
        <v>221</v>
      </c>
      <c r="L419" s="17" t="s">
        <v>221</v>
      </c>
      <c r="M419" s="17" t="s">
        <v>221</v>
      </c>
      <c r="N419" s="17" t="s">
        <v>221</v>
      </c>
      <c r="O419" s="17" t="s">
        <v>221</v>
      </c>
      <c r="P419" s="17" t="s">
        <v>221</v>
      </c>
      <c r="Q419" s="17" t="s">
        <v>221</v>
      </c>
      <c r="R419" s="17" t="s">
        <v>221</v>
      </c>
      <c r="S419" s="154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8">
        <v>1</v>
      </c>
    </row>
    <row r="420" spans="1:65">
      <c r="A420" s="30"/>
      <c r="B420" s="19" t="s">
        <v>222</v>
      </c>
      <c r="C420" s="9" t="s">
        <v>222</v>
      </c>
      <c r="D420" s="152" t="s">
        <v>224</v>
      </c>
      <c r="E420" s="153" t="s">
        <v>228</v>
      </c>
      <c r="F420" s="153" t="s">
        <v>229</v>
      </c>
      <c r="G420" s="153" t="s">
        <v>231</v>
      </c>
      <c r="H420" s="153" t="s">
        <v>232</v>
      </c>
      <c r="I420" s="153" t="s">
        <v>233</v>
      </c>
      <c r="J420" s="153" t="s">
        <v>234</v>
      </c>
      <c r="K420" s="153" t="s">
        <v>235</v>
      </c>
      <c r="L420" s="153" t="s">
        <v>276</v>
      </c>
      <c r="M420" s="153" t="s">
        <v>238</v>
      </c>
      <c r="N420" s="153" t="s">
        <v>239</v>
      </c>
      <c r="O420" s="153" t="s">
        <v>240</v>
      </c>
      <c r="P420" s="153" t="s">
        <v>241</v>
      </c>
      <c r="Q420" s="153" t="s">
        <v>243</v>
      </c>
      <c r="R420" s="153" t="s">
        <v>245</v>
      </c>
      <c r="S420" s="154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8" t="s">
        <v>3</v>
      </c>
    </row>
    <row r="421" spans="1:65">
      <c r="A421" s="30"/>
      <c r="B421" s="19"/>
      <c r="C421" s="9"/>
      <c r="D421" s="10" t="s">
        <v>277</v>
      </c>
      <c r="E421" s="11" t="s">
        <v>277</v>
      </c>
      <c r="F421" s="11" t="s">
        <v>278</v>
      </c>
      <c r="G421" s="11" t="s">
        <v>277</v>
      </c>
      <c r="H421" s="11" t="s">
        <v>278</v>
      </c>
      <c r="I421" s="11" t="s">
        <v>278</v>
      </c>
      <c r="J421" s="11" t="s">
        <v>278</v>
      </c>
      <c r="K421" s="11" t="s">
        <v>278</v>
      </c>
      <c r="L421" s="11" t="s">
        <v>278</v>
      </c>
      <c r="M421" s="11" t="s">
        <v>277</v>
      </c>
      <c r="N421" s="11" t="s">
        <v>277</v>
      </c>
      <c r="O421" s="11" t="s">
        <v>278</v>
      </c>
      <c r="P421" s="11" t="s">
        <v>277</v>
      </c>
      <c r="Q421" s="11" t="s">
        <v>277</v>
      </c>
      <c r="R421" s="11" t="s">
        <v>278</v>
      </c>
      <c r="S421" s="154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3</v>
      </c>
    </row>
    <row r="422" spans="1:65">
      <c r="A422" s="30"/>
      <c r="B422" s="19"/>
      <c r="C422" s="9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154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3</v>
      </c>
    </row>
    <row r="423" spans="1:65">
      <c r="A423" s="30"/>
      <c r="B423" s="18">
        <v>1</v>
      </c>
      <c r="C423" s="14">
        <v>1</v>
      </c>
      <c r="D423" s="216">
        <v>7.0000000000000007E-2</v>
      </c>
      <c r="E423" s="217" t="s">
        <v>95</v>
      </c>
      <c r="F423" s="217" t="s">
        <v>104</v>
      </c>
      <c r="G423" s="217">
        <v>0.22</v>
      </c>
      <c r="H423" s="216">
        <v>6.2E-2</v>
      </c>
      <c r="I423" s="216">
        <v>6.1000000000000006E-2</v>
      </c>
      <c r="J423" s="216">
        <v>5.8999999999999997E-2</v>
      </c>
      <c r="K423" s="216">
        <v>6.4000000000000001E-2</v>
      </c>
      <c r="L423" s="216">
        <v>6.1000000000000006E-2</v>
      </c>
      <c r="M423" s="217">
        <v>2.3381004395135789E-2</v>
      </c>
      <c r="N423" s="216">
        <v>7.0000000000000007E-2</v>
      </c>
      <c r="O423" s="216">
        <v>7.0000000000000007E-2</v>
      </c>
      <c r="P423" s="216">
        <v>7.0000000000000007E-2</v>
      </c>
      <c r="Q423" s="217" t="s">
        <v>101</v>
      </c>
      <c r="R423" s="217">
        <v>0.08</v>
      </c>
      <c r="S423" s="204"/>
      <c r="T423" s="205"/>
      <c r="U423" s="205"/>
      <c r="V423" s="205"/>
      <c r="W423" s="205"/>
      <c r="X423" s="205"/>
      <c r="Y423" s="205"/>
      <c r="Z423" s="205"/>
      <c r="AA423" s="205"/>
      <c r="AB423" s="205"/>
      <c r="AC423" s="205"/>
      <c r="AD423" s="205"/>
      <c r="AE423" s="205"/>
      <c r="AF423" s="205"/>
      <c r="AG423" s="205"/>
      <c r="AH423" s="205"/>
      <c r="AI423" s="205"/>
      <c r="AJ423" s="205"/>
      <c r="AK423" s="205"/>
      <c r="AL423" s="205"/>
      <c r="AM423" s="205"/>
      <c r="AN423" s="205"/>
      <c r="AO423" s="205"/>
      <c r="AP423" s="205"/>
      <c r="AQ423" s="205"/>
      <c r="AR423" s="205"/>
      <c r="AS423" s="205"/>
      <c r="AT423" s="205"/>
      <c r="AU423" s="205"/>
      <c r="AV423" s="205"/>
      <c r="AW423" s="205"/>
      <c r="AX423" s="205"/>
      <c r="AY423" s="205"/>
      <c r="AZ423" s="205"/>
      <c r="BA423" s="205"/>
      <c r="BB423" s="205"/>
      <c r="BC423" s="205"/>
      <c r="BD423" s="205"/>
      <c r="BE423" s="205"/>
      <c r="BF423" s="205"/>
      <c r="BG423" s="205"/>
      <c r="BH423" s="205"/>
      <c r="BI423" s="205"/>
      <c r="BJ423" s="205"/>
      <c r="BK423" s="205"/>
      <c r="BL423" s="205"/>
      <c r="BM423" s="218">
        <v>1</v>
      </c>
    </row>
    <row r="424" spans="1:65">
      <c r="A424" s="30"/>
      <c r="B424" s="19">
        <v>1</v>
      </c>
      <c r="C424" s="9">
        <v>2</v>
      </c>
      <c r="D424" s="24">
        <v>7.0000000000000007E-2</v>
      </c>
      <c r="E424" s="219" t="s">
        <v>95</v>
      </c>
      <c r="F424" s="219" t="s">
        <v>104</v>
      </c>
      <c r="G424" s="219">
        <v>0.2</v>
      </c>
      <c r="H424" s="24">
        <v>6.4000000000000001E-2</v>
      </c>
      <c r="I424" s="24">
        <v>6.3E-2</v>
      </c>
      <c r="J424" s="24">
        <v>7.1999999999999995E-2</v>
      </c>
      <c r="K424" s="24">
        <v>6.1000000000000006E-2</v>
      </c>
      <c r="L424" s="24">
        <v>6.4000000000000001E-2</v>
      </c>
      <c r="M424" s="219">
        <v>3.1426153253392416E-2</v>
      </c>
      <c r="N424" s="24">
        <v>7.0000000000000007E-2</v>
      </c>
      <c r="O424" s="24">
        <v>7.0000000000000007E-2</v>
      </c>
      <c r="P424" s="24">
        <v>7.0000000000000007E-2</v>
      </c>
      <c r="Q424" s="219" t="s">
        <v>101</v>
      </c>
      <c r="R424" s="219">
        <v>0.09</v>
      </c>
      <c r="S424" s="204"/>
      <c r="T424" s="205"/>
      <c r="U424" s="205"/>
      <c r="V424" s="205"/>
      <c r="W424" s="205"/>
      <c r="X424" s="205"/>
      <c r="Y424" s="205"/>
      <c r="Z424" s="205"/>
      <c r="AA424" s="205"/>
      <c r="AB424" s="205"/>
      <c r="AC424" s="205"/>
      <c r="AD424" s="205"/>
      <c r="AE424" s="205"/>
      <c r="AF424" s="205"/>
      <c r="AG424" s="205"/>
      <c r="AH424" s="205"/>
      <c r="AI424" s="205"/>
      <c r="AJ424" s="205"/>
      <c r="AK424" s="205"/>
      <c r="AL424" s="205"/>
      <c r="AM424" s="205"/>
      <c r="AN424" s="205"/>
      <c r="AO424" s="205"/>
      <c r="AP424" s="205"/>
      <c r="AQ424" s="205"/>
      <c r="AR424" s="205"/>
      <c r="AS424" s="205"/>
      <c r="AT424" s="205"/>
      <c r="AU424" s="205"/>
      <c r="AV424" s="205"/>
      <c r="AW424" s="205"/>
      <c r="AX424" s="205"/>
      <c r="AY424" s="205"/>
      <c r="AZ424" s="205"/>
      <c r="BA424" s="205"/>
      <c r="BB424" s="205"/>
      <c r="BC424" s="205"/>
      <c r="BD424" s="205"/>
      <c r="BE424" s="205"/>
      <c r="BF424" s="205"/>
      <c r="BG424" s="205"/>
      <c r="BH424" s="205"/>
      <c r="BI424" s="205"/>
      <c r="BJ424" s="205"/>
      <c r="BK424" s="205"/>
      <c r="BL424" s="205"/>
      <c r="BM424" s="218">
        <v>24</v>
      </c>
    </row>
    <row r="425" spans="1:65">
      <c r="A425" s="30"/>
      <c r="B425" s="19">
        <v>1</v>
      </c>
      <c r="C425" s="9">
        <v>3</v>
      </c>
      <c r="D425" s="24">
        <v>7.0000000000000007E-2</v>
      </c>
      <c r="E425" s="219" t="s">
        <v>95</v>
      </c>
      <c r="F425" s="219" t="s">
        <v>104</v>
      </c>
      <c r="G425" s="219">
        <v>0.2</v>
      </c>
      <c r="H425" s="24">
        <v>6.1000000000000006E-2</v>
      </c>
      <c r="I425" s="24">
        <v>6.5000000000000002E-2</v>
      </c>
      <c r="J425" s="24">
        <v>6.4000000000000001E-2</v>
      </c>
      <c r="K425" s="24">
        <v>5.8999999999999997E-2</v>
      </c>
      <c r="L425" s="24">
        <v>6.7000000000000004E-2</v>
      </c>
      <c r="M425" s="219">
        <v>3.6957444462450813E-2</v>
      </c>
      <c r="N425" s="24">
        <v>7.0000000000000007E-2</v>
      </c>
      <c r="O425" s="24">
        <v>0.08</v>
      </c>
      <c r="P425" s="24">
        <v>7.0000000000000007E-2</v>
      </c>
      <c r="Q425" s="219" t="s">
        <v>101</v>
      </c>
      <c r="R425" s="219">
        <v>0.08</v>
      </c>
      <c r="S425" s="204"/>
      <c r="T425" s="205"/>
      <c r="U425" s="205"/>
      <c r="V425" s="205"/>
      <c r="W425" s="205"/>
      <c r="X425" s="205"/>
      <c r="Y425" s="205"/>
      <c r="Z425" s="205"/>
      <c r="AA425" s="205"/>
      <c r="AB425" s="205"/>
      <c r="AC425" s="205"/>
      <c r="AD425" s="205"/>
      <c r="AE425" s="205"/>
      <c r="AF425" s="205"/>
      <c r="AG425" s="205"/>
      <c r="AH425" s="205"/>
      <c r="AI425" s="205"/>
      <c r="AJ425" s="205"/>
      <c r="AK425" s="205"/>
      <c r="AL425" s="205"/>
      <c r="AM425" s="205"/>
      <c r="AN425" s="205"/>
      <c r="AO425" s="205"/>
      <c r="AP425" s="205"/>
      <c r="AQ425" s="205"/>
      <c r="AR425" s="205"/>
      <c r="AS425" s="205"/>
      <c r="AT425" s="205"/>
      <c r="AU425" s="205"/>
      <c r="AV425" s="205"/>
      <c r="AW425" s="205"/>
      <c r="AX425" s="205"/>
      <c r="AY425" s="205"/>
      <c r="AZ425" s="205"/>
      <c r="BA425" s="205"/>
      <c r="BB425" s="205"/>
      <c r="BC425" s="205"/>
      <c r="BD425" s="205"/>
      <c r="BE425" s="205"/>
      <c r="BF425" s="205"/>
      <c r="BG425" s="205"/>
      <c r="BH425" s="205"/>
      <c r="BI425" s="205"/>
      <c r="BJ425" s="205"/>
      <c r="BK425" s="205"/>
      <c r="BL425" s="205"/>
      <c r="BM425" s="218">
        <v>16</v>
      </c>
    </row>
    <row r="426" spans="1:65">
      <c r="A426" s="30"/>
      <c r="B426" s="19">
        <v>1</v>
      </c>
      <c r="C426" s="9">
        <v>4</v>
      </c>
      <c r="D426" s="24">
        <v>7.0000000000000007E-2</v>
      </c>
      <c r="E426" s="219" t="s">
        <v>95</v>
      </c>
      <c r="F426" s="219">
        <v>0.1</v>
      </c>
      <c r="G426" s="219">
        <v>0.22</v>
      </c>
      <c r="H426" s="24">
        <v>6.5000000000000002E-2</v>
      </c>
      <c r="I426" s="24">
        <v>6.1000000000000006E-2</v>
      </c>
      <c r="J426" s="24">
        <v>6.9000000000000006E-2</v>
      </c>
      <c r="K426" s="24">
        <v>6.5000000000000002E-2</v>
      </c>
      <c r="L426" s="24">
        <v>6.1000000000000006E-2</v>
      </c>
      <c r="M426" s="219">
        <v>2.6733345261970409E-2</v>
      </c>
      <c r="N426" s="24">
        <v>7.0000000000000007E-2</v>
      </c>
      <c r="O426" s="24">
        <v>7.0000000000000007E-2</v>
      </c>
      <c r="P426" s="233">
        <v>0.05</v>
      </c>
      <c r="Q426" s="219" t="s">
        <v>101</v>
      </c>
      <c r="R426" s="219">
        <v>0.08</v>
      </c>
      <c r="S426" s="204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18">
        <v>6.6500000000000004E-2</v>
      </c>
    </row>
    <row r="427" spans="1:65">
      <c r="A427" s="30"/>
      <c r="B427" s="19">
        <v>1</v>
      </c>
      <c r="C427" s="9">
        <v>5</v>
      </c>
      <c r="D427" s="24">
        <v>7.0000000000000007E-2</v>
      </c>
      <c r="E427" s="219" t="s">
        <v>95</v>
      </c>
      <c r="F427" s="219" t="s">
        <v>104</v>
      </c>
      <c r="G427" s="219">
        <v>0.23</v>
      </c>
      <c r="H427" s="24">
        <v>6.4000000000000001E-2</v>
      </c>
      <c r="I427" s="24">
        <v>6.3E-2</v>
      </c>
      <c r="J427" s="24">
        <v>6.6000000000000003E-2</v>
      </c>
      <c r="K427" s="24">
        <v>6.5000000000000002E-2</v>
      </c>
      <c r="L427" s="24">
        <v>0.06</v>
      </c>
      <c r="M427" s="219">
        <v>3.3353902167968158E-2</v>
      </c>
      <c r="N427" s="24">
        <v>7.0000000000000007E-2</v>
      </c>
      <c r="O427" s="24">
        <v>0.08</v>
      </c>
      <c r="P427" s="24">
        <v>7.0000000000000007E-2</v>
      </c>
      <c r="Q427" s="219" t="s">
        <v>101</v>
      </c>
      <c r="R427" s="219">
        <v>0.08</v>
      </c>
      <c r="S427" s="204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18">
        <v>32</v>
      </c>
    </row>
    <row r="428" spans="1:65">
      <c r="A428" s="30"/>
      <c r="B428" s="19">
        <v>1</v>
      </c>
      <c r="C428" s="9">
        <v>6</v>
      </c>
      <c r="D428" s="24">
        <v>7.0000000000000007E-2</v>
      </c>
      <c r="E428" s="219" t="s">
        <v>95</v>
      </c>
      <c r="F428" s="219" t="s">
        <v>104</v>
      </c>
      <c r="G428" s="219">
        <v>0.21</v>
      </c>
      <c r="H428" s="24">
        <v>6.1000000000000006E-2</v>
      </c>
      <c r="I428" s="24">
        <v>6.5000000000000002E-2</v>
      </c>
      <c r="J428" s="24">
        <v>6.6000000000000003E-2</v>
      </c>
      <c r="K428" s="24">
        <v>6.2E-2</v>
      </c>
      <c r="L428" s="24">
        <v>6.3E-2</v>
      </c>
      <c r="M428" s="219">
        <v>3.6622537155476462E-2</v>
      </c>
      <c r="N428" s="24">
        <v>7.0000000000000007E-2</v>
      </c>
      <c r="O428" s="24">
        <v>7.0000000000000007E-2</v>
      </c>
      <c r="P428" s="24">
        <v>0.06</v>
      </c>
      <c r="Q428" s="219" t="s">
        <v>101</v>
      </c>
      <c r="R428" s="219">
        <v>0.08</v>
      </c>
      <c r="S428" s="204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56"/>
    </row>
    <row r="429" spans="1:65">
      <c r="A429" s="30"/>
      <c r="B429" s="20" t="s">
        <v>256</v>
      </c>
      <c r="C429" s="12"/>
      <c r="D429" s="220">
        <v>7.0000000000000007E-2</v>
      </c>
      <c r="E429" s="220" t="s">
        <v>624</v>
      </c>
      <c r="F429" s="220">
        <v>0.1</v>
      </c>
      <c r="G429" s="220">
        <v>0.21333333333333335</v>
      </c>
      <c r="H429" s="220">
        <v>6.2833333333333338E-2</v>
      </c>
      <c r="I429" s="220">
        <v>6.3E-2</v>
      </c>
      <c r="J429" s="220">
        <v>6.6000000000000003E-2</v>
      </c>
      <c r="K429" s="220">
        <v>6.2666666666666662E-2</v>
      </c>
      <c r="L429" s="220">
        <v>6.2666666666666662E-2</v>
      </c>
      <c r="M429" s="220">
        <v>3.1412397782732339E-2</v>
      </c>
      <c r="N429" s="220">
        <v>7.0000000000000007E-2</v>
      </c>
      <c r="O429" s="220">
        <v>7.3333333333333348E-2</v>
      </c>
      <c r="P429" s="220">
        <v>6.5000000000000002E-2</v>
      </c>
      <c r="Q429" s="220" t="s">
        <v>624</v>
      </c>
      <c r="R429" s="220">
        <v>8.1666666666666679E-2</v>
      </c>
      <c r="S429" s="204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56"/>
    </row>
    <row r="430" spans="1:65">
      <c r="A430" s="30"/>
      <c r="B430" s="3" t="s">
        <v>257</v>
      </c>
      <c r="C430" s="29"/>
      <c r="D430" s="24">
        <v>7.0000000000000007E-2</v>
      </c>
      <c r="E430" s="24" t="s">
        <v>624</v>
      </c>
      <c r="F430" s="24">
        <v>0.1</v>
      </c>
      <c r="G430" s="24">
        <v>0.215</v>
      </c>
      <c r="H430" s="24">
        <v>6.3E-2</v>
      </c>
      <c r="I430" s="24">
        <v>6.3E-2</v>
      </c>
      <c r="J430" s="24">
        <v>6.6000000000000003E-2</v>
      </c>
      <c r="K430" s="24">
        <v>6.3E-2</v>
      </c>
      <c r="L430" s="24">
        <v>6.2E-2</v>
      </c>
      <c r="M430" s="24">
        <v>3.2390027710680287E-2</v>
      </c>
      <c r="N430" s="24">
        <v>7.0000000000000007E-2</v>
      </c>
      <c r="O430" s="24">
        <v>7.0000000000000007E-2</v>
      </c>
      <c r="P430" s="24">
        <v>7.0000000000000007E-2</v>
      </c>
      <c r="Q430" s="24" t="s">
        <v>624</v>
      </c>
      <c r="R430" s="24">
        <v>0.08</v>
      </c>
      <c r="S430" s="204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56"/>
    </row>
    <row r="431" spans="1:65">
      <c r="A431" s="30"/>
      <c r="B431" s="3" t="s">
        <v>258</v>
      </c>
      <c r="C431" s="29"/>
      <c r="D431" s="24">
        <v>0</v>
      </c>
      <c r="E431" s="24" t="s">
        <v>624</v>
      </c>
      <c r="F431" s="24" t="s">
        <v>624</v>
      </c>
      <c r="G431" s="24">
        <v>1.2110601416389965E-2</v>
      </c>
      <c r="H431" s="24">
        <v>1.7224014243685071E-3</v>
      </c>
      <c r="I431" s="24">
        <v>1.7888543819998305E-3</v>
      </c>
      <c r="J431" s="24">
        <v>4.4271887242357307E-3</v>
      </c>
      <c r="K431" s="24">
        <v>2.4221202832779946E-3</v>
      </c>
      <c r="L431" s="24">
        <v>2.5819888974716121E-3</v>
      </c>
      <c r="M431" s="24">
        <v>5.4416823812662302E-3</v>
      </c>
      <c r="N431" s="24">
        <v>0</v>
      </c>
      <c r="O431" s="24">
        <v>5.1639777949432199E-3</v>
      </c>
      <c r="P431" s="24">
        <v>8.3666002653407512E-3</v>
      </c>
      <c r="Q431" s="24" t="s">
        <v>624</v>
      </c>
      <c r="R431" s="24">
        <v>4.0824829046386289E-3</v>
      </c>
      <c r="S431" s="204"/>
      <c r="T431" s="205"/>
      <c r="U431" s="205"/>
      <c r="V431" s="205"/>
      <c r="W431" s="205"/>
      <c r="X431" s="205"/>
      <c r="Y431" s="205"/>
      <c r="Z431" s="205"/>
      <c r="AA431" s="205"/>
      <c r="AB431" s="205"/>
      <c r="AC431" s="205"/>
      <c r="AD431" s="205"/>
      <c r="AE431" s="205"/>
      <c r="AF431" s="205"/>
      <c r="AG431" s="205"/>
      <c r="AH431" s="205"/>
      <c r="AI431" s="205"/>
      <c r="AJ431" s="205"/>
      <c r="AK431" s="205"/>
      <c r="AL431" s="205"/>
      <c r="AM431" s="205"/>
      <c r="AN431" s="205"/>
      <c r="AO431" s="205"/>
      <c r="AP431" s="205"/>
      <c r="AQ431" s="205"/>
      <c r="AR431" s="205"/>
      <c r="AS431" s="205"/>
      <c r="AT431" s="205"/>
      <c r="AU431" s="205"/>
      <c r="AV431" s="205"/>
      <c r="AW431" s="205"/>
      <c r="AX431" s="205"/>
      <c r="AY431" s="205"/>
      <c r="AZ431" s="205"/>
      <c r="BA431" s="205"/>
      <c r="BB431" s="205"/>
      <c r="BC431" s="205"/>
      <c r="BD431" s="205"/>
      <c r="BE431" s="205"/>
      <c r="BF431" s="205"/>
      <c r="BG431" s="205"/>
      <c r="BH431" s="205"/>
      <c r="BI431" s="205"/>
      <c r="BJ431" s="205"/>
      <c r="BK431" s="205"/>
      <c r="BL431" s="205"/>
      <c r="BM431" s="56"/>
    </row>
    <row r="432" spans="1:65">
      <c r="A432" s="30"/>
      <c r="B432" s="3" t="s">
        <v>85</v>
      </c>
      <c r="C432" s="29"/>
      <c r="D432" s="13">
        <v>0</v>
      </c>
      <c r="E432" s="13" t="s">
        <v>624</v>
      </c>
      <c r="F432" s="13" t="s">
        <v>624</v>
      </c>
      <c r="G432" s="13">
        <v>5.6768444139327953E-2</v>
      </c>
      <c r="H432" s="13">
        <v>2.741222426050674E-2</v>
      </c>
      <c r="I432" s="13">
        <v>2.839451399999731E-2</v>
      </c>
      <c r="J432" s="13">
        <v>6.7078617033874702E-2</v>
      </c>
      <c r="K432" s="13">
        <v>3.865085558422332E-2</v>
      </c>
      <c r="L432" s="13">
        <v>4.120195049156828E-2</v>
      </c>
      <c r="M432" s="13">
        <v>0.17323358818082868</v>
      </c>
      <c r="N432" s="13">
        <v>0</v>
      </c>
      <c r="O432" s="13">
        <v>7.0417879021952984E-2</v>
      </c>
      <c r="P432" s="13">
        <v>0.12871692715908847</v>
      </c>
      <c r="Q432" s="13" t="s">
        <v>624</v>
      </c>
      <c r="R432" s="13">
        <v>4.9989586587411775E-2</v>
      </c>
      <c r="S432" s="154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259</v>
      </c>
      <c r="C433" s="29"/>
      <c r="D433" s="13">
        <v>5.2631578947368363E-2</v>
      </c>
      <c r="E433" s="13" t="s">
        <v>624</v>
      </c>
      <c r="F433" s="13">
        <v>0.50375939849624052</v>
      </c>
      <c r="G433" s="13">
        <v>2.2080200501253131</v>
      </c>
      <c r="H433" s="13">
        <v>-5.5137844611528819E-2</v>
      </c>
      <c r="I433" s="13">
        <v>-5.2631578947368474E-2</v>
      </c>
      <c r="J433" s="13">
        <v>-7.5187969924812581E-3</v>
      </c>
      <c r="K433" s="13">
        <v>-5.7644110275689386E-2</v>
      </c>
      <c r="L433" s="13">
        <v>-5.7644110275689386E-2</v>
      </c>
      <c r="M433" s="13">
        <v>-0.52763311604913776</v>
      </c>
      <c r="N433" s="13">
        <v>5.2631578947368363E-2</v>
      </c>
      <c r="O433" s="13">
        <v>0.1027568922305766</v>
      </c>
      <c r="P433" s="13">
        <v>-2.2556390977443663E-2</v>
      </c>
      <c r="Q433" s="13" t="s">
        <v>624</v>
      </c>
      <c r="R433" s="13">
        <v>0.22807017543859653</v>
      </c>
      <c r="S433" s="154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46" t="s">
        <v>260</v>
      </c>
      <c r="C434" s="47"/>
      <c r="D434" s="45">
        <v>0.25</v>
      </c>
      <c r="E434" s="45">
        <v>4.05</v>
      </c>
      <c r="F434" s="45" t="s">
        <v>261</v>
      </c>
      <c r="G434" s="45">
        <v>18.37</v>
      </c>
      <c r="H434" s="45">
        <v>0.65</v>
      </c>
      <c r="I434" s="45">
        <v>0.63</v>
      </c>
      <c r="J434" s="45">
        <v>0.25</v>
      </c>
      <c r="K434" s="45">
        <v>0.67</v>
      </c>
      <c r="L434" s="45">
        <v>0.67</v>
      </c>
      <c r="M434" s="45">
        <v>4.63</v>
      </c>
      <c r="N434" s="45">
        <v>0.25</v>
      </c>
      <c r="O434" s="45">
        <v>0.67</v>
      </c>
      <c r="P434" s="45">
        <v>0.38</v>
      </c>
      <c r="Q434" s="45">
        <v>54.62</v>
      </c>
      <c r="R434" s="45">
        <v>1.73</v>
      </c>
      <c r="S434" s="154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B435" s="31" t="s">
        <v>287</v>
      </c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BM435" s="55"/>
    </row>
    <row r="436" spans="1:65">
      <c r="BM436" s="55"/>
    </row>
    <row r="437" spans="1:65" ht="15">
      <c r="B437" s="8" t="s">
        <v>464</v>
      </c>
      <c r="BM437" s="28" t="s">
        <v>66</v>
      </c>
    </row>
    <row r="438" spans="1:65" ht="15">
      <c r="A438" s="25" t="s">
        <v>54</v>
      </c>
      <c r="B438" s="18" t="s">
        <v>109</v>
      </c>
      <c r="C438" s="15" t="s">
        <v>110</v>
      </c>
      <c r="D438" s="16" t="s">
        <v>221</v>
      </c>
      <c r="E438" s="17" t="s">
        <v>221</v>
      </c>
      <c r="F438" s="17" t="s">
        <v>221</v>
      </c>
      <c r="G438" s="17" t="s">
        <v>221</v>
      </c>
      <c r="H438" s="17" t="s">
        <v>221</v>
      </c>
      <c r="I438" s="17" t="s">
        <v>221</v>
      </c>
      <c r="J438" s="17" t="s">
        <v>221</v>
      </c>
      <c r="K438" s="17" t="s">
        <v>221</v>
      </c>
      <c r="L438" s="17" t="s">
        <v>221</v>
      </c>
      <c r="M438" s="17" t="s">
        <v>221</v>
      </c>
      <c r="N438" s="17" t="s">
        <v>221</v>
      </c>
      <c r="O438" s="17" t="s">
        <v>221</v>
      </c>
      <c r="P438" s="17" t="s">
        <v>221</v>
      </c>
      <c r="Q438" s="17" t="s">
        <v>221</v>
      </c>
      <c r="R438" s="17" t="s">
        <v>221</v>
      </c>
      <c r="S438" s="17" t="s">
        <v>221</v>
      </c>
      <c r="T438" s="154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1</v>
      </c>
    </row>
    <row r="439" spans="1:65">
      <c r="A439" s="30"/>
      <c r="B439" s="19" t="s">
        <v>222</v>
      </c>
      <c r="C439" s="9" t="s">
        <v>222</v>
      </c>
      <c r="D439" s="152" t="s">
        <v>224</v>
      </c>
      <c r="E439" s="153" t="s">
        <v>225</v>
      </c>
      <c r="F439" s="153" t="s">
        <v>228</v>
      </c>
      <c r="G439" s="153" t="s">
        <v>229</v>
      </c>
      <c r="H439" s="153" t="s">
        <v>231</v>
      </c>
      <c r="I439" s="153" t="s">
        <v>232</v>
      </c>
      <c r="J439" s="153" t="s">
        <v>233</v>
      </c>
      <c r="K439" s="153" t="s">
        <v>234</v>
      </c>
      <c r="L439" s="153" t="s">
        <v>235</v>
      </c>
      <c r="M439" s="153" t="s">
        <v>276</v>
      </c>
      <c r="N439" s="153" t="s">
        <v>238</v>
      </c>
      <c r="O439" s="153" t="s">
        <v>239</v>
      </c>
      <c r="P439" s="153" t="s">
        <v>240</v>
      </c>
      <c r="Q439" s="153" t="s">
        <v>241</v>
      </c>
      <c r="R439" s="153" t="s">
        <v>243</v>
      </c>
      <c r="S439" s="153" t="s">
        <v>245</v>
      </c>
      <c r="T439" s="154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 t="s">
        <v>1</v>
      </c>
    </row>
    <row r="440" spans="1:65">
      <c r="A440" s="30"/>
      <c r="B440" s="19"/>
      <c r="C440" s="9"/>
      <c r="D440" s="10" t="s">
        <v>113</v>
      </c>
      <c r="E440" s="11" t="s">
        <v>113</v>
      </c>
      <c r="F440" s="11" t="s">
        <v>277</v>
      </c>
      <c r="G440" s="11" t="s">
        <v>278</v>
      </c>
      <c r="H440" s="11" t="s">
        <v>277</v>
      </c>
      <c r="I440" s="11" t="s">
        <v>278</v>
      </c>
      <c r="J440" s="11" t="s">
        <v>278</v>
      </c>
      <c r="K440" s="11" t="s">
        <v>278</v>
      </c>
      <c r="L440" s="11" t="s">
        <v>278</v>
      </c>
      <c r="M440" s="11" t="s">
        <v>278</v>
      </c>
      <c r="N440" s="11" t="s">
        <v>277</v>
      </c>
      <c r="O440" s="11" t="s">
        <v>113</v>
      </c>
      <c r="P440" s="11" t="s">
        <v>278</v>
      </c>
      <c r="Q440" s="11" t="s">
        <v>277</v>
      </c>
      <c r="R440" s="11" t="s">
        <v>277</v>
      </c>
      <c r="S440" s="11" t="s">
        <v>278</v>
      </c>
      <c r="T440" s="154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>
        <v>2</v>
      </c>
    </row>
    <row r="441" spans="1:65">
      <c r="A441" s="30"/>
      <c r="B441" s="19"/>
      <c r="C441" s="9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154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</v>
      </c>
    </row>
    <row r="442" spans="1:65">
      <c r="A442" s="30"/>
      <c r="B442" s="18">
        <v>1</v>
      </c>
      <c r="C442" s="14">
        <v>1</v>
      </c>
      <c r="D442" s="22">
        <v>1.8152000000000001</v>
      </c>
      <c r="E442" s="148">
        <v>1.9238999999999999</v>
      </c>
      <c r="F442" s="22">
        <v>1.7786118119675047</v>
      </c>
      <c r="G442" s="22">
        <v>1.9</v>
      </c>
      <c r="H442" s="22">
        <v>1.8500000000000003</v>
      </c>
      <c r="I442" s="22">
        <v>1.8399999999999999</v>
      </c>
      <c r="J442" s="22">
        <v>1.81</v>
      </c>
      <c r="K442" s="22">
        <v>1.79</v>
      </c>
      <c r="L442" s="22">
        <v>1.86</v>
      </c>
      <c r="M442" s="22">
        <v>1.81</v>
      </c>
      <c r="N442" s="22">
        <v>1.7853535529862699</v>
      </c>
      <c r="O442" s="22">
        <v>1.7999999999999998</v>
      </c>
      <c r="P442" s="148">
        <v>1.63</v>
      </c>
      <c r="Q442" s="22">
        <v>1.8488</v>
      </c>
      <c r="R442" s="22">
        <v>1.82</v>
      </c>
      <c r="S442" s="22">
        <v>1.8000000000000003</v>
      </c>
      <c r="T442" s="154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1</v>
      </c>
    </row>
    <row r="443" spans="1:65">
      <c r="A443" s="30"/>
      <c r="B443" s="19">
        <v>1</v>
      </c>
      <c r="C443" s="9">
        <v>2</v>
      </c>
      <c r="D443" s="11">
        <v>1.8523000000000001</v>
      </c>
      <c r="E443" s="149">
        <v>1.9395200000000001</v>
      </c>
      <c r="F443" s="11">
        <v>1.8205057377361344</v>
      </c>
      <c r="G443" s="11">
        <v>1.87</v>
      </c>
      <c r="H443" s="11">
        <v>1.86</v>
      </c>
      <c r="I443" s="11">
        <v>1.81</v>
      </c>
      <c r="J443" s="11">
        <v>1.8399999999999999</v>
      </c>
      <c r="K443" s="11">
        <v>1.8000000000000003</v>
      </c>
      <c r="L443" s="11">
        <v>1.81</v>
      </c>
      <c r="M443" s="11">
        <v>1.8399999999999999</v>
      </c>
      <c r="N443" s="11">
        <v>1.8106083999662002</v>
      </c>
      <c r="O443" s="11">
        <v>1.77</v>
      </c>
      <c r="P443" s="149">
        <v>1.7000000000000002</v>
      </c>
      <c r="Q443" s="11">
        <v>1.8349</v>
      </c>
      <c r="R443" s="11">
        <v>1.81</v>
      </c>
      <c r="S443" s="11">
        <v>1.81</v>
      </c>
      <c r="T443" s="154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8" t="e">
        <v>#N/A</v>
      </c>
    </row>
    <row r="444" spans="1:65">
      <c r="A444" s="30"/>
      <c r="B444" s="19">
        <v>1</v>
      </c>
      <c r="C444" s="9">
        <v>3</v>
      </c>
      <c r="D444" s="11">
        <v>1.8093000000000001</v>
      </c>
      <c r="E444" s="149">
        <v>1.9264300000000001</v>
      </c>
      <c r="F444" s="11">
        <v>1.826303439407587</v>
      </c>
      <c r="G444" s="150">
        <v>1.9299999999999997</v>
      </c>
      <c r="H444" s="11">
        <v>1.78</v>
      </c>
      <c r="I444" s="11">
        <v>1.8000000000000003</v>
      </c>
      <c r="J444" s="11">
        <v>1.82</v>
      </c>
      <c r="K444" s="11">
        <v>1.8000000000000003</v>
      </c>
      <c r="L444" s="11">
        <v>1.77</v>
      </c>
      <c r="M444" s="11">
        <v>1.8500000000000003</v>
      </c>
      <c r="N444" s="11">
        <v>1.7773443142152801</v>
      </c>
      <c r="O444" s="11">
        <v>1.76</v>
      </c>
      <c r="P444" s="149">
        <v>1.72</v>
      </c>
      <c r="Q444" s="11">
        <v>1.8600999999999999</v>
      </c>
      <c r="R444" s="11">
        <v>1.82</v>
      </c>
      <c r="S444" s="11">
        <v>1.81</v>
      </c>
      <c r="T444" s="154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8">
        <v>16</v>
      </c>
    </row>
    <row r="445" spans="1:65">
      <c r="A445" s="30"/>
      <c r="B445" s="19">
        <v>1</v>
      </c>
      <c r="C445" s="9">
        <v>4</v>
      </c>
      <c r="D445" s="11">
        <v>1.8169000000000002</v>
      </c>
      <c r="E445" s="149">
        <v>1.9303900000000003</v>
      </c>
      <c r="F445" s="11">
        <v>1.8429588637651464</v>
      </c>
      <c r="G445" s="11">
        <v>1.87</v>
      </c>
      <c r="H445" s="11">
        <v>1.8399999999999999</v>
      </c>
      <c r="I445" s="11">
        <v>1.8799999999999997</v>
      </c>
      <c r="J445" s="11">
        <v>1.8399999999999999</v>
      </c>
      <c r="K445" s="11">
        <v>1.81</v>
      </c>
      <c r="L445" s="11">
        <v>1.8399999999999999</v>
      </c>
      <c r="M445" s="11">
        <v>1.79</v>
      </c>
      <c r="N445" s="11">
        <v>1.7330241198471596</v>
      </c>
      <c r="O445" s="11">
        <v>1.79</v>
      </c>
      <c r="P445" s="149">
        <v>1.66</v>
      </c>
      <c r="Q445" s="11">
        <v>1.8436999999999999</v>
      </c>
      <c r="R445" s="11">
        <v>1.81</v>
      </c>
      <c r="S445" s="11">
        <v>1.77</v>
      </c>
      <c r="T445" s="154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8">
        <v>1.8154497245347989</v>
      </c>
    </row>
    <row r="446" spans="1:65">
      <c r="A446" s="30"/>
      <c r="B446" s="19">
        <v>1</v>
      </c>
      <c r="C446" s="9">
        <v>5</v>
      </c>
      <c r="D446" s="11">
        <v>1.8568000000000002</v>
      </c>
      <c r="E446" s="149">
        <v>1.9226900000000002</v>
      </c>
      <c r="F446" s="11">
        <v>1.8320772899232258</v>
      </c>
      <c r="G446" s="11">
        <v>1.86</v>
      </c>
      <c r="H446" s="11">
        <v>1.7500000000000002</v>
      </c>
      <c r="I446" s="11">
        <v>1.87</v>
      </c>
      <c r="J446" s="11">
        <v>1.7500000000000002</v>
      </c>
      <c r="K446" s="11">
        <v>1.7399999999999998</v>
      </c>
      <c r="L446" s="11">
        <v>1.86</v>
      </c>
      <c r="M446" s="11">
        <v>1.83</v>
      </c>
      <c r="N446" s="11">
        <v>1.7072737921746599</v>
      </c>
      <c r="O446" s="11">
        <v>1.78</v>
      </c>
      <c r="P446" s="149">
        <v>1.7000000000000002</v>
      </c>
      <c r="Q446" s="11">
        <v>1.8614999999999999</v>
      </c>
      <c r="R446" s="11">
        <v>1.78</v>
      </c>
      <c r="S446" s="11">
        <v>1.79</v>
      </c>
      <c r="T446" s="154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8">
        <v>33</v>
      </c>
    </row>
    <row r="447" spans="1:65">
      <c r="A447" s="30"/>
      <c r="B447" s="19">
        <v>1</v>
      </c>
      <c r="C447" s="9">
        <v>6</v>
      </c>
      <c r="D447" s="11">
        <v>1.8090999999999999</v>
      </c>
      <c r="E447" s="149">
        <v>1.9265400000000001</v>
      </c>
      <c r="F447" s="11">
        <v>1.7921788020038112</v>
      </c>
      <c r="G447" s="11">
        <v>1.87</v>
      </c>
      <c r="H447" s="11">
        <v>1.8399999999999999</v>
      </c>
      <c r="I447" s="11">
        <v>1.8399999999999999</v>
      </c>
      <c r="J447" s="11">
        <v>1.8000000000000003</v>
      </c>
      <c r="K447" s="11">
        <v>1.78</v>
      </c>
      <c r="L447" s="11">
        <v>1.8399999999999999</v>
      </c>
      <c r="M447" s="11">
        <v>1.8399999999999999</v>
      </c>
      <c r="N447" s="11">
        <v>1.7062367369301401</v>
      </c>
      <c r="O447" s="11">
        <v>1.78</v>
      </c>
      <c r="P447" s="149">
        <v>1.69</v>
      </c>
      <c r="Q447" s="11">
        <v>1.8327</v>
      </c>
      <c r="R447" s="11">
        <v>1.83</v>
      </c>
      <c r="S447" s="11">
        <v>1.79</v>
      </c>
      <c r="T447" s="154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A448" s="30"/>
      <c r="B448" s="20" t="s">
        <v>256</v>
      </c>
      <c r="C448" s="12"/>
      <c r="D448" s="23">
        <v>1.8266000000000002</v>
      </c>
      <c r="E448" s="23">
        <v>1.9282449999999998</v>
      </c>
      <c r="F448" s="23">
        <v>1.8154393241339015</v>
      </c>
      <c r="G448" s="23">
        <v>1.8833333333333335</v>
      </c>
      <c r="H448" s="23">
        <v>1.82</v>
      </c>
      <c r="I448" s="23">
        <v>1.8399999999999999</v>
      </c>
      <c r="J448" s="23">
        <v>1.8100000000000003</v>
      </c>
      <c r="K448" s="23">
        <v>1.7866666666666668</v>
      </c>
      <c r="L448" s="23">
        <v>1.8299999999999998</v>
      </c>
      <c r="M448" s="23">
        <v>1.8266666666666669</v>
      </c>
      <c r="N448" s="23">
        <v>1.7533068193532848</v>
      </c>
      <c r="O448" s="23">
        <v>1.78</v>
      </c>
      <c r="P448" s="23">
        <v>1.6833333333333333</v>
      </c>
      <c r="Q448" s="23">
        <v>1.8469500000000003</v>
      </c>
      <c r="R448" s="23">
        <v>1.8116666666666665</v>
      </c>
      <c r="S448" s="23">
        <v>1.7949999999999999</v>
      </c>
      <c r="T448" s="154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5"/>
    </row>
    <row r="449" spans="1:65">
      <c r="A449" s="30"/>
      <c r="B449" s="3" t="s">
        <v>257</v>
      </c>
      <c r="C449" s="29"/>
      <c r="D449" s="11">
        <v>1.8160500000000002</v>
      </c>
      <c r="E449" s="11">
        <v>1.926485</v>
      </c>
      <c r="F449" s="11">
        <v>1.8234045885718606</v>
      </c>
      <c r="G449" s="11">
        <v>1.87</v>
      </c>
      <c r="H449" s="11">
        <v>1.8399999999999999</v>
      </c>
      <c r="I449" s="11">
        <v>1.8399999999999999</v>
      </c>
      <c r="J449" s="11">
        <v>1.8149999999999999</v>
      </c>
      <c r="K449" s="11">
        <v>1.7950000000000002</v>
      </c>
      <c r="L449" s="11">
        <v>1.8399999999999999</v>
      </c>
      <c r="M449" s="11">
        <v>1.835</v>
      </c>
      <c r="N449" s="11">
        <v>1.75518421703122</v>
      </c>
      <c r="O449" s="11">
        <v>1.78</v>
      </c>
      <c r="P449" s="11">
        <v>1.6950000000000001</v>
      </c>
      <c r="Q449" s="11">
        <v>1.8462499999999999</v>
      </c>
      <c r="R449" s="11">
        <v>1.8149999999999999</v>
      </c>
      <c r="S449" s="11">
        <v>1.7950000000000002</v>
      </c>
      <c r="T449" s="154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5"/>
    </row>
    <row r="450" spans="1:65">
      <c r="A450" s="30"/>
      <c r="B450" s="3" t="s">
        <v>258</v>
      </c>
      <c r="C450" s="29"/>
      <c r="D450" s="24">
        <v>2.1918576596120506E-2</v>
      </c>
      <c r="E450" s="24">
        <v>6.1264173870215748E-3</v>
      </c>
      <c r="F450" s="24">
        <v>2.4799847002438244E-2</v>
      </c>
      <c r="G450" s="24">
        <v>2.6583202716502354E-2</v>
      </c>
      <c r="H450" s="24">
        <v>4.4271887242357269E-2</v>
      </c>
      <c r="I450" s="24">
        <v>3.1622776601683653E-2</v>
      </c>
      <c r="J450" s="24">
        <v>3.346640106136288E-2</v>
      </c>
      <c r="K450" s="24">
        <v>2.50333111406916E-2</v>
      </c>
      <c r="L450" s="24">
        <v>3.4641016151377553E-2</v>
      </c>
      <c r="M450" s="24">
        <v>2.2509257354845522E-2</v>
      </c>
      <c r="N450" s="24">
        <v>4.389598065046002E-2</v>
      </c>
      <c r="O450" s="24">
        <v>1.41421356237309E-2</v>
      </c>
      <c r="P450" s="24">
        <v>3.2659863237109114E-2</v>
      </c>
      <c r="Q450" s="24">
        <v>1.2221906561580283E-2</v>
      </c>
      <c r="R450" s="24">
        <v>1.7224014243685099E-2</v>
      </c>
      <c r="S450" s="24">
        <v>1.516575088810313E-2</v>
      </c>
      <c r="T450" s="204"/>
      <c r="U450" s="205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56"/>
    </row>
    <row r="451" spans="1:65">
      <c r="A451" s="30"/>
      <c r="B451" s="3" t="s">
        <v>85</v>
      </c>
      <c r="C451" s="29"/>
      <c r="D451" s="13">
        <v>1.1999658708048014E-2</v>
      </c>
      <c r="E451" s="13">
        <v>3.177198637632446E-3</v>
      </c>
      <c r="F451" s="13">
        <v>1.3660520994977126E-2</v>
      </c>
      <c r="G451" s="13">
        <v>1.4114974893718062E-2</v>
      </c>
      <c r="H451" s="13">
        <v>2.4325212770525972E-2</v>
      </c>
      <c r="I451" s="13">
        <v>1.7186291631349812E-2</v>
      </c>
      <c r="J451" s="13">
        <v>1.8489724343294406E-2</v>
      </c>
      <c r="K451" s="13">
        <v>1.4011181608596043E-2</v>
      </c>
      <c r="L451" s="13">
        <v>1.8929517022610687E-2</v>
      </c>
      <c r="M451" s="13">
        <v>1.2322586143163606E-2</v>
      </c>
      <c r="N451" s="13">
        <v>2.5036109006095836E-2</v>
      </c>
      <c r="O451" s="13">
        <v>7.9450200133319663E-3</v>
      </c>
      <c r="P451" s="13">
        <v>1.9401898952738087E-2</v>
      </c>
      <c r="Q451" s="13">
        <v>6.6173456572079818E-3</v>
      </c>
      <c r="R451" s="13">
        <v>9.5072755714913151E-3</v>
      </c>
      <c r="S451" s="13">
        <v>8.4488862886368411E-3</v>
      </c>
      <c r="T451" s="154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30"/>
      <c r="B452" s="3" t="s">
        <v>259</v>
      </c>
      <c r="C452" s="29"/>
      <c r="D452" s="13">
        <v>6.1418806120112635E-3</v>
      </c>
      <c r="E452" s="13">
        <v>6.2130762389525307E-2</v>
      </c>
      <c r="F452" s="13">
        <v>-5.7288289270207571E-6</v>
      </c>
      <c r="G452" s="13">
        <v>3.7392172243122523E-2</v>
      </c>
      <c r="H452" s="13">
        <v>2.506417778309622E-3</v>
      </c>
      <c r="I452" s="13">
        <v>1.352297181982931E-2</v>
      </c>
      <c r="J452" s="13">
        <v>-3.0018592424503332E-3</v>
      </c>
      <c r="K452" s="13">
        <v>-1.5854505624223525E-2</v>
      </c>
      <c r="L452" s="13">
        <v>8.0146947990693551E-3</v>
      </c>
      <c r="M452" s="13">
        <v>6.1786024588161848E-3</v>
      </c>
      <c r="N452" s="13">
        <v>-3.4230033661459824E-2</v>
      </c>
      <c r="O452" s="13">
        <v>-1.952669030473031E-2</v>
      </c>
      <c r="P452" s="13">
        <v>-7.2773368172076358E-2</v>
      </c>
      <c r="Q452" s="13">
        <v>1.7351224349257732E-2</v>
      </c>
      <c r="R452" s="13">
        <v>-2.083813072323859E-3</v>
      </c>
      <c r="S452" s="13">
        <v>-1.1264274773590377E-2</v>
      </c>
      <c r="T452" s="154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46" t="s">
        <v>260</v>
      </c>
      <c r="C453" s="47"/>
      <c r="D453" s="45">
        <v>0.27</v>
      </c>
      <c r="E453" s="45">
        <v>3.31</v>
      </c>
      <c r="F453" s="45">
        <v>7.0000000000000007E-2</v>
      </c>
      <c r="G453" s="45">
        <v>1.97</v>
      </c>
      <c r="H453" s="45">
        <v>7.0000000000000007E-2</v>
      </c>
      <c r="I453" s="45">
        <v>0.67</v>
      </c>
      <c r="J453" s="45">
        <v>0.23</v>
      </c>
      <c r="K453" s="45">
        <v>0.93</v>
      </c>
      <c r="L453" s="45">
        <v>0.37</v>
      </c>
      <c r="M453" s="45">
        <v>0.27</v>
      </c>
      <c r="N453" s="45">
        <v>1.93</v>
      </c>
      <c r="O453" s="45">
        <v>1.1299999999999999</v>
      </c>
      <c r="P453" s="45">
        <v>4.03</v>
      </c>
      <c r="Q453" s="45">
        <v>0.88</v>
      </c>
      <c r="R453" s="45">
        <v>0.18</v>
      </c>
      <c r="S453" s="45">
        <v>0.68</v>
      </c>
      <c r="T453" s="154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B454" s="31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BM454" s="55"/>
    </row>
    <row r="455" spans="1:65" ht="15">
      <c r="B455" s="8" t="s">
        <v>465</v>
      </c>
      <c r="BM455" s="28" t="s">
        <v>66</v>
      </c>
    </row>
    <row r="456" spans="1:65" ht="15">
      <c r="A456" s="25" t="s">
        <v>17</v>
      </c>
      <c r="B456" s="18" t="s">
        <v>109</v>
      </c>
      <c r="C456" s="15" t="s">
        <v>110</v>
      </c>
      <c r="D456" s="16" t="s">
        <v>221</v>
      </c>
      <c r="E456" s="17" t="s">
        <v>221</v>
      </c>
      <c r="F456" s="17" t="s">
        <v>221</v>
      </c>
      <c r="G456" s="17" t="s">
        <v>221</v>
      </c>
      <c r="H456" s="17" t="s">
        <v>221</v>
      </c>
      <c r="I456" s="17" t="s">
        <v>221</v>
      </c>
      <c r="J456" s="17" t="s">
        <v>221</v>
      </c>
      <c r="K456" s="17" t="s">
        <v>221</v>
      </c>
      <c r="L456" s="17" t="s">
        <v>221</v>
      </c>
      <c r="M456" s="17" t="s">
        <v>221</v>
      </c>
      <c r="N456" s="17" t="s">
        <v>221</v>
      </c>
      <c r="O456" s="17" t="s">
        <v>221</v>
      </c>
      <c r="P456" s="17" t="s">
        <v>221</v>
      </c>
      <c r="Q456" s="17" t="s">
        <v>221</v>
      </c>
      <c r="R456" s="17" t="s">
        <v>221</v>
      </c>
      <c r="S456" s="154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</v>
      </c>
    </row>
    <row r="457" spans="1:65">
      <c r="A457" s="30"/>
      <c r="B457" s="19" t="s">
        <v>222</v>
      </c>
      <c r="C457" s="9" t="s">
        <v>222</v>
      </c>
      <c r="D457" s="152" t="s">
        <v>224</v>
      </c>
      <c r="E457" s="153" t="s">
        <v>225</v>
      </c>
      <c r="F457" s="153" t="s">
        <v>228</v>
      </c>
      <c r="G457" s="153" t="s">
        <v>229</v>
      </c>
      <c r="H457" s="153" t="s">
        <v>231</v>
      </c>
      <c r="I457" s="153" t="s">
        <v>232</v>
      </c>
      <c r="J457" s="153" t="s">
        <v>233</v>
      </c>
      <c r="K457" s="153" t="s">
        <v>234</v>
      </c>
      <c r="L457" s="153" t="s">
        <v>235</v>
      </c>
      <c r="M457" s="153" t="s">
        <v>276</v>
      </c>
      <c r="N457" s="153" t="s">
        <v>238</v>
      </c>
      <c r="O457" s="153" t="s">
        <v>240</v>
      </c>
      <c r="P457" s="153" t="s">
        <v>241</v>
      </c>
      <c r="Q457" s="153" t="s">
        <v>243</v>
      </c>
      <c r="R457" s="153" t="s">
        <v>245</v>
      </c>
      <c r="S457" s="154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 t="s">
        <v>3</v>
      </c>
    </row>
    <row r="458" spans="1:65">
      <c r="A458" s="30"/>
      <c r="B458" s="19"/>
      <c r="C458" s="9"/>
      <c r="D458" s="10" t="s">
        <v>277</v>
      </c>
      <c r="E458" s="11" t="s">
        <v>277</v>
      </c>
      <c r="F458" s="11" t="s">
        <v>277</v>
      </c>
      <c r="G458" s="11" t="s">
        <v>278</v>
      </c>
      <c r="H458" s="11" t="s">
        <v>277</v>
      </c>
      <c r="I458" s="11" t="s">
        <v>278</v>
      </c>
      <c r="J458" s="11" t="s">
        <v>278</v>
      </c>
      <c r="K458" s="11" t="s">
        <v>278</v>
      </c>
      <c r="L458" s="11" t="s">
        <v>278</v>
      </c>
      <c r="M458" s="11" t="s">
        <v>278</v>
      </c>
      <c r="N458" s="11" t="s">
        <v>277</v>
      </c>
      <c r="O458" s="11" t="s">
        <v>278</v>
      </c>
      <c r="P458" s="11" t="s">
        <v>113</v>
      </c>
      <c r="Q458" s="11" t="s">
        <v>277</v>
      </c>
      <c r="R458" s="11" t="s">
        <v>278</v>
      </c>
      <c r="S458" s="154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1</v>
      </c>
    </row>
    <row r="459" spans="1:65">
      <c r="A459" s="30"/>
      <c r="B459" s="19"/>
      <c r="C459" s="9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154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2</v>
      </c>
    </row>
    <row r="460" spans="1:65">
      <c r="A460" s="30"/>
      <c r="B460" s="18">
        <v>1</v>
      </c>
      <c r="C460" s="14">
        <v>1</v>
      </c>
      <c r="D460" s="206">
        <v>29.89</v>
      </c>
      <c r="E460" s="206">
        <v>30.284661879056138</v>
      </c>
      <c r="F460" s="206">
        <v>28.965459537394977</v>
      </c>
      <c r="G460" s="206">
        <v>31</v>
      </c>
      <c r="H460" s="206">
        <v>30.599999999999998</v>
      </c>
      <c r="I460" s="206">
        <v>32</v>
      </c>
      <c r="J460" s="206">
        <v>29.5</v>
      </c>
      <c r="K460" s="206">
        <v>27.3</v>
      </c>
      <c r="L460" s="206">
        <v>29.7</v>
      </c>
      <c r="M460" s="206">
        <v>30.4</v>
      </c>
      <c r="N460" s="207">
        <v>20.923581882711169</v>
      </c>
      <c r="O460" s="206">
        <v>27.9</v>
      </c>
      <c r="P460" s="206">
        <v>31</v>
      </c>
      <c r="Q460" s="206">
        <v>33.04</v>
      </c>
      <c r="R460" s="207">
        <v>39</v>
      </c>
      <c r="S460" s="208"/>
      <c r="T460" s="209"/>
      <c r="U460" s="209"/>
      <c r="V460" s="209"/>
      <c r="W460" s="209"/>
      <c r="X460" s="209"/>
      <c r="Y460" s="209"/>
      <c r="Z460" s="209"/>
      <c r="AA460" s="209"/>
      <c r="AB460" s="209"/>
      <c r="AC460" s="209"/>
      <c r="AD460" s="209"/>
      <c r="AE460" s="209"/>
      <c r="AF460" s="209"/>
      <c r="AG460" s="209"/>
      <c r="AH460" s="209"/>
      <c r="AI460" s="209"/>
      <c r="AJ460" s="209"/>
      <c r="AK460" s="209"/>
      <c r="AL460" s="209"/>
      <c r="AM460" s="209"/>
      <c r="AN460" s="209"/>
      <c r="AO460" s="209"/>
      <c r="AP460" s="209"/>
      <c r="AQ460" s="209"/>
      <c r="AR460" s="209"/>
      <c r="AS460" s="209"/>
      <c r="AT460" s="209"/>
      <c r="AU460" s="209"/>
      <c r="AV460" s="209"/>
      <c r="AW460" s="209"/>
      <c r="AX460" s="209"/>
      <c r="AY460" s="209"/>
      <c r="AZ460" s="209"/>
      <c r="BA460" s="209"/>
      <c r="BB460" s="209"/>
      <c r="BC460" s="209"/>
      <c r="BD460" s="209"/>
      <c r="BE460" s="209"/>
      <c r="BF460" s="209"/>
      <c r="BG460" s="209"/>
      <c r="BH460" s="209"/>
      <c r="BI460" s="209"/>
      <c r="BJ460" s="209"/>
      <c r="BK460" s="209"/>
      <c r="BL460" s="209"/>
      <c r="BM460" s="210">
        <v>1</v>
      </c>
    </row>
    <row r="461" spans="1:65">
      <c r="A461" s="30"/>
      <c r="B461" s="19">
        <v>1</v>
      </c>
      <c r="C461" s="9">
        <v>2</v>
      </c>
      <c r="D461" s="211">
        <v>31.01</v>
      </c>
      <c r="E461" s="211">
        <v>30.656149057461501</v>
      </c>
      <c r="F461" s="211">
        <v>29.498195063068806</v>
      </c>
      <c r="G461" s="211">
        <v>30</v>
      </c>
      <c r="H461" s="211">
        <v>31.7</v>
      </c>
      <c r="I461" s="211">
        <v>30.800000000000004</v>
      </c>
      <c r="J461" s="211">
        <v>29.4</v>
      </c>
      <c r="K461" s="211">
        <v>27.2</v>
      </c>
      <c r="L461" s="211">
        <v>30.1</v>
      </c>
      <c r="M461" s="211">
        <v>30.800000000000004</v>
      </c>
      <c r="N461" s="212">
        <v>21.460240854530014</v>
      </c>
      <c r="O461" s="211">
        <v>29.1</v>
      </c>
      <c r="P461" s="211">
        <v>31</v>
      </c>
      <c r="Q461" s="211">
        <v>32.36</v>
      </c>
      <c r="R461" s="212">
        <v>39</v>
      </c>
      <c r="S461" s="208"/>
      <c r="T461" s="209"/>
      <c r="U461" s="209"/>
      <c r="V461" s="209"/>
      <c r="W461" s="209"/>
      <c r="X461" s="209"/>
      <c r="Y461" s="209"/>
      <c r="Z461" s="209"/>
      <c r="AA461" s="209"/>
      <c r="AB461" s="209"/>
      <c r="AC461" s="209"/>
      <c r="AD461" s="209"/>
      <c r="AE461" s="209"/>
      <c r="AF461" s="209"/>
      <c r="AG461" s="209"/>
      <c r="AH461" s="209"/>
      <c r="AI461" s="209"/>
      <c r="AJ461" s="209"/>
      <c r="AK461" s="209"/>
      <c r="AL461" s="209"/>
      <c r="AM461" s="209"/>
      <c r="AN461" s="209"/>
      <c r="AO461" s="209"/>
      <c r="AP461" s="209"/>
      <c r="AQ461" s="209"/>
      <c r="AR461" s="209"/>
      <c r="AS461" s="209"/>
      <c r="AT461" s="209"/>
      <c r="AU461" s="209"/>
      <c r="AV461" s="209"/>
      <c r="AW461" s="209"/>
      <c r="AX461" s="209"/>
      <c r="AY461" s="209"/>
      <c r="AZ461" s="209"/>
      <c r="BA461" s="209"/>
      <c r="BB461" s="209"/>
      <c r="BC461" s="209"/>
      <c r="BD461" s="209"/>
      <c r="BE461" s="209"/>
      <c r="BF461" s="209"/>
      <c r="BG461" s="209"/>
      <c r="BH461" s="209"/>
      <c r="BI461" s="209"/>
      <c r="BJ461" s="209"/>
      <c r="BK461" s="209"/>
      <c r="BL461" s="209"/>
      <c r="BM461" s="210">
        <v>25</v>
      </c>
    </row>
    <row r="462" spans="1:65">
      <c r="A462" s="30"/>
      <c r="B462" s="19">
        <v>1</v>
      </c>
      <c r="C462" s="9">
        <v>3</v>
      </c>
      <c r="D462" s="211">
        <v>30.72</v>
      </c>
      <c r="E462" s="211">
        <v>30.903199358389003</v>
      </c>
      <c r="F462" s="211">
        <v>30.695562397082099</v>
      </c>
      <c r="G462" s="211">
        <v>31.2</v>
      </c>
      <c r="H462" s="211">
        <v>30.4</v>
      </c>
      <c r="I462" s="211">
        <v>29.5</v>
      </c>
      <c r="J462" s="211">
        <v>29</v>
      </c>
      <c r="K462" s="211">
        <v>27.3</v>
      </c>
      <c r="L462" s="211">
        <v>29.7</v>
      </c>
      <c r="M462" s="211">
        <v>30.3</v>
      </c>
      <c r="N462" s="212">
        <v>18.848047370414861</v>
      </c>
      <c r="O462" s="211">
        <v>28</v>
      </c>
      <c r="P462" s="211">
        <v>31</v>
      </c>
      <c r="Q462" s="211">
        <v>32.14</v>
      </c>
      <c r="R462" s="212">
        <v>39</v>
      </c>
      <c r="S462" s="208"/>
      <c r="T462" s="209"/>
      <c r="U462" s="209"/>
      <c r="V462" s="209"/>
      <c r="W462" s="209"/>
      <c r="X462" s="209"/>
      <c r="Y462" s="209"/>
      <c r="Z462" s="209"/>
      <c r="AA462" s="209"/>
      <c r="AB462" s="209"/>
      <c r="AC462" s="209"/>
      <c r="AD462" s="209"/>
      <c r="AE462" s="209"/>
      <c r="AF462" s="209"/>
      <c r="AG462" s="209"/>
      <c r="AH462" s="209"/>
      <c r="AI462" s="209"/>
      <c r="AJ462" s="209"/>
      <c r="AK462" s="209"/>
      <c r="AL462" s="209"/>
      <c r="AM462" s="209"/>
      <c r="AN462" s="209"/>
      <c r="AO462" s="209"/>
      <c r="AP462" s="209"/>
      <c r="AQ462" s="209"/>
      <c r="AR462" s="209"/>
      <c r="AS462" s="209"/>
      <c r="AT462" s="209"/>
      <c r="AU462" s="209"/>
      <c r="AV462" s="209"/>
      <c r="AW462" s="209"/>
      <c r="AX462" s="209"/>
      <c r="AY462" s="209"/>
      <c r="AZ462" s="209"/>
      <c r="BA462" s="209"/>
      <c r="BB462" s="209"/>
      <c r="BC462" s="209"/>
      <c r="BD462" s="209"/>
      <c r="BE462" s="209"/>
      <c r="BF462" s="209"/>
      <c r="BG462" s="209"/>
      <c r="BH462" s="209"/>
      <c r="BI462" s="209"/>
      <c r="BJ462" s="209"/>
      <c r="BK462" s="209"/>
      <c r="BL462" s="209"/>
      <c r="BM462" s="210">
        <v>16</v>
      </c>
    </row>
    <row r="463" spans="1:65">
      <c r="A463" s="30"/>
      <c r="B463" s="19">
        <v>1</v>
      </c>
      <c r="C463" s="9">
        <v>4</v>
      </c>
      <c r="D463" s="211">
        <v>30.4</v>
      </c>
      <c r="E463" s="211">
        <v>30.80091266728558</v>
      </c>
      <c r="F463" s="211">
        <v>28.732434946501616</v>
      </c>
      <c r="G463" s="211">
        <v>29.5</v>
      </c>
      <c r="H463" s="211">
        <v>31.3</v>
      </c>
      <c r="I463" s="211">
        <v>32.299999999999997</v>
      </c>
      <c r="J463" s="211">
        <v>30.3</v>
      </c>
      <c r="K463" s="211">
        <v>27.3</v>
      </c>
      <c r="L463" s="211">
        <v>30.2</v>
      </c>
      <c r="M463" s="211">
        <v>30.599999999999998</v>
      </c>
      <c r="N463" s="212">
        <v>18.640862420998612</v>
      </c>
      <c r="O463" s="211">
        <v>28.8</v>
      </c>
      <c r="P463" s="211">
        <v>30</v>
      </c>
      <c r="Q463" s="211">
        <v>31.49</v>
      </c>
      <c r="R463" s="212">
        <v>40</v>
      </c>
      <c r="S463" s="208"/>
      <c r="T463" s="209"/>
      <c r="U463" s="209"/>
      <c r="V463" s="209"/>
      <c r="W463" s="209"/>
      <c r="X463" s="209"/>
      <c r="Y463" s="209"/>
      <c r="Z463" s="209"/>
      <c r="AA463" s="209"/>
      <c r="AB463" s="209"/>
      <c r="AC463" s="209"/>
      <c r="AD463" s="209"/>
      <c r="AE463" s="209"/>
      <c r="AF463" s="209"/>
      <c r="AG463" s="209"/>
      <c r="AH463" s="209"/>
      <c r="AI463" s="209"/>
      <c r="AJ463" s="209"/>
      <c r="AK463" s="209"/>
      <c r="AL463" s="209"/>
      <c r="AM463" s="209"/>
      <c r="AN463" s="209"/>
      <c r="AO463" s="209"/>
      <c r="AP463" s="209"/>
      <c r="AQ463" s="209"/>
      <c r="AR463" s="209"/>
      <c r="AS463" s="209"/>
      <c r="AT463" s="209"/>
      <c r="AU463" s="209"/>
      <c r="AV463" s="209"/>
      <c r="AW463" s="209"/>
      <c r="AX463" s="209"/>
      <c r="AY463" s="209"/>
      <c r="AZ463" s="209"/>
      <c r="BA463" s="209"/>
      <c r="BB463" s="209"/>
      <c r="BC463" s="209"/>
      <c r="BD463" s="209"/>
      <c r="BE463" s="209"/>
      <c r="BF463" s="209"/>
      <c r="BG463" s="209"/>
      <c r="BH463" s="209"/>
      <c r="BI463" s="209"/>
      <c r="BJ463" s="209"/>
      <c r="BK463" s="209"/>
      <c r="BL463" s="209"/>
      <c r="BM463" s="210">
        <v>30.267903561414286</v>
      </c>
    </row>
    <row r="464" spans="1:65">
      <c r="A464" s="30"/>
      <c r="B464" s="19">
        <v>1</v>
      </c>
      <c r="C464" s="9">
        <v>5</v>
      </c>
      <c r="D464" s="211">
        <v>30.95</v>
      </c>
      <c r="E464" s="211">
        <v>30.461155985497697</v>
      </c>
      <c r="F464" s="211">
        <v>30.395507674288201</v>
      </c>
      <c r="G464" s="211">
        <v>31</v>
      </c>
      <c r="H464" s="211">
        <v>31.3</v>
      </c>
      <c r="I464" s="211">
        <v>31.8</v>
      </c>
      <c r="J464" s="211">
        <v>29.1</v>
      </c>
      <c r="K464" s="211">
        <v>29.7</v>
      </c>
      <c r="L464" s="211">
        <v>31.4</v>
      </c>
      <c r="M464" s="211">
        <v>30.3</v>
      </c>
      <c r="N464" s="212">
        <v>19.231439398768742</v>
      </c>
      <c r="O464" s="211">
        <v>27.6</v>
      </c>
      <c r="P464" s="211">
        <v>31</v>
      </c>
      <c r="Q464" s="211">
        <v>30.840000000000003</v>
      </c>
      <c r="R464" s="212">
        <v>40</v>
      </c>
      <c r="S464" s="208"/>
      <c r="T464" s="209"/>
      <c r="U464" s="209"/>
      <c r="V464" s="209"/>
      <c r="W464" s="209"/>
      <c r="X464" s="209"/>
      <c r="Y464" s="209"/>
      <c r="Z464" s="209"/>
      <c r="AA464" s="209"/>
      <c r="AB464" s="209"/>
      <c r="AC464" s="209"/>
      <c r="AD464" s="209"/>
      <c r="AE464" s="209"/>
      <c r="AF464" s="209"/>
      <c r="AG464" s="209"/>
      <c r="AH464" s="209"/>
      <c r="AI464" s="209"/>
      <c r="AJ464" s="209"/>
      <c r="AK464" s="209"/>
      <c r="AL464" s="209"/>
      <c r="AM464" s="209"/>
      <c r="AN464" s="209"/>
      <c r="AO464" s="209"/>
      <c r="AP464" s="209"/>
      <c r="AQ464" s="209"/>
      <c r="AR464" s="209"/>
      <c r="AS464" s="209"/>
      <c r="AT464" s="209"/>
      <c r="AU464" s="209"/>
      <c r="AV464" s="209"/>
      <c r="AW464" s="209"/>
      <c r="AX464" s="209"/>
      <c r="AY464" s="209"/>
      <c r="AZ464" s="209"/>
      <c r="BA464" s="209"/>
      <c r="BB464" s="209"/>
      <c r="BC464" s="209"/>
      <c r="BD464" s="209"/>
      <c r="BE464" s="209"/>
      <c r="BF464" s="209"/>
      <c r="BG464" s="209"/>
      <c r="BH464" s="209"/>
      <c r="BI464" s="209"/>
      <c r="BJ464" s="209"/>
      <c r="BK464" s="209"/>
      <c r="BL464" s="209"/>
      <c r="BM464" s="210">
        <v>34</v>
      </c>
    </row>
    <row r="465" spans="1:65">
      <c r="A465" s="30"/>
      <c r="B465" s="19">
        <v>1</v>
      </c>
      <c r="C465" s="9">
        <v>6</v>
      </c>
      <c r="D465" s="211">
        <v>30.73</v>
      </c>
      <c r="E465" s="211">
        <v>30.7288490292948</v>
      </c>
      <c r="F465" s="211">
        <v>28.894390194994216</v>
      </c>
      <c r="G465" s="211">
        <v>30.5</v>
      </c>
      <c r="H465" s="211">
        <v>32.5</v>
      </c>
      <c r="I465" s="211">
        <v>30.800000000000004</v>
      </c>
      <c r="J465" s="211">
        <v>30.1</v>
      </c>
      <c r="K465" s="211">
        <v>29.9</v>
      </c>
      <c r="L465" s="211">
        <v>30.9</v>
      </c>
      <c r="M465" s="211">
        <v>30.7</v>
      </c>
      <c r="N465" s="212">
        <v>18.345252050621081</v>
      </c>
      <c r="O465" s="211">
        <v>28.5</v>
      </c>
      <c r="P465" s="211">
        <v>31</v>
      </c>
      <c r="Q465" s="211">
        <v>32.01</v>
      </c>
      <c r="R465" s="212">
        <v>40</v>
      </c>
      <c r="S465" s="208"/>
      <c r="T465" s="209"/>
      <c r="U465" s="209"/>
      <c r="V465" s="209"/>
      <c r="W465" s="209"/>
      <c r="X465" s="209"/>
      <c r="Y465" s="209"/>
      <c r="Z465" s="209"/>
      <c r="AA465" s="209"/>
      <c r="AB465" s="209"/>
      <c r="AC465" s="209"/>
      <c r="AD465" s="209"/>
      <c r="AE465" s="209"/>
      <c r="AF465" s="209"/>
      <c r="AG465" s="209"/>
      <c r="AH465" s="209"/>
      <c r="AI465" s="209"/>
      <c r="AJ465" s="209"/>
      <c r="AK465" s="209"/>
      <c r="AL465" s="209"/>
      <c r="AM465" s="209"/>
      <c r="AN465" s="209"/>
      <c r="AO465" s="209"/>
      <c r="AP465" s="209"/>
      <c r="AQ465" s="209"/>
      <c r="AR465" s="209"/>
      <c r="AS465" s="209"/>
      <c r="AT465" s="209"/>
      <c r="AU465" s="209"/>
      <c r="AV465" s="209"/>
      <c r="AW465" s="209"/>
      <c r="AX465" s="209"/>
      <c r="AY465" s="209"/>
      <c r="AZ465" s="209"/>
      <c r="BA465" s="209"/>
      <c r="BB465" s="209"/>
      <c r="BC465" s="209"/>
      <c r="BD465" s="209"/>
      <c r="BE465" s="209"/>
      <c r="BF465" s="209"/>
      <c r="BG465" s="209"/>
      <c r="BH465" s="209"/>
      <c r="BI465" s="209"/>
      <c r="BJ465" s="209"/>
      <c r="BK465" s="209"/>
      <c r="BL465" s="209"/>
      <c r="BM465" s="214"/>
    </row>
    <row r="466" spans="1:65">
      <c r="A466" s="30"/>
      <c r="B466" s="20" t="s">
        <v>256</v>
      </c>
      <c r="C466" s="12"/>
      <c r="D466" s="215">
        <v>30.616666666666664</v>
      </c>
      <c r="E466" s="215">
        <v>30.639154662830787</v>
      </c>
      <c r="F466" s="215">
        <v>29.530258302221654</v>
      </c>
      <c r="G466" s="215">
        <v>30.533333333333331</v>
      </c>
      <c r="H466" s="215">
        <v>31.299999999999997</v>
      </c>
      <c r="I466" s="215">
        <v>31.200000000000003</v>
      </c>
      <c r="J466" s="215">
        <v>29.566666666666666</v>
      </c>
      <c r="K466" s="215">
        <v>28.116666666666664</v>
      </c>
      <c r="L466" s="215">
        <v>30.333333333333332</v>
      </c>
      <c r="M466" s="215">
        <v>30.516666666666666</v>
      </c>
      <c r="N466" s="215">
        <v>19.574903996340748</v>
      </c>
      <c r="O466" s="215">
        <v>28.316666666666666</v>
      </c>
      <c r="P466" s="215">
        <v>30.833333333333332</v>
      </c>
      <c r="Q466" s="215">
        <v>31.98</v>
      </c>
      <c r="R466" s="215">
        <v>39.5</v>
      </c>
      <c r="S466" s="208"/>
      <c r="T466" s="209"/>
      <c r="U466" s="209"/>
      <c r="V466" s="209"/>
      <c r="W466" s="209"/>
      <c r="X466" s="209"/>
      <c r="Y466" s="209"/>
      <c r="Z466" s="209"/>
      <c r="AA466" s="209"/>
      <c r="AB466" s="209"/>
      <c r="AC466" s="209"/>
      <c r="AD466" s="209"/>
      <c r="AE466" s="209"/>
      <c r="AF466" s="209"/>
      <c r="AG466" s="209"/>
      <c r="AH466" s="209"/>
      <c r="AI466" s="209"/>
      <c r="AJ466" s="209"/>
      <c r="AK466" s="209"/>
      <c r="AL466" s="209"/>
      <c r="AM466" s="209"/>
      <c r="AN466" s="209"/>
      <c r="AO466" s="209"/>
      <c r="AP466" s="209"/>
      <c r="AQ466" s="209"/>
      <c r="AR466" s="209"/>
      <c r="AS466" s="209"/>
      <c r="AT466" s="209"/>
      <c r="AU466" s="209"/>
      <c r="AV466" s="209"/>
      <c r="AW466" s="209"/>
      <c r="AX466" s="209"/>
      <c r="AY466" s="209"/>
      <c r="AZ466" s="209"/>
      <c r="BA466" s="209"/>
      <c r="BB466" s="209"/>
      <c r="BC466" s="209"/>
      <c r="BD466" s="209"/>
      <c r="BE466" s="209"/>
      <c r="BF466" s="209"/>
      <c r="BG466" s="209"/>
      <c r="BH466" s="209"/>
      <c r="BI466" s="209"/>
      <c r="BJ466" s="209"/>
      <c r="BK466" s="209"/>
      <c r="BL466" s="209"/>
      <c r="BM466" s="214"/>
    </row>
    <row r="467" spans="1:65">
      <c r="A467" s="30"/>
      <c r="B467" s="3" t="s">
        <v>257</v>
      </c>
      <c r="C467" s="29"/>
      <c r="D467" s="211">
        <v>30.725000000000001</v>
      </c>
      <c r="E467" s="211">
        <v>30.692499043378149</v>
      </c>
      <c r="F467" s="211">
        <v>29.231827300231892</v>
      </c>
      <c r="G467" s="211">
        <v>30.75</v>
      </c>
      <c r="H467" s="211">
        <v>31.3</v>
      </c>
      <c r="I467" s="211">
        <v>31.300000000000004</v>
      </c>
      <c r="J467" s="211">
        <v>29.45</v>
      </c>
      <c r="K467" s="211">
        <v>27.3</v>
      </c>
      <c r="L467" s="211">
        <v>30.15</v>
      </c>
      <c r="M467" s="211">
        <v>30.5</v>
      </c>
      <c r="N467" s="211">
        <v>19.039743384591802</v>
      </c>
      <c r="O467" s="211">
        <v>28.25</v>
      </c>
      <c r="P467" s="211">
        <v>31</v>
      </c>
      <c r="Q467" s="211">
        <v>32.075000000000003</v>
      </c>
      <c r="R467" s="211">
        <v>39.5</v>
      </c>
      <c r="S467" s="208"/>
      <c r="T467" s="209"/>
      <c r="U467" s="209"/>
      <c r="V467" s="209"/>
      <c r="W467" s="209"/>
      <c r="X467" s="209"/>
      <c r="Y467" s="209"/>
      <c r="Z467" s="209"/>
      <c r="AA467" s="209"/>
      <c r="AB467" s="209"/>
      <c r="AC467" s="209"/>
      <c r="AD467" s="209"/>
      <c r="AE467" s="209"/>
      <c r="AF467" s="209"/>
      <c r="AG467" s="209"/>
      <c r="AH467" s="209"/>
      <c r="AI467" s="209"/>
      <c r="AJ467" s="209"/>
      <c r="AK467" s="209"/>
      <c r="AL467" s="209"/>
      <c r="AM467" s="209"/>
      <c r="AN467" s="209"/>
      <c r="AO467" s="209"/>
      <c r="AP467" s="209"/>
      <c r="AQ467" s="209"/>
      <c r="AR467" s="209"/>
      <c r="AS467" s="209"/>
      <c r="AT467" s="209"/>
      <c r="AU467" s="209"/>
      <c r="AV467" s="209"/>
      <c r="AW467" s="209"/>
      <c r="AX467" s="209"/>
      <c r="AY467" s="209"/>
      <c r="AZ467" s="209"/>
      <c r="BA467" s="209"/>
      <c r="BB467" s="209"/>
      <c r="BC467" s="209"/>
      <c r="BD467" s="209"/>
      <c r="BE467" s="209"/>
      <c r="BF467" s="209"/>
      <c r="BG467" s="209"/>
      <c r="BH467" s="209"/>
      <c r="BI467" s="209"/>
      <c r="BJ467" s="209"/>
      <c r="BK467" s="209"/>
      <c r="BL467" s="209"/>
      <c r="BM467" s="214"/>
    </row>
    <row r="468" spans="1:65">
      <c r="A468" s="30"/>
      <c r="B468" s="3" t="s">
        <v>258</v>
      </c>
      <c r="C468" s="29"/>
      <c r="D468" s="24">
        <v>0.41577237362127217</v>
      </c>
      <c r="E468" s="24">
        <v>0.22872157963887108</v>
      </c>
      <c r="F468" s="24">
        <v>0.83276241055131373</v>
      </c>
      <c r="G468" s="24">
        <v>0.66833125519211389</v>
      </c>
      <c r="H468" s="24">
        <v>0.76157731058639144</v>
      </c>
      <c r="I468" s="24">
        <v>1.0411532067856284</v>
      </c>
      <c r="J468" s="24">
        <v>0.52788887719544442</v>
      </c>
      <c r="K468" s="24">
        <v>1.306011740631249</v>
      </c>
      <c r="L468" s="24">
        <v>0.68313005106397273</v>
      </c>
      <c r="M468" s="24">
        <v>0.21369760566432883</v>
      </c>
      <c r="N468" s="24">
        <v>1.2964716091414423</v>
      </c>
      <c r="O468" s="24">
        <v>0.57763887219149912</v>
      </c>
      <c r="P468" s="24">
        <v>0.40824829046386296</v>
      </c>
      <c r="Q468" s="24">
        <v>0.75288777384149241</v>
      </c>
      <c r="R468" s="24">
        <v>0.54772255750516607</v>
      </c>
      <c r="S468" s="154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5"/>
    </row>
    <row r="469" spans="1:65">
      <c r="A469" s="30"/>
      <c r="B469" s="3" t="s">
        <v>85</v>
      </c>
      <c r="C469" s="29"/>
      <c r="D469" s="13">
        <v>1.3579935991984938E-2</v>
      </c>
      <c r="E469" s="13">
        <v>7.4650094676515207E-3</v>
      </c>
      <c r="F469" s="13">
        <v>2.8200309053465423E-2</v>
      </c>
      <c r="G469" s="13">
        <v>2.1888578226815957E-2</v>
      </c>
      <c r="H469" s="13">
        <v>2.4331543469213786E-2</v>
      </c>
      <c r="I469" s="13">
        <v>3.3370295089282957E-2</v>
      </c>
      <c r="J469" s="13">
        <v>1.7854189758583237E-2</v>
      </c>
      <c r="K469" s="13">
        <v>4.6449735884928837E-2</v>
      </c>
      <c r="L469" s="13">
        <v>2.2520770914196905E-2</v>
      </c>
      <c r="M469" s="13">
        <v>7.0026522882904044E-3</v>
      </c>
      <c r="N469" s="13">
        <v>6.6231313797697269E-2</v>
      </c>
      <c r="O469" s="13">
        <v>2.0399253873743348E-2</v>
      </c>
      <c r="P469" s="13">
        <v>1.3240485096125286E-2</v>
      </c>
      <c r="Q469" s="13">
        <v>2.3542456968151732E-2</v>
      </c>
      <c r="R469" s="13">
        <v>1.386639386089028E-2</v>
      </c>
      <c r="S469" s="154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5"/>
    </row>
    <row r="470" spans="1:65">
      <c r="A470" s="30"/>
      <c r="B470" s="3" t="s">
        <v>259</v>
      </c>
      <c r="C470" s="29"/>
      <c r="D470" s="13">
        <v>1.1522539198816073E-2</v>
      </c>
      <c r="E470" s="13">
        <v>1.2265504304360686E-2</v>
      </c>
      <c r="F470" s="13">
        <v>-2.4370543460201399E-2</v>
      </c>
      <c r="G470" s="13">
        <v>8.7693477475399018E-3</v>
      </c>
      <c r="H470" s="13">
        <v>3.4098709099279478E-2</v>
      </c>
      <c r="I470" s="13">
        <v>3.0794879357748384E-2</v>
      </c>
      <c r="J470" s="13">
        <v>-2.3167673087261975E-2</v>
      </c>
      <c r="K470" s="13">
        <v>-7.1073204339465179E-2</v>
      </c>
      <c r="L470" s="13">
        <v>2.1616882644774904E-3</v>
      </c>
      <c r="M470" s="13">
        <v>8.2187094572847563E-3</v>
      </c>
      <c r="N470" s="13">
        <v>-0.35327849989270621</v>
      </c>
      <c r="O470" s="13">
        <v>-6.4465544856402546E-2</v>
      </c>
      <c r="P470" s="13">
        <v>1.868083697213363E-2</v>
      </c>
      <c r="Q470" s="13">
        <v>5.6564751341692032E-2</v>
      </c>
      <c r="R470" s="13">
        <v>0.30501274790484167</v>
      </c>
      <c r="S470" s="154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46" t="s">
        <v>260</v>
      </c>
      <c r="C471" s="47"/>
      <c r="D471" s="45">
        <v>7.0000000000000007E-2</v>
      </c>
      <c r="E471" s="45">
        <v>0.09</v>
      </c>
      <c r="F471" s="45">
        <v>0.88</v>
      </c>
      <c r="G471" s="45">
        <v>0</v>
      </c>
      <c r="H471" s="45">
        <v>0.67</v>
      </c>
      <c r="I471" s="45">
        <v>0.59</v>
      </c>
      <c r="J471" s="45">
        <v>0.85</v>
      </c>
      <c r="K471" s="45">
        <v>2.13</v>
      </c>
      <c r="L471" s="45">
        <v>0.18</v>
      </c>
      <c r="M471" s="45">
        <v>0.01</v>
      </c>
      <c r="N471" s="45">
        <v>9.64</v>
      </c>
      <c r="O471" s="45">
        <v>1.95</v>
      </c>
      <c r="P471" s="45">
        <v>0.26</v>
      </c>
      <c r="Q471" s="45">
        <v>1.27</v>
      </c>
      <c r="R471" s="45">
        <v>7.89</v>
      </c>
      <c r="S471" s="154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B472" s="31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BM472" s="55"/>
    </row>
    <row r="473" spans="1:65" ht="15">
      <c r="B473" s="8" t="s">
        <v>466</v>
      </c>
      <c r="BM473" s="28" t="s">
        <v>66</v>
      </c>
    </row>
    <row r="474" spans="1:65" ht="15">
      <c r="A474" s="25" t="s">
        <v>20</v>
      </c>
      <c r="B474" s="18" t="s">
        <v>109</v>
      </c>
      <c r="C474" s="15" t="s">
        <v>110</v>
      </c>
      <c r="D474" s="16" t="s">
        <v>221</v>
      </c>
      <c r="E474" s="17" t="s">
        <v>221</v>
      </c>
      <c r="F474" s="17" t="s">
        <v>221</v>
      </c>
      <c r="G474" s="17" t="s">
        <v>221</v>
      </c>
      <c r="H474" s="17" t="s">
        <v>221</v>
      </c>
      <c r="I474" s="17" t="s">
        <v>221</v>
      </c>
      <c r="J474" s="17" t="s">
        <v>221</v>
      </c>
      <c r="K474" s="17" t="s">
        <v>221</v>
      </c>
      <c r="L474" s="17" t="s">
        <v>221</v>
      </c>
      <c r="M474" s="17" t="s">
        <v>221</v>
      </c>
      <c r="N474" s="17" t="s">
        <v>221</v>
      </c>
      <c r="O474" s="17" t="s">
        <v>221</v>
      </c>
      <c r="P474" s="17" t="s">
        <v>221</v>
      </c>
      <c r="Q474" s="17" t="s">
        <v>221</v>
      </c>
      <c r="R474" s="17" t="s">
        <v>221</v>
      </c>
      <c r="S474" s="17" t="s">
        <v>221</v>
      </c>
      <c r="T474" s="154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8">
        <v>1</v>
      </c>
    </row>
    <row r="475" spans="1:65">
      <c r="A475" s="30"/>
      <c r="B475" s="19" t="s">
        <v>222</v>
      </c>
      <c r="C475" s="9" t="s">
        <v>222</v>
      </c>
      <c r="D475" s="152" t="s">
        <v>224</v>
      </c>
      <c r="E475" s="153" t="s">
        <v>225</v>
      </c>
      <c r="F475" s="153" t="s">
        <v>228</v>
      </c>
      <c r="G475" s="153" t="s">
        <v>229</v>
      </c>
      <c r="H475" s="153" t="s">
        <v>231</v>
      </c>
      <c r="I475" s="153" t="s">
        <v>232</v>
      </c>
      <c r="J475" s="153" t="s">
        <v>233</v>
      </c>
      <c r="K475" s="153" t="s">
        <v>234</v>
      </c>
      <c r="L475" s="153" t="s">
        <v>235</v>
      </c>
      <c r="M475" s="153" t="s">
        <v>276</v>
      </c>
      <c r="N475" s="153" t="s">
        <v>238</v>
      </c>
      <c r="O475" s="153" t="s">
        <v>239</v>
      </c>
      <c r="P475" s="153" t="s">
        <v>240</v>
      </c>
      <c r="Q475" s="153" t="s">
        <v>241</v>
      </c>
      <c r="R475" s="153" t="s">
        <v>243</v>
      </c>
      <c r="S475" s="153" t="s">
        <v>245</v>
      </c>
      <c r="T475" s="154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 t="s">
        <v>3</v>
      </c>
    </row>
    <row r="476" spans="1:65">
      <c r="A476" s="30"/>
      <c r="B476" s="19"/>
      <c r="C476" s="9"/>
      <c r="D476" s="10" t="s">
        <v>277</v>
      </c>
      <c r="E476" s="11" t="s">
        <v>277</v>
      </c>
      <c r="F476" s="11" t="s">
        <v>277</v>
      </c>
      <c r="G476" s="11" t="s">
        <v>278</v>
      </c>
      <c r="H476" s="11" t="s">
        <v>277</v>
      </c>
      <c r="I476" s="11" t="s">
        <v>278</v>
      </c>
      <c r="J476" s="11" t="s">
        <v>278</v>
      </c>
      <c r="K476" s="11" t="s">
        <v>278</v>
      </c>
      <c r="L476" s="11" t="s">
        <v>278</v>
      </c>
      <c r="M476" s="11" t="s">
        <v>278</v>
      </c>
      <c r="N476" s="11" t="s">
        <v>277</v>
      </c>
      <c r="O476" s="11" t="s">
        <v>277</v>
      </c>
      <c r="P476" s="11" t="s">
        <v>278</v>
      </c>
      <c r="Q476" s="11" t="s">
        <v>113</v>
      </c>
      <c r="R476" s="11" t="s">
        <v>277</v>
      </c>
      <c r="S476" s="11" t="s">
        <v>278</v>
      </c>
      <c r="T476" s="154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>
        <v>1</v>
      </c>
    </row>
    <row r="477" spans="1:65">
      <c r="A477" s="30"/>
      <c r="B477" s="19"/>
      <c r="C477" s="9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154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2</v>
      </c>
    </row>
    <row r="478" spans="1:65">
      <c r="A478" s="30"/>
      <c r="B478" s="18">
        <v>1</v>
      </c>
      <c r="C478" s="14">
        <v>1</v>
      </c>
      <c r="D478" s="206">
        <v>43.4</v>
      </c>
      <c r="E478" s="207">
        <v>73.146565692546687</v>
      </c>
      <c r="F478" s="206">
        <v>45.203111860717172</v>
      </c>
      <c r="G478" s="206">
        <v>45</v>
      </c>
      <c r="H478" s="206">
        <v>51</v>
      </c>
      <c r="I478" s="206">
        <v>48.1</v>
      </c>
      <c r="J478" s="206">
        <v>47.6</v>
      </c>
      <c r="K478" s="206">
        <v>46.8</v>
      </c>
      <c r="L478" s="206">
        <v>47.5</v>
      </c>
      <c r="M478" s="206">
        <v>47.9</v>
      </c>
      <c r="N478" s="207">
        <v>37.213340259620999</v>
      </c>
      <c r="O478" s="206">
        <v>44.4</v>
      </c>
      <c r="P478" s="206">
        <v>41</v>
      </c>
      <c r="Q478" s="206">
        <v>47</v>
      </c>
      <c r="R478" s="206">
        <v>48</v>
      </c>
      <c r="S478" s="206">
        <v>49</v>
      </c>
      <c r="T478" s="208"/>
      <c r="U478" s="209"/>
      <c r="V478" s="209"/>
      <c r="W478" s="209"/>
      <c r="X478" s="209"/>
      <c r="Y478" s="209"/>
      <c r="Z478" s="209"/>
      <c r="AA478" s="209"/>
      <c r="AB478" s="209"/>
      <c r="AC478" s="209"/>
      <c r="AD478" s="209"/>
      <c r="AE478" s="209"/>
      <c r="AF478" s="209"/>
      <c r="AG478" s="209"/>
      <c r="AH478" s="209"/>
      <c r="AI478" s="209"/>
      <c r="AJ478" s="209"/>
      <c r="AK478" s="209"/>
      <c r="AL478" s="209"/>
      <c r="AM478" s="209"/>
      <c r="AN478" s="209"/>
      <c r="AO478" s="209"/>
      <c r="AP478" s="209"/>
      <c r="AQ478" s="209"/>
      <c r="AR478" s="209"/>
      <c r="AS478" s="209"/>
      <c r="AT478" s="209"/>
      <c r="AU478" s="209"/>
      <c r="AV478" s="209"/>
      <c r="AW478" s="209"/>
      <c r="AX478" s="209"/>
      <c r="AY478" s="209"/>
      <c r="AZ478" s="209"/>
      <c r="BA478" s="209"/>
      <c r="BB478" s="209"/>
      <c r="BC478" s="209"/>
      <c r="BD478" s="209"/>
      <c r="BE478" s="209"/>
      <c r="BF478" s="209"/>
      <c r="BG478" s="209"/>
      <c r="BH478" s="209"/>
      <c r="BI478" s="209"/>
      <c r="BJ478" s="209"/>
      <c r="BK478" s="209"/>
      <c r="BL478" s="209"/>
      <c r="BM478" s="210">
        <v>1</v>
      </c>
    </row>
    <row r="479" spans="1:65">
      <c r="A479" s="30"/>
      <c r="B479" s="19">
        <v>1</v>
      </c>
      <c r="C479" s="9">
        <v>2</v>
      </c>
      <c r="D479" s="211">
        <v>44.5</v>
      </c>
      <c r="E479" s="212">
        <v>73.120019750407295</v>
      </c>
      <c r="F479" s="211">
        <v>45.986297547154287</v>
      </c>
      <c r="G479" s="211">
        <v>46</v>
      </c>
      <c r="H479" s="211">
        <v>49.4</v>
      </c>
      <c r="I479" s="211">
        <v>46.8</v>
      </c>
      <c r="J479" s="211">
        <v>47.6</v>
      </c>
      <c r="K479" s="211">
        <v>47.2</v>
      </c>
      <c r="L479" s="211">
        <v>46.9</v>
      </c>
      <c r="M479" s="211">
        <v>48.4</v>
      </c>
      <c r="N479" s="212">
        <v>36.745667608688301</v>
      </c>
      <c r="O479" s="211">
        <v>44.5</v>
      </c>
      <c r="P479" s="211">
        <v>43</v>
      </c>
      <c r="Q479" s="211">
        <v>47</v>
      </c>
      <c r="R479" s="211">
        <v>48.35</v>
      </c>
      <c r="S479" s="211">
        <v>48.1</v>
      </c>
      <c r="T479" s="208"/>
      <c r="U479" s="209"/>
      <c r="V479" s="209"/>
      <c r="W479" s="209"/>
      <c r="X479" s="209"/>
      <c r="Y479" s="209"/>
      <c r="Z479" s="209"/>
      <c r="AA479" s="209"/>
      <c r="AB479" s="209"/>
      <c r="AC479" s="209"/>
      <c r="AD479" s="209"/>
      <c r="AE479" s="209"/>
      <c r="AF479" s="209"/>
      <c r="AG479" s="209"/>
      <c r="AH479" s="209"/>
      <c r="AI479" s="209"/>
      <c r="AJ479" s="209"/>
      <c r="AK479" s="209"/>
      <c r="AL479" s="209"/>
      <c r="AM479" s="209"/>
      <c r="AN479" s="209"/>
      <c r="AO479" s="209"/>
      <c r="AP479" s="209"/>
      <c r="AQ479" s="209"/>
      <c r="AR479" s="209"/>
      <c r="AS479" s="209"/>
      <c r="AT479" s="209"/>
      <c r="AU479" s="209"/>
      <c r="AV479" s="209"/>
      <c r="AW479" s="209"/>
      <c r="AX479" s="209"/>
      <c r="AY479" s="209"/>
      <c r="AZ479" s="209"/>
      <c r="BA479" s="209"/>
      <c r="BB479" s="209"/>
      <c r="BC479" s="209"/>
      <c r="BD479" s="209"/>
      <c r="BE479" s="209"/>
      <c r="BF479" s="209"/>
      <c r="BG479" s="209"/>
      <c r="BH479" s="209"/>
      <c r="BI479" s="209"/>
      <c r="BJ479" s="209"/>
      <c r="BK479" s="209"/>
      <c r="BL479" s="209"/>
      <c r="BM479" s="210" t="e">
        <v>#N/A</v>
      </c>
    </row>
    <row r="480" spans="1:65">
      <c r="A480" s="30"/>
      <c r="B480" s="19">
        <v>1</v>
      </c>
      <c r="C480" s="9">
        <v>3</v>
      </c>
      <c r="D480" s="211">
        <v>43.8</v>
      </c>
      <c r="E480" s="212">
        <v>73.2058151466059</v>
      </c>
      <c r="F480" s="211">
        <v>45.705077082980438</v>
      </c>
      <c r="G480" s="211">
        <v>44</v>
      </c>
      <c r="H480" s="211">
        <v>48.7</v>
      </c>
      <c r="I480" s="211">
        <v>46.6</v>
      </c>
      <c r="J480" s="211">
        <v>47.9</v>
      </c>
      <c r="K480" s="211">
        <v>47.3</v>
      </c>
      <c r="L480" s="211">
        <v>46.3</v>
      </c>
      <c r="M480" s="211">
        <v>48.7</v>
      </c>
      <c r="N480" s="212">
        <v>36.024982104879598</v>
      </c>
      <c r="O480" s="211">
        <v>45.3</v>
      </c>
      <c r="P480" s="211">
        <v>44</v>
      </c>
      <c r="Q480" s="211">
        <v>47</v>
      </c>
      <c r="R480" s="211">
        <v>48.34</v>
      </c>
      <c r="S480" s="211">
        <v>49.5</v>
      </c>
      <c r="T480" s="208"/>
      <c r="U480" s="209"/>
      <c r="V480" s="209"/>
      <c r="W480" s="209"/>
      <c r="X480" s="209"/>
      <c r="Y480" s="209"/>
      <c r="Z480" s="209"/>
      <c r="AA480" s="209"/>
      <c r="AB480" s="209"/>
      <c r="AC480" s="209"/>
      <c r="AD480" s="209"/>
      <c r="AE480" s="209"/>
      <c r="AF480" s="209"/>
      <c r="AG480" s="209"/>
      <c r="AH480" s="209"/>
      <c r="AI480" s="209"/>
      <c r="AJ480" s="209"/>
      <c r="AK480" s="209"/>
      <c r="AL480" s="209"/>
      <c r="AM480" s="209"/>
      <c r="AN480" s="209"/>
      <c r="AO480" s="209"/>
      <c r="AP480" s="209"/>
      <c r="AQ480" s="209"/>
      <c r="AR480" s="209"/>
      <c r="AS480" s="209"/>
      <c r="AT480" s="209"/>
      <c r="AU480" s="209"/>
      <c r="AV480" s="209"/>
      <c r="AW480" s="209"/>
      <c r="AX480" s="209"/>
      <c r="AY480" s="209"/>
      <c r="AZ480" s="209"/>
      <c r="BA480" s="209"/>
      <c r="BB480" s="209"/>
      <c r="BC480" s="209"/>
      <c r="BD480" s="209"/>
      <c r="BE480" s="209"/>
      <c r="BF480" s="209"/>
      <c r="BG480" s="209"/>
      <c r="BH480" s="209"/>
      <c r="BI480" s="209"/>
      <c r="BJ480" s="209"/>
      <c r="BK480" s="209"/>
      <c r="BL480" s="209"/>
      <c r="BM480" s="210">
        <v>16</v>
      </c>
    </row>
    <row r="481" spans="1:65">
      <c r="A481" s="30"/>
      <c r="B481" s="19">
        <v>1</v>
      </c>
      <c r="C481" s="9">
        <v>4</v>
      </c>
      <c r="D481" s="211">
        <v>44.3</v>
      </c>
      <c r="E481" s="212">
        <v>73.189633145635099</v>
      </c>
      <c r="F481" s="211">
        <v>46.372146500204423</v>
      </c>
      <c r="G481" s="211">
        <v>43</v>
      </c>
      <c r="H481" s="211">
        <v>51</v>
      </c>
      <c r="I481" s="211">
        <v>49.2</v>
      </c>
      <c r="J481" s="211">
        <v>48.3</v>
      </c>
      <c r="K481" s="211">
        <v>47.3</v>
      </c>
      <c r="L481" s="211">
        <v>47</v>
      </c>
      <c r="M481" s="211">
        <v>47.5</v>
      </c>
      <c r="N481" s="212">
        <v>37.481206264698301</v>
      </c>
      <c r="O481" s="211">
        <v>45.7</v>
      </c>
      <c r="P481" s="211">
        <v>41</v>
      </c>
      <c r="Q481" s="211">
        <v>48</v>
      </c>
      <c r="R481" s="211">
        <v>48.31</v>
      </c>
      <c r="S481" s="211">
        <v>47.7</v>
      </c>
      <c r="T481" s="208"/>
      <c r="U481" s="209"/>
      <c r="V481" s="209"/>
      <c r="W481" s="209"/>
      <c r="X481" s="209"/>
      <c r="Y481" s="209"/>
      <c r="Z481" s="209"/>
      <c r="AA481" s="209"/>
      <c r="AB481" s="209"/>
      <c r="AC481" s="209"/>
      <c r="AD481" s="209"/>
      <c r="AE481" s="209"/>
      <c r="AF481" s="209"/>
      <c r="AG481" s="209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9"/>
      <c r="AS481" s="209"/>
      <c r="AT481" s="209"/>
      <c r="AU481" s="209"/>
      <c r="AV481" s="209"/>
      <c r="AW481" s="209"/>
      <c r="AX481" s="209"/>
      <c r="AY481" s="209"/>
      <c r="AZ481" s="209"/>
      <c r="BA481" s="209"/>
      <c r="BB481" s="209"/>
      <c r="BC481" s="209"/>
      <c r="BD481" s="209"/>
      <c r="BE481" s="209"/>
      <c r="BF481" s="209"/>
      <c r="BG481" s="209"/>
      <c r="BH481" s="209"/>
      <c r="BI481" s="209"/>
      <c r="BJ481" s="209"/>
      <c r="BK481" s="209"/>
      <c r="BL481" s="209"/>
      <c r="BM481" s="210">
        <v>46.679903981589895</v>
      </c>
    </row>
    <row r="482" spans="1:65">
      <c r="A482" s="30"/>
      <c r="B482" s="19">
        <v>1</v>
      </c>
      <c r="C482" s="9">
        <v>5</v>
      </c>
      <c r="D482" s="211">
        <v>44.3</v>
      </c>
      <c r="E482" s="212">
        <v>73.264676392548196</v>
      </c>
      <c r="F482" s="211">
        <v>46.66160188841129</v>
      </c>
      <c r="G482" s="211">
        <v>47</v>
      </c>
      <c r="H482" s="211">
        <v>48.7</v>
      </c>
      <c r="I482" s="211">
        <v>49.4</v>
      </c>
      <c r="J482" s="211">
        <v>46</v>
      </c>
      <c r="K482" s="211">
        <v>45.4</v>
      </c>
      <c r="L482" s="211">
        <v>47.6</v>
      </c>
      <c r="M482" s="211">
        <v>48.3</v>
      </c>
      <c r="N482" s="212">
        <v>36.8620968721022</v>
      </c>
      <c r="O482" s="211">
        <v>44.8</v>
      </c>
      <c r="P482" s="211">
        <v>43</v>
      </c>
      <c r="Q482" s="211">
        <v>48</v>
      </c>
      <c r="R482" s="211">
        <v>47.84</v>
      </c>
      <c r="S482" s="211">
        <v>47.2</v>
      </c>
      <c r="T482" s="208"/>
      <c r="U482" s="209"/>
      <c r="V482" s="209"/>
      <c r="W482" s="209"/>
      <c r="X482" s="209"/>
      <c r="Y482" s="209"/>
      <c r="Z482" s="209"/>
      <c r="AA482" s="209"/>
      <c r="AB482" s="209"/>
      <c r="AC482" s="209"/>
      <c r="AD482" s="209"/>
      <c r="AE482" s="209"/>
      <c r="AF482" s="209"/>
      <c r="AG482" s="209"/>
      <c r="AH482" s="209"/>
      <c r="AI482" s="209"/>
      <c r="AJ482" s="209"/>
      <c r="AK482" s="209"/>
      <c r="AL482" s="209"/>
      <c r="AM482" s="209"/>
      <c r="AN482" s="209"/>
      <c r="AO482" s="209"/>
      <c r="AP482" s="209"/>
      <c r="AQ482" s="209"/>
      <c r="AR482" s="209"/>
      <c r="AS482" s="209"/>
      <c r="AT482" s="209"/>
      <c r="AU482" s="209"/>
      <c r="AV482" s="209"/>
      <c r="AW482" s="209"/>
      <c r="AX482" s="209"/>
      <c r="AY482" s="209"/>
      <c r="AZ482" s="209"/>
      <c r="BA482" s="209"/>
      <c r="BB482" s="209"/>
      <c r="BC482" s="209"/>
      <c r="BD482" s="209"/>
      <c r="BE482" s="209"/>
      <c r="BF482" s="209"/>
      <c r="BG482" s="209"/>
      <c r="BH482" s="209"/>
      <c r="BI482" s="209"/>
      <c r="BJ482" s="209"/>
      <c r="BK482" s="209"/>
      <c r="BL482" s="209"/>
      <c r="BM482" s="210">
        <v>35</v>
      </c>
    </row>
    <row r="483" spans="1:65">
      <c r="A483" s="30"/>
      <c r="B483" s="19">
        <v>1</v>
      </c>
      <c r="C483" s="9">
        <v>6</v>
      </c>
      <c r="D483" s="211">
        <v>44.1</v>
      </c>
      <c r="E483" s="212">
        <v>73.277798812761404</v>
      </c>
      <c r="F483" s="211">
        <v>45.003699574083022</v>
      </c>
      <c r="G483" s="211">
        <v>43</v>
      </c>
      <c r="H483" s="211">
        <v>51</v>
      </c>
      <c r="I483" s="211">
        <v>47.5</v>
      </c>
      <c r="J483" s="211">
        <v>47</v>
      </c>
      <c r="K483" s="211">
        <v>46.7</v>
      </c>
      <c r="L483" s="211">
        <v>47.1</v>
      </c>
      <c r="M483" s="211">
        <v>48.5</v>
      </c>
      <c r="N483" s="212">
        <v>36.619854228705698</v>
      </c>
      <c r="O483" s="211">
        <v>45.8</v>
      </c>
      <c r="P483" s="211">
        <v>44</v>
      </c>
      <c r="Q483" s="211">
        <v>47</v>
      </c>
      <c r="R483" s="211">
        <v>48.54</v>
      </c>
      <c r="S483" s="211">
        <v>48.2</v>
      </c>
      <c r="T483" s="208"/>
      <c r="U483" s="209"/>
      <c r="V483" s="209"/>
      <c r="W483" s="209"/>
      <c r="X483" s="209"/>
      <c r="Y483" s="209"/>
      <c r="Z483" s="209"/>
      <c r="AA483" s="209"/>
      <c r="AB483" s="209"/>
      <c r="AC483" s="209"/>
      <c r="AD483" s="209"/>
      <c r="AE483" s="209"/>
      <c r="AF483" s="209"/>
      <c r="AG483" s="209"/>
      <c r="AH483" s="209"/>
      <c r="AI483" s="209"/>
      <c r="AJ483" s="209"/>
      <c r="AK483" s="209"/>
      <c r="AL483" s="209"/>
      <c r="AM483" s="209"/>
      <c r="AN483" s="209"/>
      <c r="AO483" s="209"/>
      <c r="AP483" s="209"/>
      <c r="AQ483" s="209"/>
      <c r="AR483" s="209"/>
      <c r="AS483" s="209"/>
      <c r="AT483" s="209"/>
      <c r="AU483" s="209"/>
      <c r="AV483" s="209"/>
      <c r="AW483" s="209"/>
      <c r="AX483" s="209"/>
      <c r="AY483" s="209"/>
      <c r="AZ483" s="209"/>
      <c r="BA483" s="209"/>
      <c r="BB483" s="209"/>
      <c r="BC483" s="209"/>
      <c r="BD483" s="209"/>
      <c r="BE483" s="209"/>
      <c r="BF483" s="209"/>
      <c r="BG483" s="209"/>
      <c r="BH483" s="209"/>
      <c r="BI483" s="209"/>
      <c r="BJ483" s="209"/>
      <c r="BK483" s="209"/>
      <c r="BL483" s="209"/>
      <c r="BM483" s="214"/>
    </row>
    <row r="484" spans="1:65">
      <c r="A484" s="30"/>
      <c r="B484" s="20" t="s">
        <v>256</v>
      </c>
      <c r="C484" s="12"/>
      <c r="D484" s="215">
        <v>44.06666666666667</v>
      </c>
      <c r="E484" s="215">
        <v>73.200751490084102</v>
      </c>
      <c r="F484" s="215">
        <v>45.821989075591773</v>
      </c>
      <c r="G484" s="215">
        <v>44.666666666666664</v>
      </c>
      <c r="H484" s="215">
        <v>49.966666666666669</v>
      </c>
      <c r="I484" s="215">
        <v>47.933333333333337</v>
      </c>
      <c r="J484" s="215">
        <v>47.4</v>
      </c>
      <c r="K484" s="215">
        <v>46.783333333333339</v>
      </c>
      <c r="L484" s="215">
        <v>47.066666666666663</v>
      </c>
      <c r="M484" s="215">
        <v>48.216666666666669</v>
      </c>
      <c r="N484" s="215">
        <v>36.824524556449184</v>
      </c>
      <c r="O484" s="215">
        <v>45.083333333333336</v>
      </c>
      <c r="P484" s="215">
        <v>42.666666666666664</v>
      </c>
      <c r="Q484" s="215">
        <v>47.333333333333336</v>
      </c>
      <c r="R484" s="215">
        <v>48.23</v>
      </c>
      <c r="S484" s="215">
        <v>48.283333333333331</v>
      </c>
      <c r="T484" s="208"/>
      <c r="U484" s="209"/>
      <c r="V484" s="209"/>
      <c r="W484" s="209"/>
      <c r="X484" s="209"/>
      <c r="Y484" s="209"/>
      <c r="Z484" s="209"/>
      <c r="AA484" s="209"/>
      <c r="AB484" s="209"/>
      <c r="AC484" s="209"/>
      <c r="AD484" s="209"/>
      <c r="AE484" s="209"/>
      <c r="AF484" s="209"/>
      <c r="AG484" s="209"/>
      <c r="AH484" s="209"/>
      <c r="AI484" s="209"/>
      <c r="AJ484" s="209"/>
      <c r="AK484" s="209"/>
      <c r="AL484" s="209"/>
      <c r="AM484" s="209"/>
      <c r="AN484" s="209"/>
      <c r="AO484" s="209"/>
      <c r="AP484" s="209"/>
      <c r="AQ484" s="209"/>
      <c r="AR484" s="209"/>
      <c r="AS484" s="209"/>
      <c r="AT484" s="209"/>
      <c r="AU484" s="209"/>
      <c r="AV484" s="209"/>
      <c r="AW484" s="209"/>
      <c r="AX484" s="209"/>
      <c r="AY484" s="209"/>
      <c r="AZ484" s="209"/>
      <c r="BA484" s="209"/>
      <c r="BB484" s="209"/>
      <c r="BC484" s="209"/>
      <c r="BD484" s="209"/>
      <c r="BE484" s="209"/>
      <c r="BF484" s="209"/>
      <c r="BG484" s="209"/>
      <c r="BH484" s="209"/>
      <c r="BI484" s="209"/>
      <c r="BJ484" s="209"/>
      <c r="BK484" s="209"/>
      <c r="BL484" s="209"/>
      <c r="BM484" s="214"/>
    </row>
    <row r="485" spans="1:65">
      <c r="A485" s="30"/>
      <c r="B485" s="3" t="s">
        <v>257</v>
      </c>
      <c r="C485" s="29"/>
      <c r="D485" s="211">
        <v>44.2</v>
      </c>
      <c r="E485" s="211">
        <v>73.197724146120493</v>
      </c>
      <c r="F485" s="211">
        <v>45.845687315067366</v>
      </c>
      <c r="G485" s="211">
        <v>44.5</v>
      </c>
      <c r="H485" s="211">
        <v>50.2</v>
      </c>
      <c r="I485" s="211">
        <v>47.8</v>
      </c>
      <c r="J485" s="211">
        <v>47.6</v>
      </c>
      <c r="K485" s="211">
        <v>47</v>
      </c>
      <c r="L485" s="211">
        <v>47.05</v>
      </c>
      <c r="M485" s="211">
        <v>48.349999999999994</v>
      </c>
      <c r="N485" s="211">
        <v>36.803882240395254</v>
      </c>
      <c r="O485" s="211">
        <v>45.05</v>
      </c>
      <c r="P485" s="211">
        <v>43</v>
      </c>
      <c r="Q485" s="211">
        <v>47</v>
      </c>
      <c r="R485" s="211">
        <v>48.325000000000003</v>
      </c>
      <c r="S485" s="211">
        <v>48.150000000000006</v>
      </c>
      <c r="T485" s="208"/>
      <c r="U485" s="209"/>
      <c r="V485" s="209"/>
      <c r="W485" s="209"/>
      <c r="X485" s="209"/>
      <c r="Y485" s="209"/>
      <c r="Z485" s="209"/>
      <c r="AA485" s="209"/>
      <c r="AB485" s="209"/>
      <c r="AC485" s="209"/>
      <c r="AD485" s="209"/>
      <c r="AE485" s="209"/>
      <c r="AF485" s="209"/>
      <c r="AG485" s="209"/>
      <c r="AH485" s="209"/>
      <c r="AI485" s="209"/>
      <c r="AJ485" s="209"/>
      <c r="AK485" s="209"/>
      <c r="AL485" s="209"/>
      <c r="AM485" s="209"/>
      <c r="AN485" s="209"/>
      <c r="AO485" s="209"/>
      <c r="AP485" s="209"/>
      <c r="AQ485" s="209"/>
      <c r="AR485" s="209"/>
      <c r="AS485" s="209"/>
      <c r="AT485" s="209"/>
      <c r="AU485" s="209"/>
      <c r="AV485" s="209"/>
      <c r="AW485" s="209"/>
      <c r="AX485" s="209"/>
      <c r="AY485" s="209"/>
      <c r="AZ485" s="209"/>
      <c r="BA485" s="209"/>
      <c r="BB485" s="209"/>
      <c r="BC485" s="209"/>
      <c r="BD485" s="209"/>
      <c r="BE485" s="209"/>
      <c r="BF485" s="209"/>
      <c r="BG485" s="209"/>
      <c r="BH485" s="209"/>
      <c r="BI485" s="209"/>
      <c r="BJ485" s="209"/>
      <c r="BK485" s="209"/>
      <c r="BL485" s="209"/>
      <c r="BM485" s="214"/>
    </row>
    <row r="486" spans="1:65">
      <c r="A486" s="30"/>
      <c r="B486" s="3" t="s">
        <v>258</v>
      </c>
      <c r="C486" s="29"/>
      <c r="D486" s="24">
        <v>0.40331955899344479</v>
      </c>
      <c r="E486" s="24">
        <v>6.2650867086499487E-2</v>
      </c>
      <c r="F486" s="24">
        <v>0.64821219836116495</v>
      </c>
      <c r="G486" s="24">
        <v>1.6329931618554521</v>
      </c>
      <c r="H486" s="24">
        <v>1.1604596790352797</v>
      </c>
      <c r="I486" s="24">
        <v>1.1860297916438136</v>
      </c>
      <c r="J486" s="24">
        <v>0.80746516952745329</v>
      </c>
      <c r="K486" s="24">
        <v>0.72502873506273291</v>
      </c>
      <c r="L486" s="24">
        <v>0.46761807778000625</v>
      </c>
      <c r="M486" s="24">
        <v>0.44007575105505098</v>
      </c>
      <c r="N486" s="24">
        <v>0.50422151660082759</v>
      </c>
      <c r="O486" s="24">
        <v>0.6047037842337909</v>
      </c>
      <c r="P486" s="24">
        <v>1.3662601021279464</v>
      </c>
      <c r="Q486" s="24">
        <v>0.5163977794943222</v>
      </c>
      <c r="R486" s="24">
        <v>0.25845695966640109</v>
      </c>
      <c r="S486" s="24">
        <v>0.84241715715354748</v>
      </c>
      <c r="T486" s="154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5"/>
    </row>
    <row r="487" spans="1:65">
      <c r="A487" s="30"/>
      <c r="B487" s="3" t="s">
        <v>85</v>
      </c>
      <c r="C487" s="29"/>
      <c r="D487" s="13">
        <v>9.1524862101386856E-3</v>
      </c>
      <c r="E487" s="13">
        <v>8.5587737572593474E-4</v>
      </c>
      <c r="F487" s="13">
        <v>1.4146312969780079E-2</v>
      </c>
      <c r="G487" s="13">
        <v>3.6559548399748926E-2</v>
      </c>
      <c r="H487" s="13">
        <v>2.3224676698504598E-2</v>
      </c>
      <c r="I487" s="13">
        <v>2.4743319714405011E-2</v>
      </c>
      <c r="J487" s="13">
        <v>1.7035130158807033E-2</v>
      </c>
      <c r="K487" s="13">
        <v>1.5497586071878863E-2</v>
      </c>
      <c r="L487" s="13">
        <v>9.9352282814448925E-3</v>
      </c>
      <c r="M487" s="13">
        <v>9.1270463405817692E-3</v>
      </c>
      <c r="N487" s="13">
        <v>1.3692546548099881E-2</v>
      </c>
      <c r="O487" s="13">
        <v>1.3413022940490739E-2</v>
      </c>
      <c r="P487" s="13">
        <v>3.2021721143623748E-2</v>
      </c>
      <c r="Q487" s="13">
        <v>1.0909812242837793E-2</v>
      </c>
      <c r="R487" s="13">
        <v>5.3588422074725504E-3</v>
      </c>
      <c r="S487" s="13">
        <v>1.7447369495758664E-2</v>
      </c>
      <c r="T487" s="154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259</v>
      </c>
      <c r="C488" s="29"/>
      <c r="D488" s="13">
        <v>-5.5982062772748198E-2</v>
      </c>
      <c r="E488" s="13">
        <v>0.56814271766612401</v>
      </c>
      <c r="F488" s="13">
        <v>-1.8378677606887828E-2</v>
      </c>
      <c r="G488" s="13">
        <v>-4.3128565896734306E-2</v>
      </c>
      <c r="H488" s="13">
        <v>7.0410656508056224E-2</v>
      </c>
      <c r="I488" s="13">
        <v>2.6851583761564379E-2</v>
      </c>
      <c r="J488" s="13">
        <v>1.5426253205107265E-2</v>
      </c>
      <c r="K488" s="13">
        <v>2.2157147492041229E-3</v>
      </c>
      <c r="L488" s="13">
        <v>8.285421607321819E-3</v>
      </c>
      <c r="M488" s="13">
        <v>3.2921290619682075E-2</v>
      </c>
      <c r="N488" s="13">
        <v>-0.21112681442163161</v>
      </c>
      <c r="O488" s="13">
        <v>-3.4202526399502275E-2</v>
      </c>
      <c r="P488" s="13">
        <v>-8.5973555483447761E-2</v>
      </c>
      <c r="Q488" s="13">
        <v>1.3998086885550265E-2</v>
      </c>
      <c r="R488" s="13">
        <v>3.3206923883593253E-2</v>
      </c>
      <c r="S488" s="13">
        <v>3.4349456939239076E-2</v>
      </c>
      <c r="T488" s="154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260</v>
      </c>
      <c r="C489" s="47"/>
      <c r="D489" s="45">
        <v>1.72</v>
      </c>
      <c r="E489" s="45">
        <v>14.25</v>
      </c>
      <c r="F489" s="45">
        <v>0.76</v>
      </c>
      <c r="G489" s="45">
        <v>1.39</v>
      </c>
      <c r="H489" s="45">
        <v>1.52</v>
      </c>
      <c r="I489" s="45">
        <v>0.4</v>
      </c>
      <c r="J489" s="45">
        <v>0.11</v>
      </c>
      <c r="K489" s="45">
        <v>0.23</v>
      </c>
      <c r="L489" s="45">
        <v>7.0000000000000007E-2</v>
      </c>
      <c r="M489" s="45">
        <v>0.56000000000000005</v>
      </c>
      <c r="N489" s="45">
        <v>5.68</v>
      </c>
      <c r="O489" s="45">
        <v>1.1599999999999999</v>
      </c>
      <c r="P489" s="45">
        <v>2.48</v>
      </c>
      <c r="Q489" s="45">
        <v>7.0000000000000007E-2</v>
      </c>
      <c r="R489" s="45">
        <v>0.56000000000000005</v>
      </c>
      <c r="S489" s="45">
        <v>0.59</v>
      </c>
      <c r="T489" s="154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BM490" s="55"/>
    </row>
    <row r="491" spans="1:65" ht="15">
      <c r="B491" s="8" t="s">
        <v>467</v>
      </c>
      <c r="BM491" s="28" t="s">
        <v>66</v>
      </c>
    </row>
    <row r="492" spans="1:65" ht="15">
      <c r="A492" s="25" t="s">
        <v>23</v>
      </c>
      <c r="B492" s="18" t="s">
        <v>109</v>
      </c>
      <c r="C492" s="15" t="s">
        <v>110</v>
      </c>
      <c r="D492" s="16" t="s">
        <v>221</v>
      </c>
      <c r="E492" s="17" t="s">
        <v>221</v>
      </c>
      <c r="F492" s="17" t="s">
        <v>221</v>
      </c>
      <c r="G492" s="17" t="s">
        <v>221</v>
      </c>
      <c r="H492" s="17" t="s">
        <v>221</v>
      </c>
      <c r="I492" s="17" t="s">
        <v>221</v>
      </c>
      <c r="J492" s="17" t="s">
        <v>221</v>
      </c>
      <c r="K492" s="154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222</v>
      </c>
      <c r="C493" s="9" t="s">
        <v>222</v>
      </c>
      <c r="D493" s="152" t="s">
        <v>228</v>
      </c>
      <c r="E493" s="153" t="s">
        <v>229</v>
      </c>
      <c r="F493" s="153" t="s">
        <v>231</v>
      </c>
      <c r="G493" s="153" t="s">
        <v>238</v>
      </c>
      <c r="H493" s="153" t="s">
        <v>240</v>
      </c>
      <c r="I493" s="153" t="s">
        <v>241</v>
      </c>
      <c r="J493" s="153" t="s">
        <v>243</v>
      </c>
      <c r="K493" s="154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277</v>
      </c>
      <c r="E494" s="11" t="s">
        <v>278</v>
      </c>
      <c r="F494" s="11" t="s">
        <v>277</v>
      </c>
      <c r="G494" s="11" t="s">
        <v>277</v>
      </c>
      <c r="H494" s="11" t="s">
        <v>278</v>
      </c>
      <c r="I494" s="11" t="s">
        <v>277</v>
      </c>
      <c r="J494" s="11" t="s">
        <v>277</v>
      </c>
      <c r="K494" s="154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2</v>
      </c>
    </row>
    <row r="495" spans="1:65">
      <c r="A495" s="30"/>
      <c r="B495" s="19"/>
      <c r="C495" s="9"/>
      <c r="D495" s="26"/>
      <c r="E495" s="26"/>
      <c r="F495" s="26"/>
      <c r="G495" s="26"/>
      <c r="H495" s="26"/>
      <c r="I495" s="26"/>
      <c r="J495" s="26"/>
      <c r="K495" s="154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3</v>
      </c>
    </row>
    <row r="496" spans="1:65">
      <c r="A496" s="30"/>
      <c r="B496" s="18">
        <v>1</v>
      </c>
      <c r="C496" s="14">
        <v>1</v>
      </c>
      <c r="D496" s="22">
        <v>0.19709471864244138</v>
      </c>
      <c r="E496" s="22">
        <v>0.2</v>
      </c>
      <c r="F496" s="22">
        <v>0.2</v>
      </c>
      <c r="G496" s="148">
        <v>0.10057076121158284</v>
      </c>
      <c r="H496" s="22">
        <v>0.18</v>
      </c>
      <c r="I496" s="22">
        <v>0.22</v>
      </c>
      <c r="J496" s="148" t="s">
        <v>101</v>
      </c>
      <c r="K496" s="154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1</v>
      </c>
    </row>
    <row r="497" spans="1:65">
      <c r="A497" s="30"/>
      <c r="B497" s="19">
        <v>1</v>
      </c>
      <c r="C497" s="9">
        <v>2</v>
      </c>
      <c r="D497" s="11">
        <v>0.20173740501046894</v>
      </c>
      <c r="E497" s="11">
        <v>0.2</v>
      </c>
      <c r="F497" s="11">
        <v>0.2</v>
      </c>
      <c r="G497" s="149">
        <v>9.9491497028694392E-2</v>
      </c>
      <c r="H497" s="11">
        <v>0.21</v>
      </c>
      <c r="I497" s="11">
        <v>0.21</v>
      </c>
      <c r="J497" s="149" t="s">
        <v>101</v>
      </c>
      <c r="K497" s="154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6</v>
      </c>
    </row>
    <row r="498" spans="1:65">
      <c r="A498" s="30"/>
      <c r="B498" s="19">
        <v>1</v>
      </c>
      <c r="C498" s="9">
        <v>3</v>
      </c>
      <c r="D498" s="11">
        <v>0.20203774331060737</v>
      </c>
      <c r="E498" s="11">
        <v>0.2</v>
      </c>
      <c r="F498" s="11">
        <v>0.19</v>
      </c>
      <c r="G498" s="149">
        <v>0.10056987365880152</v>
      </c>
      <c r="H498" s="11">
        <v>0.2</v>
      </c>
      <c r="I498" s="11">
        <v>0.22</v>
      </c>
      <c r="J498" s="149" t="s">
        <v>101</v>
      </c>
      <c r="K498" s="154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16</v>
      </c>
    </row>
    <row r="499" spans="1:65">
      <c r="A499" s="30"/>
      <c r="B499" s="19">
        <v>1</v>
      </c>
      <c r="C499" s="9">
        <v>4</v>
      </c>
      <c r="D499" s="11">
        <v>0.19898001058291809</v>
      </c>
      <c r="E499" s="11">
        <v>0.2</v>
      </c>
      <c r="F499" s="11">
        <v>0.2</v>
      </c>
      <c r="G499" s="149">
        <v>9.3404216273478169E-2</v>
      </c>
      <c r="H499" s="11">
        <v>0.18</v>
      </c>
      <c r="I499" s="11">
        <v>0.21</v>
      </c>
      <c r="J499" s="149" t="s">
        <v>101</v>
      </c>
      <c r="K499" s="154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>
        <v>0.20186105813332261</v>
      </c>
    </row>
    <row r="500" spans="1:65">
      <c r="A500" s="30"/>
      <c r="B500" s="19">
        <v>1</v>
      </c>
      <c r="C500" s="9">
        <v>5</v>
      </c>
      <c r="D500" s="11">
        <v>0.207499798816484</v>
      </c>
      <c r="E500" s="11">
        <v>0.2</v>
      </c>
      <c r="F500" s="11">
        <v>0.19</v>
      </c>
      <c r="G500" s="149">
        <v>9.3403709100459711E-2</v>
      </c>
      <c r="H500" s="11">
        <v>0.2</v>
      </c>
      <c r="I500" s="11">
        <v>0.21</v>
      </c>
      <c r="J500" s="149" t="s">
        <v>101</v>
      </c>
      <c r="K500" s="154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36</v>
      </c>
    </row>
    <row r="501" spans="1:65">
      <c r="A501" s="30"/>
      <c r="B501" s="19">
        <v>1</v>
      </c>
      <c r="C501" s="9">
        <v>6</v>
      </c>
      <c r="D501" s="11">
        <v>0.19848206763675857</v>
      </c>
      <c r="E501" s="150">
        <v>0.3</v>
      </c>
      <c r="F501" s="11">
        <v>0.22</v>
      </c>
      <c r="G501" s="149">
        <v>9.6701348065282716E-2</v>
      </c>
      <c r="H501" s="11">
        <v>0.2</v>
      </c>
      <c r="I501" s="11">
        <v>0.21</v>
      </c>
      <c r="J501" s="149" t="s">
        <v>101</v>
      </c>
      <c r="K501" s="154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20" t="s">
        <v>256</v>
      </c>
      <c r="C502" s="12"/>
      <c r="D502" s="23">
        <v>0.20097195733327969</v>
      </c>
      <c r="E502" s="23">
        <v>0.21666666666666667</v>
      </c>
      <c r="F502" s="23">
        <v>0.19999999999999998</v>
      </c>
      <c r="G502" s="23">
        <v>9.7356900889716561E-2</v>
      </c>
      <c r="H502" s="23">
        <v>0.19499999999999998</v>
      </c>
      <c r="I502" s="23">
        <v>0.21333333333333335</v>
      </c>
      <c r="J502" s="23" t="s">
        <v>624</v>
      </c>
      <c r="K502" s="154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3" t="s">
        <v>257</v>
      </c>
      <c r="C503" s="29"/>
      <c r="D503" s="11">
        <v>0.20035870779669351</v>
      </c>
      <c r="E503" s="11">
        <v>0.2</v>
      </c>
      <c r="F503" s="11">
        <v>0.2</v>
      </c>
      <c r="G503" s="11">
        <v>9.8096422546988554E-2</v>
      </c>
      <c r="H503" s="11">
        <v>0.2</v>
      </c>
      <c r="I503" s="11">
        <v>0.21</v>
      </c>
      <c r="J503" s="11" t="s">
        <v>624</v>
      </c>
      <c r="K503" s="154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3" t="s">
        <v>258</v>
      </c>
      <c r="C504" s="29"/>
      <c r="D504" s="24">
        <v>3.7292065308501634E-3</v>
      </c>
      <c r="E504" s="24">
        <v>4.0824829046386367E-2</v>
      </c>
      <c r="F504" s="24">
        <v>1.0954451150103323E-2</v>
      </c>
      <c r="G504" s="24">
        <v>3.3731226886552935E-3</v>
      </c>
      <c r="H504" s="24">
        <v>1.2247448713915894E-2</v>
      </c>
      <c r="I504" s="24">
        <v>5.1639777949432277E-3</v>
      </c>
      <c r="J504" s="24" t="s">
        <v>624</v>
      </c>
      <c r="K504" s="204"/>
      <c r="L504" s="205"/>
      <c r="M504" s="205"/>
      <c r="N504" s="205"/>
      <c r="O504" s="205"/>
      <c r="P504" s="205"/>
      <c r="Q504" s="205"/>
      <c r="R504" s="205"/>
      <c r="S504" s="205"/>
      <c r="T504" s="205"/>
      <c r="U504" s="205"/>
      <c r="V504" s="205"/>
      <c r="W504" s="205"/>
      <c r="X504" s="205"/>
      <c r="Y504" s="205"/>
      <c r="Z504" s="205"/>
      <c r="AA504" s="205"/>
      <c r="AB504" s="205"/>
      <c r="AC504" s="205"/>
      <c r="AD504" s="205"/>
      <c r="AE504" s="205"/>
      <c r="AF504" s="205"/>
      <c r="AG504" s="205"/>
      <c r="AH504" s="205"/>
      <c r="AI504" s="205"/>
      <c r="AJ504" s="205"/>
      <c r="AK504" s="205"/>
      <c r="AL504" s="205"/>
      <c r="AM504" s="205"/>
      <c r="AN504" s="205"/>
      <c r="AO504" s="205"/>
      <c r="AP504" s="205"/>
      <c r="AQ504" s="205"/>
      <c r="AR504" s="205"/>
      <c r="AS504" s="205"/>
      <c r="AT504" s="205"/>
      <c r="AU504" s="205"/>
      <c r="AV504" s="205"/>
      <c r="AW504" s="205"/>
      <c r="AX504" s="205"/>
      <c r="AY504" s="205"/>
      <c r="AZ504" s="205"/>
      <c r="BA504" s="205"/>
      <c r="BB504" s="205"/>
      <c r="BC504" s="205"/>
      <c r="BD504" s="205"/>
      <c r="BE504" s="205"/>
      <c r="BF504" s="205"/>
      <c r="BG504" s="205"/>
      <c r="BH504" s="205"/>
      <c r="BI504" s="205"/>
      <c r="BJ504" s="205"/>
      <c r="BK504" s="205"/>
      <c r="BL504" s="205"/>
      <c r="BM504" s="56"/>
    </row>
    <row r="505" spans="1:65">
      <c r="A505" s="30"/>
      <c r="B505" s="3" t="s">
        <v>85</v>
      </c>
      <c r="C505" s="29"/>
      <c r="D505" s="13">
        <v>1.8555855156776296E-2</v>
      </c>
      <c r="E505" s="13">
        <v>0.18842228790639862</v>
      </c>
      <c r="F505" s="13">
        <v>5.477225575051662E-2</v>
      </c>
      <c r="G505" s="13">
        <v>3.4646980931287881E-2</v>
      </c>
      <c r="H505" s="13">
        <v>6.2807429302132803E-2</v>
      </c>
      <c r="I505" s="13">
        <v>2.4206145913796377E-2</v>
      </c>
      <c r="J505" s="13" t="s">
        <v>624</v>
      </c>
      <c r="K505" s="154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259</v>
      </c>
      <c r="C506" s="29"/>
      <c r="D506" s="13">
        <v>-4.404518673709279E-3</v>
      </c>
      <c r="E506" s="13">
        <v>7.3345541087798338E-2</v>
      </c>
      <c r="F506" s="13">
        <v>-9.2195005343400638E-3</v>
      </c>
      <c r="G506" s="13">
        <v>-0.51770340555028938</v>
      </c>
      <c r="H506" s="13">
        <v>-3.3989013020981673E-2</v>
      </c>
      <c r="I506" s="13">
        <v>5.6832532763370747E-2</v>
      </c>
      <c r="J506" s="13" t="s">
        <v>624</v>
      </c>
      <c r="K506" s="154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5"/>
    </row>
    <row r="507" spans="1:65">
      <c r="A507" s="30"/>
      <c r="B507" s="46" t="s">
        <v>260</v>
      </c>
      <c r="C507" s="47"/>
      <c r="D507" s="45">
        <v>0</v>
      </c>
      <c r="E507" s="45">
        <v>0.86</v>
      </c>
      <c r="F507" s="45">
        <v>0.05</v>
      </c>
      <c r="G507" s="45">
        <v>5.65</v>
      </c>
      <c r="H507" s="45">
        <v>0.33</v>
      </c>
      <c r="I507" s="45">
        <v>0.67</v>
      </c>
      <c r="J507" s="45">
        <v>16.309999999999999</v>
      </c>
      <c r="K507" s="154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B508" s="31"/>
      <c r="C508" s="20"/>
      <c r="D508" s="20"/>
      <c r="E508" s="20"/>
      <c r="F508" s="20"/>
      <c r="G508" s="20"/>
      <c r="H508" s="20"/>
      <c r="I508" s="20"/>
      <c r="J508" s="20"/>
      <c r="BM508" s="55"/>
    </row>
    <row r="509" spans="1:65" ht="15">
      <c r="B509" s="8" t="s">
        <v>468</v>
      </c>
      <c r="BM509" s="28" t="s">
        <v>66</v>
      </c>
    </row>
    <row r="510" spans="1:65" ht="15">
      <c r="A510" s="25" t="s">
        <v>55</v>
      </c>
      <c r="B510" s="18" t="s">
        <v>109</v>
      </c>
      <c r="C510" s="15" t="s">
        <v>110</v>
      </c>
      <c r="D510" s="16" t="s">
        <v>221</v>
      </c>
      <c r="E510" s="17" t="s">
        <v>221</v>
      </c>
      <c r="F510" s="17" t="s">
        <v>221</v>
      </c>
      <c r="G510" s="17" t="s">
        <v>221</v>
      </c>
      <c r="H510" s="17" t="s">
        <v>221</v>
      </c>
      <c r="I510" s="17" t="s">
        <v>221</v>
      </c>
      <c r="J510" s="17" t="s">
        <v>221</v>
      </c>
      <c r="K510" s="17" t="s">
        <v>221</v>
      </c>
      <c r="L510" s="17" t="s">
        <v>221</v>
      </c>
      <c r="M510" s="17" t="s">
        <v>221</v>
      </c>
      <c r="N510" s="17" t="s">
        <v>221</v>
      </c>
      <c r="O510" s="17" t="s">
        <v>221</v>
      </c>
      <c r="P510" s="17" t="s">
        <v>221</v>
      </c>
      <c r="Q510" s="17" t="s">
        <v>221</v>
      </c>
      <c r="R510" s="17" t="s">
        <v>221</v>
      </c>
      <c r="S510" s="17" t="s">
        <v>221</v>
      </c>
      <c r="T510" s="17" t="s">
        <v>221</v>
      </c>
      <c r="U510" s="154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 t="s">
        <v>222</v>
      </c>
      <c r="C511" s="9" t="s">
        <v>222</v>
      </c>
      <c r="D511" s="152" t="s">
        <v>224</v>
      </c>
      <c r="E511" s="153" t="s">
        <v>225</v>
      </c>
      <c r="F511" s="153" t="s">
        <v>228</v>
      </c>
      <c r="G511" s="153" t="s">
        <v>229</v>
      </c>
      <c r="H511" s="153" t="s">
        <v>231</v>
      </c>
      <c r="I511" s="153" t="s">
        <v>232</v>
      </c>
      <c r="J511" s="153" t="s">
        <v>233</v>
      </c>
      <c r="K511" s="153" t="s">
        <v>234</v>
      </c>
      <c r="L511" s="153" t="s">
        <v>235</v>
      </c>
      <c r="M511" s="153" t="s">
        <v>276</v>
      </c>
      <c r="N511" s="153" t="s">
        <v>238</v>
      </c>
      <c r="O511" s="153" t="s">
        <v>239</v>
      </c>
      <c r="P511" s="153" t="s">
        <v>240</v>
      </c>
      <c r="Q511" s="153" t="s">
        <v>241</v>
      </c>
      <c r="R511" s="153" t="s">
        <v>242</v>
      </c>
      <c r="S511" s="153" t="s">
        <v>243</v>
      </c>
      <c r="T511" s="153" t="s">
        <v>245</v>
      </c>
      <c r="U511" s="154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 t="s">
        <v>1</v>
      </c>
    </row>
    <row r="512" spans="1:65">
      <c r="A512" s="30"/>
      <c r="B512" s="19"/>
      <c r="C512" s="9"/>
      <c r="D512" s="10" t="s">
        <v>113</v>
      </c>
      <c r="E512" s="11" t="s">
        <v>113</v>
      </c>
      <c r="F512" s="11" t="s">
        <v>277</v>
      </c>
      <c r="G512" s="11" t="s">
        <v>278</v>
      </c>
      <c r="H512" s="11" t="s">
        <v>277</v>
      </c>
      <c r="I512" s="11" t="s">
        <v>278</v>
      </c>
      <c r="J512" s="11" t="s">
        <v>278</v>
      </c>
      <c r="K512" s="11" t="s">
        <v>278</v>
      </c>
      <c r="L512" s="11" t="s">
        <v>278</v>
      </c>
      <c r="M512" s="11" t="s">
        <v>278</v>
      </c>
      <c r="N512" s="11" t="s">
        <v>277</v>
      </c>
      <c r="O512" s="11" t="s">
        <v>113</v>
      </c>
      <c r="P512" s="11" t="s">
        <v>278</v>
      </c>
      <c r="Q512" s="11" t="s">
        <v>113</v>
      </c>
      <c r="R512" s="11" t="s">
        <v>277</v>
      </c>
      <c r="S512" s="11" t="s">
        <v>277</v>
      </c>
      <c r="T512" s="11" t="s">
        <v>278</v>
      </c>
      <c r="U512" s="154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3</v>
      </c>
    </row>
    <row r="513" spans="1:65">
      <c r="A513" s="30"/>
      <c r="B513" s="19"/>
      <c r="C513" s="9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154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3</v>
      </c>
    </row>
    <row r="514" spans="1:65">
      <c r="A514" s="30"/>
      <c r="B514" s="18">
        <v>1</v>
      </c>
      <c r="C514" s="14">
        <v>1</v>
      </c>
      <c r="D514" s="216">
        <v>0.80099999999999993</v>
      </c>
      <c r="E514" s="216">
        <v>0.86173299999999997</v>
      </c>
      <c r="F514" s="216">
        <v>0.86504550928012858</v>
      </c>
      <c r="G514" s="216">
        <v>0.86999999999999988</v>
      </c>
      <c r="H514" s="216">
        <v>0.8</v>
      </c>
      <c r="I514" s="216">
        <v>0.85000000000000009</v>
      </c>
      <c r="J514" s="216">
        <v>0.84</v>
      </c>
      <c r="K514" s="216">
        <v>0.8</v>
      </c>
      <c r="L514" s="216">
        <v>0.84</v>
      </c>
      <c r="M514" s="216">
        <v>0.8</v>
      </c>
      <c r="N514" s="217">
        <v>0.95715931619367012</v>
      </c>
      <c r="O514" s="216">
        <v>0.82199999999999995</v>
      </c>
      <c r="P514" s="216">
        <v>0.75</v>
      </c>
      <c r="Q514" s="216">
        <v>0.82050000000000001</v>
      </c>
      <c r="R514" s="216">
        <v>0.84109999999999996</v>
      </c>
      <c r="S514" s="216">
        <v>0.8</v>
      </c>
      <c r="T514" s="216">
        <v>0.86999999999999988</v>
      </c>
      <c r="U514" s="204"/>
      <c r="V514" s="205"/>
      <c r="W514" s="205"/>
      <c r="X514" s="205"/>
      <c r="Y514" s="205"/>
      <c r="Z514" s="205"/>
      <c r="AA514" s="205"/>
      <c r="AB514" s="205"/>
      <c r="AC514" s="205"/>
      <c r="AD514" s="205"/>
      <c r="AE514" s="205"/>
      <c r="AF514" s="205"/>
      <c r="AG514" s="205"/>
      <c r="AH514" s="205"/>
      <c r="AI514" s="205"/>
      <c r="AJ514" s="205"/>
      <c r="AK514" s="205"/>
      <c r="AL514" s="205"/>
      <c r="AM514" s="205"/>
      <c r="AN514" s="205"/>
      <c r="AO514" s="205"/>
      <c r="AP514" s="205"/>
      <c r="AQ514" s="205"/>
      <c r="AR514" s="205"/>
      <c r="AS514" s="205"/>
      <c r="AT514" s="205"/>
      <c r="AU514" s="205"/>
      <c r="AV514" s="205"/>
      <c r="AW514" s="205"/>
      <c r="AX514" s="205"/>
      <c r="AY514" s="205"/>
      <c r="AZ514" s="205"/>
      <c r="BA514" s="205"/>
      <c r="BB514" s="205"/>
      <c r="BC514" s="205"/>
      <c r="BD514" s="205"/>
      <c r="BE514" s="205"/>
      <c r="BF514" s="205"/>
      <c r="BG514" s="205"/>
      <c r="BH514" s="205"/>
      <c r="BI514" s="205"/>
      <c r="BJ514" s="205"/>
      <c r="BK514" s="205"/>
      <c r="BL514" s="205"/>
      <c r="BM514" s="218">
        <v>1</v>
      </c>
    </row>
    <row r="515" spans="1:65">
      <c r="A515" s="30"/>
      <c r="B515" s="19">
        <v>1</v>
      </c>
      <c r="C515" s="9">
        <v>2</v>
      </c>
      <c r="D515" s="24">
        <v>0.82150000000000001</v>
      </c>
      <c r="E515" s="24">
        <v>0.86128950000000004</v>
      </c>
      <c r="F515" s="24">
        <v>0.86368711054549041</v>
      </c>
      <c r="G515" s="24">
        <v>0.86</v>
      </c>
      <c r="H515" s="24">
        <v>0.83</v>
      </c>
      <c r="I515" s="24">
        <v>0.81999999999999984</v>
      </c>
      <c r="J515" s="24">
        <v>0.83</v>
      </c>
      <c r="K515" s="24">
        <v>0.8</v>
      </c>
      <c r="L515" s="24">
        <v>0.81999999999999984</v>
      </c>
      <c r="M515" s="24">
        <v>0.81999999999999984</v>
      </c>
      <c r="N515" s="219">
        <v>0.93209503313690101</v>
      </c>
      <c r="O515" s="24">
        <v>0.81200000000000006</v>
      </c>
      <c r="P515" s="24">
        <v>0.79</v>
      </c>
      <c r="Q515" s="24">
        <v>0.82430000000000003</v>
      </c>
      <c r="R515" s="24">
        <v>0.83929999999999993</v>
      </c>
      <c r="S515" s="24">
        <v>0.79</v>
      </c>
      <c r="T515" s="24">
        <v>0.86999999999999988</v>
      </c>
      <c r="U515" s="204"/>
      <c r="V515" s="205"/>
      <c r="W515" s="205"/>
      <c r="X515" s="205"/>
      <c r="Y515" s="205"/>
      <c r="Z515" s="205"/>
      <c r="AA515" s="205"/>
      <c r="AB515" s="205"/>
      <c r="AC515" s="205"/>
      <c r="AD515" s="205"/>
      <c r="AE515" s="205"/>
      <c r="AF515" s="205"/>
      <c r="AG515" s="205"/>
      <c r="AH515" s="205"/>
      <c r="AI515" s="205"/>
      <c r="AJ515" s="205"/>
      <c r="AK515" s="205"/>
      <c r="AL515" s="205"/>
      <c r="AM515" s="205"/>
      <c r="AN515" s="205"/>
      <c r="AO515" s="205"/>
      <c r="AP515" s="205"/>
      <c r="AQ515" s="205"/>
      <c r="AR515" s="205"/>
      <c r="AS515" s="205"/>
      <c r="AT515" s="205"/>
      <c r="AU515" s="205"/>
      <c r="AV515" s="205"/>
      <c r="AW515" s="205"/>
      <c r="AX515" s="205"/>
      <c r="AY515" s="205"/>
      <c r="AZ515" s="205"/>
      <c r="BA515" s="205"/>
      <c r="BB515" s="205"/>
      <c r="BC515" s="205"/>
      <c r="BD515" s="205"/>
      <c r="BE515" s="205"/>
      <c r="BF515" s="205"/>
      <c r="BG515" s="205"/>
      <c r="BH515" s="205"/>
      <c r="BI515" s="205"/>
      <c r="BJ515" s="205"/>
      <c r="BK515" s="205"/>
      <c r="BL515" s="205"/>
      <c r="BM515" s="218" t="e">
        <v>#N/A</v>
      </c>
    </row>
    <row r="516" spans="1:65">
      <c r="A516" s="30"/>
      <c r="B516" s="19">
        <v>1</v>
      </c>
      <c r="C516" s="9">
        <v>3</v>
      </c>
      <c r="D516" s="24">
        <v>0.80219999999999991</v>
      </c>
      <c r="E516" s="24">
        <v>0.86149100000000001</v>
      </c>
      <c r="F516" s="24">
        <v>0.87944927928537142</v>
      </c>
      <c r="G516" s="24">
        <v>0.89</v>
      </c>
      <c r="H516" s="24">
        <v>0.81000000000000016</v>
      </c>
      <c r="I516" s="24">
        <v>0.81999999999999984</v>
      </c>
      <c r="J516" s="24">
        <v>0.83</v>
      </c>
      <c r="K516" s="24">
        <v>0.8</v>
      </c>
      <c r="L516" s="24">
        <v>0.8</v>
      </c>
      <c r="M516" s="24">
        <v>0.81999999999999984</v>
      </c>
      <c r="N516" s="219">
        <v>0.97498654941319196</v>
      </c>
      <c r="O516" s="24">
        <v>0.80499999999999994</v>
      </c>
      <c r="P516" s="24">
        <v>0.8</v>
      </c>
      <c r="Q516" s="24">
        <v>0.81530000000000002</v>
      </c>
      <c r="R516" s="24">
        <v>0.85030000000000006</v>
      </c>
      <c r="S516" s="24">
        <v>0.81000000000000016</v>
      </c>
      <c r="T516" s="24">
        <v>0.86999999999999988</v>
      </c>
      <c r="U516" s="204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  <c r="AH516" s="205"/>
      <c r="AI516" s="205"/>
      <c r="AJ516" s="205"/>
      <c r="AK516" s="205"/>
      <c r="AL516" s="205"/>
      <c r="AM516" s="205"/>
      <c r="AN516" s="205"/>
      <c r="AO516" s="205"/>
      <c r="AP516" s="205"/>
      <c r="AQ516" s="205"/>
      <c r="AR516" s="205"/>
      <c r="AS516" s="205"/>
      <c r="AT516" s="205"/>
      <c r="AU516" s="205"/>
      <c r="AV516" s="205"/>
      <c r="AW516" s="205"/>
      <c r="AX516" s="205"/>
      <c r="AY516" s="205"/>
      <c r="AZ516" s="205"/>
      <c r="BA516" s="205"/>
      <c r="BB516" s="205"/>
      <c r="BC516" s="205"/>
      <c r="BD516" s="205"/>
      <c r="BE516" s="205"/>
      <c r="BF516" s="205"/>
      <c r="BG516" s="205"/>
      <c r="BH516" s="205"/>
      <c r="BI516" s="205"/>
      <c r="BJ516" s="205"/>
      <c r="BK516" s="205"/>
      <c r="BL516" s="205"/>
      <c r="BM516" s="218">
        <v>16</v>
      </c>
    </row>
    <row r="517" spans="1:65">
      <c r="A517" s="30"/>
      <c r="B517" s="19">
        <v>1</v>
      </c>
      <c r="C517" s="9">
        <v>4</v>
      </c>
      <c r="D517" s="24">
        <v>0.80339999999999989</v>
      </c>
      <c r="E517" s="24">
        <v>0.86385000000000001</v>
      </c>
      <c r="F517" s="24">
        <v>0.88372114779983091</v>
      </c>
      <c r="G517" s="24">
        <v>0.86999999999999988</v>
      </c>
      <c r="H517" s="24">
        <v>0.86</v>
      </c>
      <c r="I517" s="24">
        <v>0.86</v>
      </c>
      <c r="J517" s="24">
        <v>0.84</v>
      </c>
      <c r="K517" s="24">
        <v>0.8</v>
      </c>
      <c r="L517" s="24">
        <v>0.84</v>
      </c>
      <c r="M517" s="24">
        <v>0.8</v>
      </c>
      <c r="N517" s="219">
        <v>0.93378722364756905</v>
      </c>
      <c r="O517" s="24">
        <v>0.80199999999999994</v>
      </c>
      <c r="P517" s="24">
        <v>0.74</v>
      </c>
      <c r="Q517" s="24">
        <v>0.83099999999999996</v>
      </c>
      <c r="R517" s="24">
        <v>0.85009999999999997</v>
      </c>
      <c r="S517" s="24">
        <v>0.8</v>
      </c>
      <c r="T517" s="24">
        <v>0.86</v>
      </c>
      <c r="U517" s="204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205"/>
      <c r="AT517" s="205"/>
      <c r="AU517" s="205"/>
      <c r="AV517" s="205"/>
      <c r="AW517" s="205"/>
      <c r="AX517" s="205"/>
      <c r="AY517" s="205"/>
      <c r="AZ517" s="205"/>
      <c r="BA517" s="205"/>
      <c r="BB517" s="205"/>
      <c r="BC517" s="205"/>
      <c r="BD517" s="205"/>
      <c r="BE517" s="205"/>
      <c r="BF517" s="205"/>
      <c r="BG517" s="205"/>
      <c r="BH517" s="205"/>
      <c r="BI517" s="205"/>
      <c r="BJ517" s="205"/>
      <c r="BK517" s="205"/>
      <c r="BL517" s="205"/>
      <c r="BM517" s="218">
        <v>0.82806104106073575</v>
      </c>
    </row>
    <row r="518" spans="1:65">
      <c r="A518" s="30"/>
      <c r="B518" s="19">
        <v>1</v>
      </c>
      <c r="C518" s="9">
        <v>5</v>
      </c>
      <c r="D518" s="24">
        <v>0.82479999999999998</v>
      </c>
      <c r="E518" s="24">
        <v>0.8623654999999999</v>
      </c>
      <c r="F518" s="24">
        <v>0.87068934281158561</v>
      </c>
      <c r="G518" s="24">
        <v>0.85000000000000009</v>
      </c>
      <c r="H518" s="24">
        <v>0.81000000000000016</v>
      </c>
      <c r="I518" s="24">
        <v>0.86999999999999988</v>
      </c>
      <c r="J518" s="24">
        <v>0.81000000000000016</v>
      </c>
      <c r="K518" s="24">
        <v>0.78</v>
      </c>
      <c r="L518" s="24">
        <v>0.84</v>
      </c>
      <c r="M518" s="24">
        <v>0.81000000000000016</v>
      </c>
      <c r="N518" s="219">
        <v>0.9480127045758211</v>
      </c>
      <c r="O518" s="24">
        <v>0.81399999999999995</v>
      </c>
      <c r="P518" s="24">
        <v>0.79</v>
      </c>
      <c r="Q518" s="24">
        <v>0.82979999999999998</v>
      </c>
      <c r="R518" s="24">
        <v>0.84620000000000006</v>
      </c>
      <c r="S518" s="24">
        <v>0.79</v>
      </c>
      <c r="T518" s="24">
        <v>0.86</v>
      </c>
      <c r="U518" s="204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5"/>
      <c r="AT518" s="205"/>
      <c r="AU518" s="205"/>
      <c r="AV518" s="205"/>
      <c r="AW518" s="205"/>
      <c r="AX518" s="205"/>
      <c r="AY518" s="205"/>
      <c r="AZ518" s="205"/>
      <c r="BA518" s="205"/>
      <c r="BB518" s="205"/>
      <c r="BC518" s="205"/>
      <c r="BD518" s="205"/>
      <c r="BE518" s="205"/>
      <c r="BF518" s="205"/>
      <c r="BG518" s="205"/>
      <c r="BH518" s="205"/>
      <c r="BI518" s="205"/>
      <c r="BJ518" s="205"/>
      <c r="BK518" s="205"/>
      <c r="BL518" s="205"/>
      <c r="BM518" s="218">
        <v>37</v>
      </c>
    </row>
    <row r="519" spans="1:65">
      <c r="A519" s="30"/>
      <c r="B519" s="19">
        <v>1</v>
      </c>
      <c r="C519" s="9">
        <v>6</v>
      </c>
      <c r="D519" s="24">
        <v>0.80259999999999998</v>
      </c>
      <c r="E519" s="24">
        <v>0.86219599999999996</v>
      </c>
      <c r="F519" s="24">
        <v>0.85414255210820955</v>
      </c>
      <c r="G519" s="24">
        <v>0.86</v>
      </c>
      <c r="H519" s="24">
        <v>0.81000000000000016</v>
      </c>
      <c r="I519" s="24">
        <v>0.84</v>
      </c>
      <c r="J519" s="24">
        <v>0.81999999999999984</v>
      </c>
      <c r="K519" s="24">
        <v>0.79</v>
      </c>
      <c r="L519" s="24">
        <v>0.81999999999999984</v>
      </c>
      <c r="M519" s="24">
        <v>0.81999999999999984</v>
      </c>
      <c r="N519" s="233">
        <v>1.0442143598786462</v>
      </c>
      <c r="O519" s="24">
        <v>0.80499999999999994</v>
      </c>
      <c r="P519" s="24">
        <v>0.78</v>
      </c>
      <c r="Q519" s="24">
        <v>0.81620000000000004</v>
      </c>
      <c r="R519" s="24">
        <v>0.84460000000000002</v>
      </c>
      <c r="S519" s="24">
        <v>0.79</v>
      </c>
      <c r="T519" s="24">
        <v>0.86999999999999988</v>
      </c>
      <c r="U519" s="204"/>
      <c r="V519" s="205"/>
      <c r="W519" s="205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5"/>
      <c r="AT519" s="205"/>
      <c r="AU519" s="205"/>
      <c r="AV519" s="205"/>
      <c r="AW519" s="205"/>
      <c r="AX519" s="205"/>
      <c r="AY519" s="205"/>
      <c r="AZ519" s="205"/>
      <c r="BA519" s="205"/>
      <c r="BB519" s="205"/>
      <c r="BC519" s="205"/>
      <c r="BD519" s="205"/>
      <c r="BE519" s="205"/>
      <c r="BF519" s="205"/>
      <c r="BG519" s="205"/>
      <c r="BH519" s="205"/>
      <c r="BI519" s="205"/>
      <c r="BJ519" s="205"/>
      <c r="BK519" s="205"/>
      <c r="BL519" s="205"/>
      <c r="BM519" s="56"/>
    </row>
    <row r="520" spans="1:65">
      <c r="A520" s="30"/>
      <c r="B520" s="20" t="s">
        <v>256</v>
      </c>
      <c r="C520" s="12"/>
      <c r="D520" s="220">
        <v>0.80925000000000002</v>
      </c>
      <c r="E520" s="220">
        <v>0.86215416666666667</v>
      </c>
      <c r="F520" s="220">
        <v>0.86945582363843599</v>
      </c>
      <c r="G520" s="220">
        <v>0.8666666666666667</v>
      </c>
      <c r="H520" s="220">
        <v>0.82000000000000017</v>
      </c>
      <c r="I520" s="220">
        <v>0.84333333333333327</v>
      </c>
      <c r="J520" s="220">
        <v>0.82833333333333348</v>
      </c>
      <c r="K520" s="220">
        <v>0.79500000000000004</v>
      </c>
      <c r="L520" s="220">
        <v>0.82666666666666655</v>
      </c>
      <c r="M520" s="220">
        <v>0.81166666666666654</v>
      </c>
      <c r="N520" s="220">
        <v>0.96504253114096661</v>
      </c>
      <c r="O520" s="220">
        <v>0.80999999999999994</v>
      </c>
      <c r="P520" s="220">
        <v>0.77500000000000002</v>
      </c>
      <c r="Q520" s="220">
        <v>0.82284999999999997</v>
      </c>
      <c r="R520" s="220">
        <v>0.84526666666666672</v>
      </c>
      <c r="S520" s="220">
        <v>0.79666666666666675</v>
      </c>
      <c r="T520" s="220">
        <v>0.86666666666666659</v>
      </c>
      <c r="U520" s="204"/>
      <c r="V520" s="205"/>
      <c r="W520" s="205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5"/>
      <c r="AT520" s="205"/>
      <c r="AU520" s="205"/>
      <c r="AV520" s="205"/>
      <c r="AW520" s="205"/>
      <c r="AX520" s="205"/>
      <c r="AY520" s="205"/>
      <c r="AZ520" s="205"/>
      <c r="BA520" s="205"/>
      <c r="BB520" s="205"/>
      <c r="BC520" s="205"/>
      <c r="BD520" s="205"/>
      <c r="BE520" s="205"/>
      <c r="BF520" s="205"/>
      <c r="BG520" s="205"/>
      <c r="BH520" s="205"/>
      <c r="BI520" s="205"/>
      <c r="BJ520" s="205"/>
      <c r="BK520" s="205"/>
      <c r="BL520" s="205"/>
      <c r="BM520" s="56"/>
    </row>
    <row r="521" spans="1:65">
      <c r="A521" s="30"/>
      <c r="B521" s="3" t="s">
        <v>257</v>
      </c>
      <c r="C521" s="29"/>
      <c r="D521" s="24">
        <v>0.80299999999999994</v>
      </c>
      <c r="E521" s="24">
        <v>0.86196450000000002</v>
      </c>
      <c r="F521" s="24">
        <v>0.86786742604585709</v>
      </c>
      <c r="G521" s="24">
        <v>0.86499999999999999</v>
      </c>
      <c r="H521" s="24">
        <v>0.81000000000000016</v>
      </c>
      <c r="I521" s="24">
        <v>0.84499999999999997</v>
      </c>
      <c r="J521" s="24">
        <v>0.83</v>
      </c>
      <c r="K521" s="24">
        <v>0.8</v>
      </c>
      <c r="L521" s="24">
        <v>0.82999999999999985</v>
      </c>
      <c r="M521" s="24">
        <v>0.81499999999999995</v>
      </c>
      <c r="N521" s="24">
        <v>0.95258601038474566</v>
      </c>
      <c r="O521" s="24">
        <v>0.8085</v>
      </c>
      <c r="P521" s="24">
        <v>0.78500000000000003</v>
      </c>
      <c r="Q521" s="24">
        <v>0.82240000000000002</v>
      </c>
      <c r="R521" s="24">
        <v>0.84540000000000004</v>
      </c>
      <c r="S521" s="24">
        <v>0.79500000000000004</v>
      </c>
      <c r="T521" s="24">
        <v>0.86999999999999988</v>
      </c>
      <c r="U521" s="204"/>
      <c r="V521" s="205"/>
      <c r="W521" s="205"/>
      <c r="X521" s="205"/>
      <c r="Y521" s="205"/>
      <c r="Z521" s="205"/>
      <c r="AA521" s="205"/>
      <c r="AB521" s="205"/>
      <c r="AC521" s="205"/>
      <c r="AD521" s="205"/>
      <c r="AE521" s="205"/>
      <c r="AF521" s="205"/>
      <c r="AG521" s="205"/>
      <c r="AH521" s="205"/>
      <c r="AI521" s="205"/>
      <c r="AJ521" s="205"/>
      <c r="AK521" s="205"/>
      <c r="AL521" s="205"/>
      <c r="AM521" s="205"/>
      <c r="AN521" s="205"/>
      <c r="AO521" s="205"/>
      <c r="AP521" s="205"/>
      <c r="AQ521" s="205"/>
      <c r="AR521" s="205"/>
      <c r="AS521" s="205"/>
      <c r="AT521" s="205"/>
      <c r="AU521" s="205"/>
      <c r="AV521" s="205"/>
      <c r="AW521" s="205"/>
      <c r="AX521" s="205"/>
      <c r="AY521" s="205"/>
      <c r="AZ521" s="205"/>
      <c r="BA521" s="205"/>
      <c r="BB521" s="205"/>
      <c r="BC521" s="205"/>
      <c r="BD521" s="205"/>
      <c r="BE521" s="205"/>
      <c r="BF521" s="205"/>
      <c r="BG521" s="205"/>
      <c r="BH521" s="205"/>
      <c r="BI521" s="205"/>
      <c r="BJ521" s="205"/>
      <c r="BK521" s="205"/>
      <c r="BL521" s="205"/>
      <c r="BM521" s="56"/>
    </row>
    <row r="522" spans="1:65">
      <c r="A522" s="30"/>
      <c r="B522" s="3" t="s">
        <v>258</v>
      </c>
      <c r="C522" s="29"/>
      <c r="D522" s="24">
        <v>1.0845044951497466E-2</v>
      </c>
      <c r="E522" s="24">
        <v>9.259678540136535E-4</v>
      </c>
      <c r="F522" s="24">
        <v>1.0882236968507247E-2</v>
      </c>
      <c r="G522" s="24">
        <v>1.366260102127944E-2</v>
      </c>
      <c r="H522" s="24">
        <v>2.1908902300206583E-2</v>
      </c>
      <c r="I522" s="24">
        <v>2.0655911179772939E-2</v>
      </c>
      <c r="J522" s="24">
        <v>1.1690451944500076E-2</v>
      </c>
      <c r="K522" s="24">
        <v>8.3666002653407633E-3</v>
      </c>
      <c r="L522" s="24">
        <v>1.6329931618554516E-2</v>
      </c>
      <c r="M522" s="24">
        <v>9.8319208025016425E-3</v>
      </c>
      <c r="N522" s="24">
        <v>4.1908600327488325E-2</v>
      </c>
      <c r="O522" s="24">
        <v>7.4565407529229126E-3</v>
      </c>
      <c r="P522" s="24">
        <v>2.4289915602982257E-2</v>
      </c>
      <c r="Q522" s="24">
        <v>6.6869275455921952E-3</v>
      </c>
      <c r="R522" s="24">
        <v>4.5381347122652668E-3</v>
      </c>
      <c r="S522" s="24">
        <v>8.1649658092773046E-3</v>
      </c>
      <c r="T522" s="24">
        <v>5.1639777949431696E-3</v>
      </c>
      <c r="U522" s="204"/>
      <c r="V522" s="205"/>
      <c r="W522" s="205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205"/>
      <c r="AK522" s="205"/>
      <c r="AL522" s="205"/>
      <c r="AM522" s="205"/>
      <c r="AN522" s="205"/>
      <c r="AO522" s="205"/>
      <c r="AP522" s="205"/>
      <c r="AQ522" s="205"/>
      <c r="AR522" s="205"/>
      <c r="AS522" s="205"/>
      <c r="AT522" s="205"/>
      <c r="AU522" s="205"/>
      <c r="AV522" s="205"/>
      <c r="AW522" s="205"/>
      <c r="AX522" s="205"/>
      <c r="AY522" s="205"/>
      <c r="AZ522" s="205"/>
      <c r="BA522" s="205"/>
      <c r="BB522" s="205"/>
      <c r="BC522" s="205"/>
      <c r="BD522" s="205"/>
      <c r="BE522" s="205"/>
      <c r="BF522" s="205"/>
      <c r="BG522" s="205"/>
      <c r="BH522" s="205"/>
      <c r="BI522" s="205"/>
      <c r="BJ522" s="205"/>
      <c r="BK522" s="205"/>
      <c r="BL522" s="205"/>
      <c r="BM522" s="56"/>
    </row>
    <row r="523" spans="1:65">
      <c r="A523" s="30"/>
      <c r="B523" s="3" t="s">
        <v>85</v>
      </c>
      <c r="C523" s="29"/>
      <c r="D523" s="13">
        <v>1.3401353044791431E-2</v>
      </c>
      <c r="E523" s="13">
        <v>1.0740165620189586E-3</v>
      </c>
      <c r="F523" s="13">
        <v>1.2516147080328988E-2</v>
      </c>
      <c r="G523" s="13">
        <v>1.5764539639937816E-2</v>
      </c>
      <c r="H523" s="13">
        <v>2.6718173536837291E-2</v>
      </c>
      <c r="I523" s="13">
        <v>2.4493175311983723E-2</v>
      </c>
      <c r="J523" s="13">
        <v>1.4113221663380372E-2</v>
      </c>
      <c r="K523" s="13">
        <v>1.052402549099467E-2</v>
      </c>
      <c r="L523" s="13">
        <v>1.9753949538574015E-2</v>
      </c>
      <c r="M523" s="13">
        <v>1.2113249448667323E-2</v>
      </c>
      <c r="N523" s="13">
        <v>4.342668739992208E-2</v>
      </c>
      <c r="O523" s="13">
        <v>9.2056058678060652E-3</v>
      </c>
      <c r="P523" s="13">
        <v>3.1341826584493235E-2</v>
      </c>
      <c r="Q523" s="13">
        <v>8.1265449906935596E-3</v>
      </c>
      <c r="R523" s="13">
        <v>5.3688793030979573E-3</v>
      </c>
      <c r="S523" s="13">
        <v>1.0248911057670255E-2</v>
      </c>
      <c r="T523" s="13">
        <v>5.9584359172421197E-3</v>
      </c>
      <c r="U523" s="154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5"/>
    </row>
    <row r="524" spans="1:65">
      <c r="A524" s="30"/>
      <c r="B524" s="3" t="s">
        <v>259</v>
      </c>
      <c r="C524" s="29"/>
      <c r="D524" s="13">
        <v>-2.2716973904048254E-2</v>
      </c>
      <c r="E524" s="13">
        <v>4.1172237208815021E-2</v>
      </c>
      <c r="F524" s="13">
        <v>4.9990013447165804E-2</v>
      </c>
      <c r="G524" s="13">
        <v>4.6621714694459859E-2</v>
      </c>
      <c r="H524" s="13">
        <v>-9.7348391737033246E-3</v>
      </c>
      <c r="I524" s="13">
        <v>1.8443437760377934E-2</v>
      </c>
      <c r="J524" s="13">
        <v>3.2883115989723599E-4</v>
      </c>
      <c r="K524" s="13">
        <v>-3.9925850174505118E-2</v>
      </c>
      <c r="L524" s="13">
        <v>-1.683902906823187E-3</v>
      </c>
      <c r="M524" s="13">
        <v>-1.9798509507304218E-2</v>
      </c>
      <c r="N524" s="13">
        <v>0.16542438695673845</v>
      </c>
      <c r="O524" s="13">
        <v>-2.1811243574024197E-2</v>
      </c>
      <c r="P524" s="13">
        <v>-6.407865897514653E-2</v>
      </c>
      <c r="Q524" s="13">
        <v>-6.2930639196121518E-3</v>
      </c>
      <c r="R524" s="13">
        <v>2.0778209277773518E-2</v>
      </c>
      <c r="S524" s="13">
        <v>-3.7913116107785028E-2</v>
      </c>
      <c r="T524" s="13">
        <v>4.6621714694459637E-2</v>
      </c>
      <c r="U524" s="154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30"/>
      <c r="B525" s="46" t="s">
        <v>260</v>
      </c>
      <c r="C525" s="47"/>
      <c r="D525" s="45">
        <v>0.63</v>
      </c>
      <c r="E525" s="45">
        <v>1.29</v>
      </c>
      <c r="F525" s="45">
        <v>1.55</v>
      </c>
      <c r="G525" s="45">
        <v>1.45</v>
      </c>
      <c r="H525" s="45">
        <v>0.24</v>
      </c>
      <c r="I525" s="45">
        <v>0.6</v>
      </c>
      <c r="J525" s="45">
        <v>0.06</v>
      </c>
      <c r="K525" s="45">
        <v>1.1499999999999999</v>
      </c>
      <c r="L525" s="45">
        <v>0</v>
      </c>
      <c r="M525" s="45">
        <v>0.54</v>
      </c>
      <c r="N525" s="45">
        <v>5.0199999999999996</v>
      </c>
      <c r="O525" s="45">
        <v>0.6</v>
      </c>
      <c r="P525" s="45">
        <v>1.87</v>
      </c>
      <c r="Q525" s="45">
        <v>0.14000000000000001</v>
      </c>
      <c r="R525" s="45">
        <v>0.67</v>
      </c>
      <c r="S525" s="45">
        <v>1.0900000000000001</v>
      </c>
      <c r="T525" s="45">
        <v>1.45</v>
      </c>
      <c r="U525" s="154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B526" s="31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BM526" s="55"/>
    </row>
    <row r="527" spans="1:65" ht="15">
      <c r="B527" s="8" t="s">
        <v>469</v>
      </c>
      <c r="BM527" s="28" t="s">
        <v>66</v>
      </c>
    </row>
    <row r="528" spans="1:65" ht="15">
      <c r="A528" s="25" t="s">
        <v>56</v>
      </c>
      <c r="B528" s="18" t="s">
        <v>109</v>
      </c>
      <c r="C528" s="15" t="s">
        <v>110</v>
      </c>
      <c r="D528" s="16" t="s">
        <v>221</v>
      </c>
      <c r="E528" s="17" t="s">
        <v>221</v>
      </c>
      <c r="F528" s="17" t="s">
        <v>221</v>
      </c>
      <c r="G528" s="17" t="s">
        <v>221</v>
      </c>
      <c r="H528" s="17" t="s">
        <v>221</v>
      </c>
      <c r="I528" s="17" t="s">
        <v>221</v>
      </c>
      <c r="J528" s="17" t="s">
        <v>221</v>
      </c>
      <c r="K528" s="17" t="s">
        <v>221</v>
      </c>
      <c r="L528" s="17" t="s">
        <v>221</v>
      </c>
      <c r="M528" s="17" t="s">
        <v>221</v>
      </c>
      <c r="N528" s="17" t="s">
        <v>221</v>
      </c>
      <c r="O528" s="17" t="s">
        <v>221</v>
      </c>
      <c r="P528" s="17" t="s">
        <v>221</v>
      </c>
      <c r="Q528" s="17" t="s">
        <v>221</v>
      </c>
      <c r="R528" s="17" t="s">
        <v>221</v>
      </c>
      <c r="S528" s="17" t="s">
        <v>221</v>
      </c>
      <c r="T528" s="17" t="s">
        <v>221</v>
      </c>
      <c r="U528" s="154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1</v>
      </c>
    </row>
    <row r="529" spans="1:65">
      <c r="A529" s="30"/>
      <c r="B529" s="19" t="s">
        <v>222</v>
      </c>
      <c r="C529" s="9" t="s">
        <v>222</v>
      </c>
      <c r="D529" s="152" t="s">
        <v>224</v>
      </c>
      <c r="E529" s="153" t="s">
        <v>225</v>
      </c>
      <c r="F529" s="153" t="s">
        <v>228</v>
      </c>
      <c r="G529" s="153" t="s">
        <v>229</v>
      </c>
      <c r="H529" s="153" t="s">
        <v>231</v>
      </c>
      <c r="I529" s="153" t="s">
        <v>232</v>
      </c>
      <c r="J529" s="153" t="s">
        <v>233</v>
      </c>
      <c r="K529" s="153" t="s">
        <v>234</v>
      </c>
      <c r="L529" s="153" t="s">
        <v>235</v>
      </c>
      <c r="M529" s="153" t="s">
        <v>276</v>
      </c>
      <c r="N529" s="153" t="s">
        <v>238</v>
      </c>
      <c r="O529" s="153" t="s">
        <v>239</v>
      </c>
      <c r="P529" s="153" t="s">
        <v>240</v>
      </c>
      <c r="Q529" s="153" t="s">
        <v>241</v>
      </c>
      <c r="R529" s="153" t="s">
        <v>242</v>
      </c>
      <c r="S529" s="153" t="s">
        <v>243</v>
      </c>
      <c r="T529" s="153" t="s">
        <v>245</v>
      </c>
      <c r="U529" s="154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8" t="s">
        <v>1</v>
      </c>
    </row>
    <row r="530" spans="1:65">
      <c r="A530" s="30"/>
      <c r="B530" s="19"/>
      <c r="C530" s="9"/>
      <c r="D530" s="10" t="s">
        <v>113</v>
      </c>
      <c r="E530" s="11" t="s">
        <v>113</v>
      </c>
      <c r="F530" s="11" t="s">
        <v>277</v>
      </c>
      <c r="G530" s="11" t="s">
        <v>278</v>
      </c>
      <c r="H530" s="11" t="s">
        <v>277</v>
      </c>
      <c r="I530" s="11" t="s">
        <v>278</v>
      </c>
      <c r="J530" s="11" t="s">
        <v>278</v>
      </c>
      <c r="K530" s="11" t="s">
        <v>278</v>
      </c>
      <c r="L530" s="11" t="s">
        <v>278</v>
      </c>
      <c r="M530" s="11" t="s">
        <v>278</v>
      </c>
      <c r="N530" s="11" t="s">
        <v>277</v>
      </c>
      <c r="O530" s="11" t="s">
        <v>113</v>
      </c>
      <c r="P530" s="11" t="s">
        <v>278</v>
      </c>
      <c r="Q530" s="11" t="s">
        <v>277</v>
      </c>
      <c r="R530" s="11" t="s">
        <v>277</v>
      </c>
      <c r="S530" s="11" t="s">
        <v>277</v>
      </c>
      <c r="T530" s="11" t="s">
        <v>278</v>
      </c>
      <c r="U530" s="154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8">
        <v>3</v>
      </c>
    </row>
    <row r="531" spans="1:65">
      <c r="A531" s="30"/>
      <c r="B531" s="19"/>
      <c r="C531" s="9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154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3</v>
      </c>
    </row>
    <row r="532" spans="1:65">
      <c r="A532" s="30"/>
      <c r="B532" s="18">
        <v>1</v>
      </c>
      <c r="C532" s="14">
        <v>1</v>
      </c>
      <c r="D532" s="216">
        <v>2.92E-2</v>
      </c>
      <c r="E532" s="216">
        <v>2.9209500000000003E-2</v>
      </c>
      <c r="F532" s="216">
        <v>3.0201217219349995E-2</v>
      </c>
      <c r="G532" s="216">
        <v>3.0400000000000003E-2</v>
      </c>
      <c r="H532" s="216">
        <v>3.0800000000000001E-2</v>
      </c>
      <c r="I532" s="216">
        <v>2.9300000000000003E-2</v>
      </c>
      <c r="J532" s="216">
        <v>2.92E-2</v>
      </c>
      <c r="K532" s="216">
        <v>2.9000000000000001E-2</v>
      </c>
      <c r="L532" s="216">
        <v>3.0300000000000001E-2</v>
      </c>
      <c r="M532" s="216">
        <v>2.86E-2</v>
      </c>
      <c r="N532" s="216">
        <v>2.8850783723536801E-2</v>
      </c>
      <c r="O532" s="216">
        <v>2.9100000000000001E-2</v>
      </c>
      <c r="P532" s="216">
        <v>2.9799999999999997E-2</v>
      </c>
      <c r="Q532" s="216">
        <v>2.9700000000000001E-2</v>
      </c>
      <c r="R532" s="216">
        <v>2.9599999999999998E-2</v>
      </c>
      <c r="S532" s="217">
        <v>2.6540000000000001E-2</v>
      </c>
      <c r="T532" s="216">
        <v>3.1599999999999996E-2</v>
      </c>
      <c r="U532" s="204"/>
      <c r="V532" s="205"/>
      <c r="W532" s="205"/>
      <c r="X532" s="205"/>
      <c r="Y532" s="205"/>
      <c r="Z532" s="205"/>
      <c r="AA532" s="205"/>
      <c r="AB532" s="205"/>
      <c r="AC532" s="205"/>
      <c r="AD532" s="205"/>
      <c r="AE532" s="205"/>
      <c r="AF532" s="205"/>
      <c r="AG532" s="205"/>
      <c r="AH532" s="205"/>
      <c r="AI532" s="205"/>
      <c r="AJ532" s="205"/>
      <c r="AK532" s="205"/>
      <c r="AL532" s="205"/>
      <c r="AM532" s="205"/>
      <c r="AN532" s="205"/>
      <c r="AO532" s="205"/>
      <c r="AP532" s="205"/>
      <c r="AQ532" s="205"/>
      <c r="AR532" s="205"/>
      <c r="AS532" s="205"/>
      <c r="AT532" s="205"/>
      <c r="AU532" s="205"/>
      <c r="AV532" s="205"/>
      <c r="AW532" s="205"/>
      <c r="AX532" s="205"/>
      <c r="AY532" s="205"/>
      <c r="AZ532" s="205"/>
      <c r="BA532" s="205"/>
      <c r="BB532" s="205"/>
      <c r="BC532" s="205"/>
      <c r="BD532" s="205"/>
      <c r="BE532" s="205"/>
      <c r="BF532" s="205"/>
      <c r="BG532" s="205"/>
      <c r="BH532" s="205"/>
      <c r="BI532" s="205"/>
      <c r="BJ532" s="205"/>
      <c r="BK532" s="205"/>
      <c r="BL532" s="205"/>
      <c r="BM532" s="218">
        <v>1</v>
      </c>
    </row>
    <row r="533" spans="1:65">
      <c r="A533" s="30"/>
      <c r="B533" s="19">
        <v>1</v>
      </c>
      <c r="C533" s="9">
        <v>2</v>
      </c>
      <c r="D533" s="24">
        <v>3.0099999999999998E-2</v>
      </c>
      <c r="E533" s="24">
        <v>2.92876E-2</v>
      </c>
      <c r="F533" s="24">
        <v>3.0228710329399996E-2</v>
      </c>
      <c r="G533" s="24">
        <v>2.9500000000000002E-2</v>
      </c>
      <c r="H533" s="24">
        <v>3.1699999999999999E-2</v>
      </c>
      <c r="I533" s="24">
        <v>2.92E-2</v>
      </c>
      <c r="J533" s="24">
        <v>2.9399999999999999E-2</v>
      </c>
      <c r="K533" s="24">
        <v>2.9000000000000001E-2</v>
      </c>
      <c r="L533" s="24">
        <v>2.9399999999999999E-2</v>
      </c>
      <c r="M533" s="24">
        <v>2.9500000000000002E-2</v>
      </c>
      <c r="N533" s="24">
        <v>2.9285570948405303E-2</v>
      </c>
      <c r="O533" s="24">
        <v>2.9100000000000001E-2</v>
      </c>
      <c r="P533" s="24">
        <v>3.1599999999999996E-2</v>
      </c>
      <c r="Q533" s="24">
        <v>2.9599999999999998E-2</v>
      </c>
      <c r="R533" s="24">
        <v>2.9399999999999999E-2</v>
      </c>
      <c r="S533" s="219">
        <v>2.6400000000000003E-2</v>
      </c>
      <c r="T533" s="24">
        <v>3.15E-2</v>
      </c>
      <c r="U533" s="204"/>
      <c r="V533" s="205"/>
      <c r="W533" s="205"/>
      <c r="X533" s="205"/>
      <c r="Y533" s="205"/>
      <c r="Z533" s="205"/>
      <c r="AA533" s="205"/>
      <c r="AB533" s="205"/>
      <c r="AC533" s="205"/>
      <c r="AD533" s="205"/>
      <c r="AE533" s="205"/>
      <c r="AF533" s="205"/>
      <c r="AG533" s="205"/>
      <c r="AH533" s="205"/>
      <c r="AI533" s="205"/>
      <c r="AJ533" s="205"/>
      <c r="AK533" s="205"/>
      <c r="AL533" s="205"/>
      <c r="AM533" s="205"/>
      <c r="AN533" s="205"/>
      <c r="AO533" s="205"/>
      <c r="AP533" s="205"/>
      <c r="AQ533" s="205"/>
      <c r="AR533" s="205"/>
      <c r="AS533" s="205"/>
      <c r="AT533" s="205"/>
      <c r="AU533" s="205"/>
      <c r="AV533" s="205"/>
      <c r="AW533" s="205"/>
      <c r="AX533" s="205"/>
      <c r="AY533" s="205"/>
      <c r="AZ533" s="205"/>
      <c r="BA533" s="205"/>
      <c r="BB533" s="205"/>
      <c r="BC533" s="205"/>
      <c r="BD533" s="205"/>
      <c r="BE533" s="205"/>
      <c r="BF533" s="205"/>
      <c r="BG533" s="205"/>
      <c r="BH533" s="205"/>
      <c r="BI533" s="205"/>
      <c r="BJ533" s="205"/>
      <c r="BK533" s="205"/>
      <c r="BL533" s="205"/>
      <c r="BM533" s="218">
        <v>27</v>
      </c>
    </row>
    <row r="534" spans="1:65">
      <c r="A534" s="30"/>
      <c r="B534" s="19">
        <v>1</v>
      </c>
      <c r="C534" s="9">
        <v>3</v>
      </c>
      <c r="D534" s="24">
        <v>2.92E-2</v>
      </c>
      <c r="E534" s="24">
        <v>2.9018099999999998E-2</v>
      </c>
      <c r="F534" s="24">
        <v>3.06862029116E-2</v>
      </c>
      <c r="G534" s="24">
        <v>3.0899999999999997E-2</v>
      </c>
      <c r="H534" s="24">
        <v>3.0800000000000001E-2</v>
      </c>
      <c r="I534" s="24">
        <v>2.8799999999999999E-2</v>
      </c>
      <c r="J534" s="24">
        <v>2.9300000000000003E-2</v>
      </c>
      <c r="K534" s="24">
        <v>2.9300000000000003E-2</v>
      </c>
      <c r="L534" s="24">
        <v>2.9000000000000001E-2</v>
      </c>
      <c r="M534" s="24">
        <v>2.9300000000000003E-2</v>
      </c>
      <c r="N534" s="24">
        <v>2.8886912374727403E-2</v>
      </c>
      <c r="O534" s="24">
        <v>2.87E-2</v>
      </c>
      <c r="P534" s="24">
        <v>3.0800000000000001E-2</v>
      </c>
      <c r="Q534" s="24">
        <v>3.0099999999999998E-2</v>
      </c>
      <c r="R534" s="24">
        <v>2.9799999999999997E-2</v>
      </c>
      <c r="S534" s="219">
        <v>2.6749999999999999E-2</v>
      </c>
      <c r="T534" s="24">
        <v>3.1399999999999997E-2</v>
      </c>
      <c r="U534" s="204"/>
      <c r="V534" s="205"/>
      <c r="W534" s="205"/>
      <c r="X534" s="205"/>
      <c r="Y534" s="205"/>
      <c r="Z534" s="205"/>
      <c r="AA534" s="205"/>
      <c r="AB534" s="205"/>
      <c r="AC534" s="205"/>
      <c r="AD534" s="205"/>
      <c r="AE534" s="205"/>
      <c r="AF534" s="205"/>
      <c r="AG534" s="205"/>
      <c r="AH534" s="205"/>
      <c r="AI534" s="205"/>
      <c r="AJ534" s="205"/>
      <c r="AK534" s="205"/>
      <c r="AL534" s="205"/>
      <c r="AM534" s="205"/>
      <c r="AN534" s="205"/>
      <c r="AO534" s="205"/>
      <c r="AP534" s="205"/>
      <c r="AQ534" s="205"/>
      <c r="AR534" s="205"/>
      <c r="AS534" s="205"/>
      <c r="AT534" s="205"/>
      <c r="AU534" s="205"/>
      <c r="AV534" s="205"/>
      <c r="AW534" s="205"/>
      <c r="AX534" s="205"/>
      <c r="AY534" s="205"/>
      <c r="AZ534" s="205"/>
      <c r="BA534" s="205"/>
      <c r="BB534" s="205"/>
      <c r="BC534" s="205"/>
      <c r="BD534" s="205"/>
      <c r="BE534" s="205"/>
      <c r="BF534" s="205"/>
      <c r="BG534" s="205"/>
      <c r="BH534" s="205"/>
      <c r="BI534" s="205"/>
      <c r="BJ534" s="205"/>
      <c r="BK534" s="205"/>
      <c r="BL534" s="205"/>
      <c r="BM534" s="218">
        <v>16</v>
      </c>
    </row>
    <row r="535" spans="1:65">
      <c r="A535" s="30"/>
      <c r="B535" s="19">
        <v>1</v>
      </c>
      <c r="C535" s="9">
        <v>4</v>
      </c>
      <c r="D535" s="24">
        <v>2.92E-2</v>
      </c>
      <c r="E535" s="24">
        <v>2.9083000000000005E-2</v>
      </c>
      <c r="F535" s="24">
        <v>3.0509353534499999E-2</v>
      </c>
      <c r="G535" s="24">
        <v>3.0400000000000003E-2</v>
      </c>
      <c r="H535" s="24">
        <v>3.1399999999999997E-2</v>
      </c>
      <c r="I535" s="24">
        <v>3.0400000000000003E-2</v>
      </c>
      <c r="J535" s="24">
        <v>2.9700000000000001E-2</v>
      </c>
      <c r="K535" s="24">
        <v>2.9500000000000002E-2</v>
      </c>
      <c r="L535" s="24">
        <v>2.9599999999999998E-2</v>
      </c>
      <c r="M535" s="24">
        <v>2.8499999999999998E-2</v>
      </c>
      <c r="N535" s="24">
        <v>2.8212565348540299E-2</v>
      </c>
      <c r="O535" s="24">
        <v>2.86E-2</v>
      </c>
      <c r="P535" s="24">
        <v>3.0600000000000002E-2</v>
      </c>
      <c r="Q535" s="24">
        <v>2.9399999999999999E-2</v>
      </c>
      <c r="R535" s="24">
        <v>2.92E-2</v>
      </c>
      <c r="S535" s="219">
        <v>2.6439999999999998E-2</v>
      </c>
      <c r="T535" s="24">
        <v>3.0800000000000001E-2</v>
      </c>
      <c r="U535" s="204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18">
        <v>2.9726570713658418E-2</v>
      </c>
    </row>
    <row r="536" spans="1:65">
      <c r="A536" s="30"/>
      <c r="B536" s="19">
        <v>1</v>
      </c>
      <c r="C536" s="9">
        <v>5</v>
      </c>
      <c r="D536" s="24">
        <v>2.9899999999999999E-2</v>
      </c>
      <c r="E536" s="24">
        <v>2.90247E-2</v>
      </c>
      <c r="F536" s="24">
        <v>3.04234427062E-2</v>
      </c>
      <c r="G536" s="24">
        <v>0.03</v>
      </c>
      <c r="H536" s="24">
        <v>3.1199999999999999E-2</v>
      </c>
      <c r="I536" s="24">
        <v>3.0200000000000001E-2</v>
      </c>
      <c r="J536" s="24">
        <v>2.8400000000000002E-2</v>
      </c>
      <c r="K536" s="24">
        <v>2.8899999999999999E-2</v>
      </c>
      <c r="L536" s="24">
        <v>3.0200000000000001E-2</v>
      </c>
      <c r="M536" s="24">
        <v>2.8899999999999999E-2</v>
      </c>
      <c r="N536" s="24">
        <v>2.7697610677244501E-2</v>
      </c>
      <c r="O536" s="24">
        <v>2.9100000000000001E-2</v>
      </c>
      <c r="P536" s="24">
        <v>3.0300000000000001E-2</v>
      </c>
      <c r="Q536" s="24">
        <v>2.9700000000000001E-2</v>
      </c>
      <c r="R536" s="24">
        <v>2.9700000000000001E-2</v>
      </c>
      <c r="S536" s="219">
        <v>2.6139999999999997E-2</v>
      </c>
      <c r="T536" s="24">
        <v>3.1599999999999996E-2</v>
      </c>
      <c r="U536" s="204"/>
      <c r="V536" s="205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218">
        <v>38</v>
      </c>
    </row>
    <row r="537" spans="1:65">
      <c r="A537" s="30"/>
      <c r="B537" s="19">
        <v>1</v>
      </c>
      <c r="C537" s="9">
        <v>6</v>
      </c>
      <c r="D537" s="24">
        <v>2.9100000000000001E-2</v>
      </c>
      <c r="E537" s="24">
        <v>2.9131400000000005E-2</v>
      </c>
      <c r="F537" s="24">
        <v>3.0149681684400007E-2</v>
      </c>
      <c r="G537" s="24">
        <v>2.9300000000000003E-2</v>
      </c>
      <c r="H537" s="24">
        <v>3.2500000000000001E-2</v>
      </c>
      <c r="I537" s="24">
        <v>2.9700000000000001E-2</v>
      </c>
      <c r="J537" s="24">
        <v>2.8799999999999999E-2</v>
      </c>
      <c r="K537" s="24">
        <v>2.9000000000000001E-2</v>
      </c>
      <c r="L537" s="24">
        <v>2.92E-2</v>
      </c>
      <c r="M537" s="24">
        <v>2.9399999999999999E-2</v>
      </c>
      <c r="N537" s="24">
        <v>2.7964437053303405E-2</v>
      </c>
      <c r="O537" s="24">
        <v>2.8899999999999999E-2</v>
      </c>
      <c r="P537" s="24">
        <v>3.1E-2</v>
      </c>
      <c r="Q537" s="24">
        <v>2.9399999999999999E-2</v>
      </c>
      <c r="R537" s="24">
        <v>2.9599999999999998E-2</v>
      </c>
      <c r="S537" s="219">
        <v>2.6389999999999997E-2</v>
      </c>
      <c r="T537" s="24">
        <v>3.1599999999999996E-2</v>
      </c>
      <c r="U537" s="204"/>
      <c r="V537" s="205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56"/>
    </row>
    <row r="538" spans="1:65">
      <c r="A538" s="30"/>
      <c r="B538" s="20" t="s">
        <v>256</v>
      </c>
      <c r="C538" s="12"/>
      <c r="D538" s="220">
        <v>2.9450000000000004E-2</v>
      </c>
      <c r="E538" s="220">
        <v>2.9125716666666666E-2</v>
      </c>
      <c r="F538" s="220">
        <v>3.0366434730908332E-2</v>
      </c>
      <c r="G538" s="220">
        <v>3.0083333333333333E-2</v>
      </c>
      <c r="H538" s="220">
        <v>3.1399999999999997E-2</v>
      </c>
      <c r="I538" s="220">
        <v>2.9600000000000001E-2</v>
      </c>
      <c r="J538" s="220">
        <v>2.9133333333333334E-2</v>
      </c>
      <c r="K538" s="220">
        <v>2.9116666666666666E-2</v>
      </c>
      <c r="L538" s="220">
        <v>2.9616666666666666E-2</v>
      </c>
      <c r="M538" s="220">
        <v>2.9033333333333338E-2</v>
      </c>
      <c r="N538" s="220">
        <v>2.8482980020959617E-2</v>
      </c>
      <c r="O538" s="220">
        <v>2.891666666666667E-2</v>
      </c>
      <c r="P538" s="220">
        <v>3.0683333333333337E-2</v>
      </c>
      <c r="Q538" s="220">
        <v>2.9649999999999999E-2</v>
      </c>
      <c r="R538" s="220">
        <v>2.9549999999999996E-2</v>
      </c>
      <c r="S538" s="220">
        <v>2.6443333333333333E-2</v>
      </c>
      <c r="T538" s="220">
        <v>3.1416666666666662E-2</v>
      </c>
      <c r="U538" s="204"/>
      <c r="V538" s="205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56"/>
    </row>
    <row r="539" spans="1:65">
      <c r="A539" s="30"/>
      <c r="B539" s="3" t="s">
        <v>257</v>
      </c>
      <c r="C539" s="29"/>
      <c r="D539" s="24">
        <v>2.92E-2</v>
      </c>
      <c r="E539" s="24">
        <v>2.9107200000000007E-2</v>
      </c>
      <c r="F539" s="24">
        <v>3.0326076517799998E-2</v>
      </c>
      <c r="G539" s="24">
        <v>3.0200000000000001E-2</v>
      </c>
      <c r="H539" s="24">
        <v>3.1299999999999994E-2</v>
      </c>
      <c r="I539" s="24">
        <v>2.9500000000000002E-2</v>
      </c>
      <c r="J539" s="24">
        <v>2.9250000000000002E-2</v>
      </c>
      <c r="K539" s="24">
        <v>2.9000000000000001E-2</v>
      </c>
      <c r="L539" s="24">
        <v>2.9499999999999998E-2</v>
      </c>
      <c r="M539" s="24">
        <v>2.9100000000000001E-2</v>
      </c>
      <c r="N539" s="24">
        <v>2.853167453603855E-2</v>
      </c>
      <c r="O539" s="24">
        <v>2.8999999999999998E-2</v>
      </c>
      <c r="P539" s="24">
        <v>3.0700000000000002E-2</v>
      </c>
      <c r="Q539" s="24">
        <v>2.9649999999999999E-2</v>
      </c>
      <c r="R539" s="24">
        <v>2.9599999999999998E-2</v>
      </c>
      <c r="S539" s="24">
        <v>2.6419999999999999E-2</v>
      </c>
      <c r="T539" s="24">
        <v>3.1549999999999995E-2</v>
      </c>
      <c r="U539" s="204"/>
      <c r="V539" s="205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56"/>
    </row>
    <row r="540" spans="1:65">
      <c r="A540" s="30"/>
      <c r="B540" s="3" t="s">
        <v>258</v>
      </c>
      <c r="C540" s="29"/>
      <c r="D540" s="24">
        <v>4.3243496620879221E-4</v>
      </c>
      <c r="E540" s="24">
        <v>1.0664763319767948E-4</v>
      </c>
      <c r="F540" s="24">
        <v>2.0936766852443418E-4</v>
      </c>
      <c r="G540" s="24">
        <v>6.0470378423378929E-4</v>
      </c>
      <c r="H540" s="24">
        <v>6.4187226143524849E-4</v>
      </c>
      <c r="I540" s="24">
        <v>6.1644140029689862E-4</v>
      </c>
      <c r="J540" s="24">
        <v>4.6332134277050799E-4</v>
      </c>
      <c r="K540" s="24">
        <v>2.31660671385255E-4</v>
      </c>
      <c r="L540" s="24">
        <v>5.3072277760302209E-4</v>
      </c>
      <c r="M540" s="24">
        <v>4.2739521132865744E-4</v>
      </c>
      <c r="N540" s="24">
        <v>6.1666993072159195E-4</v>
      </c>
      <c r="O540" s="24">
        <v>2.2286019533929074E-4</v>
      </c>
      <c r="P540" s="24">
        <v>6.1454590281496979E-4</v>
      </c>
      <c r="Q540" s="24">
        <v>2.5884358211089559E-4</v>
      </c>
      <c r="R540" s="24">
        <v>2.1679483388678718E-4</v>
      </c>
      <c r="S540" s="24">
        <v>2.0006665555925872E-4</v>
      </c>
      <c r="T540" s="24">
        <v>3.1251666622224424E-4</v>
      </c>
      <c r="U540" s="204"/>
      <c r="V540" s="205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56"/>
    </row>
    <row r="541" spans="1:65">
      <c r="A541" s="30"/>
      <c r="B541" s="3" t="s">
        <v>85</v>
      </c>
      <c r="C541" s="29"/>
      <c r="D541" s="13">
        <v>1.4683700041045574E-2</v>
      </c>
      <c r="E541" s="13">
        <v>3.6616312112839394E-3</v>
      </c>
      <c r="F541" s="13">
        <v>6.8947069479753671E-3</v>
      </c>
      <c r="G541" s="13">
        <v>2.0100956816635655E-2</v>
      </c>
      <c r="H541" s="13">
        <v>2.0441791765453774E-2</v>
      </c>
      <c r="I541" s="13">
        <v>2.0825722983003329E-2</v>
      </c>
      <c r="J541" s="13">
        <v>1.5903478584800044E-2</v>
      </c>
      <c r="K541" s="13">
        <v>7.9562909462594731E-3</v>
      </c>
      <c r="L541" s="13">
        <v>1.7919733627564056E-2</v>
      </c>
      <c r="M541" s="13">
        <v>1.4720845395935385E-2</v>
      </c>
      <c r="N541" s="13">
        <v>2.16504709222071E-2</v>
      </c>
      <c r="O541" s="13">
        <v>7.7069808186498228E-3</v>
      </c>
      <c r="P541" s="13">
        <v>2.0028655170504173E-2</v>
      </c>
      <c r="Q541" s="13">
        <v>8.7299690425259903E-3</v>
      </c>
      <c r="R541" s="13">
        <v>7.3365426019217327E-3</v>
      </c>
      <c r="S541" s="13">
        <v>7.5658636918917964E-3</v>
      </c>
      <c r="T541" s="13">
        <v>9.9474800919547249E-3</v>
      </c>
      <c r="U541" s="154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55"/>
    </row>
    <row r="542" spans="1:65">
      <c r="A542" s="30"/>
      <c r="B542" s="3" t="s">
        <v>259</v>
      </c>
      <c r="C542" s="29"/>
      <c r="D542" s="13">
        <v>-9.3038216995322554E-3</v>
      </c>
      <c r="E542" s="13">
        <v>-2.0212692973551771E-2</v>
      </c>
      <c r="F542" s="13">
        <v>2.1524985959982201E-2</v>
      </c>
      <c r="G542" s="13">
        <v>1.2001472457466855E-2</v>
      </c>
      <c r="H542" s="13">
        <v>5.6294057678597076E-2</v>
      </c>
      <c r="I542" s="13">
        <v>-4.2578309781377E-3</v>
      </c>
      <c r="J542" s="13">
        <v>-1.9956468778031922E-2</v>
      </c>
      <c r="K542" s="13">
        <v>-2.0517134413742588E-2</v>
      </c>
      <c r="L542" s="13">
        <v>-3.6971653424272555E-3</v>
      </c>
      <c r="M542" s="13">
        <v>-2.3320462592294922E-2</v>
      </c>
      <c r="N542" s="13">
        <v>-4.183431397713866E-2</v>
      </c>
      <c r="O542" s="13">
        <v>-2.7245122042268477E-2</v>
      </c>
      <c r="P542" s="13">
        <v>3.2185435343045299E-2</v>
      </c>
      <c r="Q542" s="13">
        <v>-2.5758340710062555E-3</v>
      </c>
      <c r="R542" s="13">
        <v>-5.9398278852693664E-3</v>
      </c>
      <c r="S542" s="13">
        <v>-0.11044790238170799</v>
      </c>
      <c r="T542" s="13">
        <v>5.685472331430752E-2</v>
      </c>
      <c r="U542" s="154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55"/>
    </row>
    <row r="543" spans="1:65">
      <c r="A543" s="30"/>
      <c r="B543" s="46" t="s">
        <v>260</v>
      </c>
      <c r="C543" s="47"/>
      <c r="D543" s="45">
        <v>0.13</v>
      </c>
      <c r="E543" s="45">
        <v>0.55000000000000004</v>
      </c>
      <c r="F543" s="45">
        <v>1.07</v>
      </c>
      <c r="G543" s="45">
        <v>0.7</v>
      </c>
      <c r="H543" s="45">
        <v>2.41</v>
      </c>
      <c r="I543" s="45">
        <v>7.0000000000000007E-2</v>
      </c>
      <c r="J543" s="45">
        <v>0.54</v>
      </c>
      <c r="K543" s="45">
        <v>0.56999999999999995</v>
      </c>
      <c r="L543" s="45">
        <v>0.09</v>
      </c>
      <c r="M543" s="45">
        <v>0.67</v>
      </c>
      <c r="N543" s="45">
        <v>1.39</v>
      </c>
      <c r="O543" s="45">
        <v>0.83</v>
      </c>
      <c r="P543" s="45">
        <v>1.48</v>
      </c>
      <c r="Q543" s="45">
        <v>0.13</v>
      </c>
      <c r="R543" s="45">
        <v>0</v>
      </c>
      <c r="S543" s="45">
        <v>4.05</v>
      </c>
      <c r="T543" s="45">
        <v>2.44</v>
      </c>
      <c r="U543" s="154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B544" s="31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BM544" s="55"/>
    </row>
    <row r="545" spans="1:65" ht="15">
      <c r="B545" s="8" t="s">
        <v>470</v>
      </c>
      <c r="BM545" s="28" t="s">
        <v>66</v>
      </c>
    </row>
    <row r="546" spans="1:65" ht="15">
      <c r="A546" s="25" t="s">
        <v>26</v>
      </c>
      <c r="B546" s="18" t="s">
        <v>109</v>
      </c>
      <c r="C546" s="15" t="s">
        <v>110</v>
      </c>
      <c r="D546" s="16" t="s">
        <v>221</v>
      </c>
      <c r="E546" s="17" t="s">
        <v>221</v>
      </c>
      <c r="F546" s="17" t="s">
        <v>221</v>
      </c>
      <c r="G546" s="17" t="s">
        <v>221</v>
      </c>
      <c r="H546" s="17" t="s">
        <v>221</v>
      </c>
      <c r="I546" s="17" t="s">
        <v>221</v>
      </c>
      <c r="J546" s="17" t="s">
        <v>221</v>
      </c>
      <c r="K546" s="17" t="s">
        <v>221</v>
      </c>
      <c r="L546" s="17" t="s">
        <v>221</v>
      </c>
      <c r="M546" s="17" t="s">
        <v>221</v>
      </c>
      <c r="N546" s="17" t="s">
        <v>221</v>
      </c>
      <c r="O546" s="17" t="s">
        <v>221</v>
      </c>
      <c r="P546" s="17" t="s">
        <v>221</v>
      </c>
      <c r="Q546" s="17" t="s">
        <v>221</v>
      </c>
      <c r="R546" s="17" t="s">
        <v>221</v>
      </c>
      <c r="S546" s="17" t="s">
        <v>221</v>
      </c>
      <c r="T546" s="17" t="s">
        <v>221</v>
      </c>
      <c r="U546" s="154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8">
        <v>1</v>
      </c>
    </row>
    <row r="547" spans="1:65">
      <c r="A547" s="30"/>
      <c r="B547" s="19" t="s">
        <v>222</v>
      </c>
      <c r="C547" s="9" t="s">
        <v>222</v>
      </c>
      <c r="D547" s="152" t="s">
        <v>224</v>
      </c>
      <c r="E547" s="153" t="s">
        <v>225</v>
      </c>
      <c r="F547" s="153" t="s">
        <v>228</v>
      </c>
      <c r="G547" s="153" t="s">
        <v>229</v>
      </c>
      <c r="H547" s="153" t="s">
        <v>231</v>
      </c>
      <c r="I547" s="153" t="s">
        <v>232</v>
      </c>
      <c r="J547" s="153" t="s">
        <v>233</v>
      </c>
      <c r="K547" s="153" t="s">
        <v>234</v>
      </c>
      <c r="L547" s="153" t="s">
        <v>235</v>
      </c>
      <c r="M547" s="153" t="s">
        <v>276</v>
      </c>
      <c r="N547" s="153" t="s">
        <v>238</v>
      </c>
      <c r="O547" s="153" t="s">
        <v>239</v>
      </c>
      <c r="P547" s="153" t="s">
        <v>240</v>
      </c>
      <c r="Q547" s="153" t="s">
        <v>241</v>
      </c>
      <c r="R547" s="153" t="s">
        <v>242</v>
      </c>
      <c r="S547" s="153" t="s">
        <v>243</v>
      </c>
      <c r="T547" s="153" t="s">
        <v>245</v>
      </c>
      <c r="U547" s="154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8" t="s">
        <v>3</v>
      </c>
    </row>
    <row r="548" spans="1:65">
      <c r="A548" s="30"/>
      <c r="B548" s="19"/>
      <c r="C548" s="9"/>
      <c r="D548" s="10" t="s">
        <v>277</v>
      </c>
      <c r="E548" s="11" t="s">
        <v>113</v>
      </c>
      <c r="F548" s="11" t="s">
        <v>277</v>
      </c>
      <c r="G548" s="11" t="s">
        <v>278</v>
      </c>
      <c r="H548" s="11" t="s">
        <v>277</v>
      </c>
      <c r="I548" s="11" t="s">
        <v>278</v>
      </c>
      <c r="J548" s="11" t="s">
        <v>278</v>
      </c>
      <c r="K548" s="11" t="s">
        <v>278</v>
      </c>
      <c r="L548" s="11" t="s">
        <v>278</v>
      </c>
      <c r="M548" s="11" t="s">
        <v>278</v>
      </c>
      <c r="N548" s="11" t="s">
        <v>277</v>
      </c>
      <c r="O548" s="11" t="s">
        <v>277</v>
      </c>
      <c r="P548" s="11" t="s">
        <v>278</v>
      </c>
      <c r="Q548" s="11" t="s">
        <v>277</v>
      </c>
      <c r="R548" s="11" t="s">
        <v>277</v>
      </c>
      <c r="S548" s="11" t="s">
        <v>277</v>
      </c>
      <c r="T548" s="11" t="s">
        <v>278</v>
      </c>
      <c r="U548" s="154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/>
      <c r="C549" s="9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154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2</v>
      </c>
    </row>
    <row r="550" spans="1:65">
      <c r="A550" s="30"/>
      <c r="B550" s="18">
        <v>1</v>
      </c>
      <c r="C550" s="14">
        <v>1</v>
      </c>
      <c r="D550" s="206">
        <v>29.4</v>
      </c>
      <c r="E550" s="207">
        <v>26.44</v>
      </c>
      <c r="F550" s="207" t="s">
        <v>100</v>
      </c>
      <c r="G550" s="206">
        <v>27</v>
      </c>
      <c r="H550" s="206">
        <v>26.36</v>
      </c>
      <c r="I550" s="206">
        <v>27.7</v>
      </c>
      <c r="J550" s="206">
        <v>29.9</v>
      </c>
      <c r="K550" s="206">
        <v>30.2</v>
      </c>
      <c r="L550" s="206">
        <v>29.9</v>
      </c>
      <c r="M550" s="206">
        <v>28.7</v>
      </c>
      <c r="N550" s="207">
        <v>26.224786703167702</v>
      </c>
      <c r="O550" s="206">
        <v>28.3</v>
      </c>
      <c r="P550" s="206">
        <v>28.29</v>
      </c>
      <c r="Q550" s="206">
        <v>29.5</v>
      </c>
      <c r="R550" s="206">
        <v>31.3</v>
      </c>
      <c r="S550" s="207">
        <v>24.89</v>
      </c>
      <c r="T550" s="206">
        <v>29.7</v>
      </c>
      <c r="U550" s="208"/>
      <c r="V550" s="209"/>
      <c r="W550" s="209"/>
      <c r="X550" s="209"/>
      <c r="Y550" s="209"/>
      <c r="Z550" s="209"/>
      <c r="AA550" s="209"/>
      <c r="AB550" s="209"/>
      <c r="AC550" s="209"/>
      <c r="AD550" s="209"/>
      <c r="AE550" s="209"/>
      <c r="AF550" s="209"/>
      <c r="AG550" s="209"/>
      <c r="AH550" s="209"/>
      <c r="AI550" s="209"/>
      <c r="AJ550" s="209"/>
      <c r="AK550" s="209"/>
      <c r="AL550" s="209"/>
      <c r="AM550" s="209"/>
      <c r="AN550" s="209"/>
      <c r="AO550" s="209"/>
      <c r="AP550" s="209"/>
      <c r="AQ550" s="209"/>
      <c r="AR550" s="209"/>
      <c r="AS550" s="209"/>
      <c r="AT550" s="209"/>
      <c r="AU550" s="209"/>
      <c r="AV550" s="209"/>
      <c r="AW550" s="209"/>
      <c r="AX550" s="209"/>
      <c r="AY550" s="209"/>
      <c r="AZ550" s="209"/>
      <c r="BA550" s="209"/>
      <c r="BB550" s="209"/>
      <c r="BC550" s="209"/>
      <c r="BD550" s="209"/>
      <c r="BE550" s="209"/>
      <c r="BF550" s="209"/>
      <c r="BG550" s="209"/>
      <c r="BH550" s="209"/>
      <c r="BI550" s="209"/>
      <c r="BJ550" s="209"/>
      <c r="BK550" s="209"/>
      <c r="BL550" s="209"/>
      <c r="BM550" s="210">
        <v>1</v>
      </c>
    </row>
    <row r="551" spans="1:65">
      <c r="A551" s="30"/>
      <c r="B551" s="19">
        <v>1</v>
      </c>
      <c r="C551" s="9">
        <v>2</v>
      </c>
      <c r="D551" s="211">
        <v>30</v>
      </c>
      <c r="E551" s="212">
        <v>26.08</v>
      </c>
      <c r="F551" s="212" t="s">
        <v>100</v>
      </c>
      <c r="G551" s="211">
        <v>27</v>
      </c>
      <c r="H551" s="211">
        <v>25.62</v>
      </c>
      <c r="I551" s="211">
        <v>29.1</v>
      </c>
      <c r="J551" s="211">
        <v>29.1</v>
      </c>
      <c r="K551" s="211">
        <v>29.9</v>
      </c>
      <c r="L551" s="211">
        <v>27.6</v>
      </c>
      <c r="M551" s="211">
        <v>29.3</v>
      </c>
      <c r="N551" s="212">
        <v>27.0647312804557</v>
      </c>
      <c r="O551" s="211">
        <v>28.8</v>
      </c>
      <c r="P551" s="211">
        <v>28.48</v>
      </c>
      <c r="Q551" s="211">
        <v>29.4</v>
      </c>
      <c r="R551" s="211">
        <v>31.8</v>
      </c>
      <c r="S551" s="212">
        <v>24.71</v>
      </c>
      <c r="T551" s="211">
        <v>29.7</v>
      </c>
      <c r="U551" s="208"/>
      <c r="V551" s="209"/>
      <c r="W551" s="209"/>
      <c r="X551" s="209"/>
      <c r="Y551" s="209"/>
      <c r="Z551" s="209"/>
      <c r="AA551" s="209"/>
      <c r="AB551" s="209"/>
      <c r="AC551" s="209"/>
      <c r="AD551" s="209"/>
      <c r="AE551" s="209"/>
      <c r="AF551" s="209"/>
      <c r="AG551" s="209"/>
      <c r="AH551" s="209"/>
      <c r="AI551" s="209"/>
      <c r="AJ551" s="209"/>
      <c r="AK551" s="209"/>
      <c r="AL551" s="209"/>
      <c r="AM551" s="209"/>
      <c r="AN551" s="209"/>
      <c r="AO551" s="209"/>
      <c r="AP551" s="209"/>
      <c r="AQ551" s="209"/>
      <c r="AR551" s="209"/>
      <c r="AS551" s="209"/>
      <c r="AT551" s="209"/>
      <c r="AU551" s="209"/>
      <c r="AV551" s="209"/>
      <c r="AW551" s="209"/>
      <c r="AX551" s="209"/>
      <c r="AY551" s="209"/>
      <c r="AZ551" s="209"/>
      <c r="BA551" s="209"/>
      <c r="BB551" s="209"/>
      <c r="BC551" s="209"/>
      <c r="BD551" s="209"/>
      <c r="BE551" s="209"/>
      <c r="BF551" s="209"/>
      <c r="BG551" s="209"/>
      <c r="BH551" s="209"/>
      <c r="BI551" s="209"/>
      <c r="BJ551" s="209"/>
      <c r="BK551" s="209"/>
      <c r="BL551" s="209"/>
      <c r="BM551" s="210">
        <v>28</v>
      </c>
    </row>
    <row r="552" spans="1:65">
      <c r="A552" s="30"/>
      <c r="B552" s="19">
        <v>1</v>
      </c>
      <c r="C552" s="9">
        <v>3</v>
      </c>
      <c r="D552" s="211">
        <v>29.5</v>
      </c>
      <c r="E552" s="212">
        <v>26.76</v>
      </c>
      <c r="F552" s="212" t="s">
        <v>100</v>
      </c>
      <c r="G552" s="211">
        <v>27</v>
      </c>
      <c r="H552" s="211">
        <v>27.25</v>
      </c>
      <c r="I552" s="211">
        <v>28.7</v>
      </c>
      <c r="J552" s="211">
        <v>30.4</v>
      </c>
      <c r="K552" s="211">
        <v>30.2</v>
      </c>
      <c r="L552" s="211">
        <v>27.7</v>
      </c>
      <c r="M552" s="211">
        <v>29.8</v>
      </c>
      <c r="N552" s="212">
        <v>26.254517065159099</v>
      </c>
      <c r="O552" s="211">
        <v>28.1</v>
      </c>
      <c r="P552" s="211">
        <v>28.12</v>
      </c>
      <c r="Q552" s="211">
        <v>29.6</v>
      </c>
      <c r="R552" s="211">
        <v>31.899999999999995</v>
      </c>
      <c r="S552" s="212">
        <v>24.18</v>
      </c>
      <c r="T552" s="211">
        <v>29.9</v>
      </c>
      <c r="U552" s="208"/>
      <c r="V552" s="209"/>
      <c r="W552" s="209"/>
      <c r="X552" s="209"/>
      <c r="Y552" s="209"/>
      <c r="Z552" s="209"/>
      <c r="AA552" s="209"/>
      <c r="AB552" s="209"/>
      <c r="AC552" s="209"/>
      <c r="AD552" s="209"/>
      <c r="AE552" s="209"/>
      <c r="AF552" s="209"/>
      <c r="AG552" s="209"/>
      <c r="AH552" s="209"/>
      <c r="AI552" s="209"/>
      <c r="AJ552" s="209"/>
      <c r="AK552" s="209"/>
      <c r="AL552" s="209"/>
      <c r="AM552" s="209"/>
      <c r="AN552" s="209"/>
      <c r="AO552" s="209"/>
      <c r="AP552" s="209"/>
      <c r="AQ552" s="209"/>
      <c r="AR552" s="209"/>
      <c r="AS552" s="209"/>
      <c r="AT552" s="209"/>
      <c r="AU552" s="209"/>
      <c r="AV552" s="209"/>
      <c r="AW552" s="209"/>
      <c r="AX552" s="209"/>
      <c r="AY552" s="209"/>
      <c r="AZ552" s="209"/>
      <c r="BA552" s="209"/>
      <c r="BB552" s="209"/>
      <c r="BC552" s="209"/>
      <c r="BD552" s="209"/>
      <c r="BE552" s="209"/>
      <c r="BF552" s="209"/>
      <c r="BG552" s="209"/>
      <c r="BH552" s="209"/>
      <c r="BI552" s="209"/>
      <c r="BJ552" s="209"/>
      <c r="BK552" s="209"/>
      <c r="BL552" s="209"/>
      <c r="BM552" s="210">
        <v>16</v>
      </c>
    </row>
    <row r="553" spans="1:65">
      <c r="A553" s="30"/>
      <c r="B553" s="19">
        <v>1</v>
      </c>
      <c r="C553" s="9">
        <v>4</v>
      </c>
      <c r="D553" s="211">
        <v>29.9</v>
      </c>
      <c r="E553" s="212">
        <v>26.01</v>
      </c>
      <c r="F553" s="212" t="s">
        <v>100</v>
      </c>
      <c r="G553" s="211">
        <v>27</v>
      </c>
      <c r="H553" s="211">
        <v>27.23</v>
      </c>
      <c r="I553" s="211">
        <v>30.2</v>
      </c>
      <c r="J553" s="211">
        <v>30.3</v>
      </c>
      <c r="K553" s="211">
        <v>30</v>
      </c>
      <c r="L553" s="211">
        <v>29.9</v>
      </c>
      <c r="M553" s="211">
        <v>28.4</v>
      </c>
      <c r="N553" s="212">
        <v>25.6174139548338</v>
      </c>
      <c r="O553" s="211">
        <v>28.3</v>
      </c>
      <c r="P553" s="211">
        <v>28.84</v>
      </c>
      <c r="Q553" s="211">
        <v>29.2</v>
      </c>
      <c r="R553" s="211">
        <v>30.4</v>
      </c>
      <c r="S553" s="213">
        <v>23.23</v>
      </c>
      <c r="T553" s="211">
        <v>29.9</v>
      </c>
      <c r="U553" s="208"/>
      <c r="V553" s="209"/>
      <c r="W553" s="209"/>
      <c r="X553" s="209"/>
      <c r="Y553" s="209"/>
      <c r="Z553" s="209"/>
      <c r="AA553" s="209"/>
      <c r="AB553" s="209"/>
      <c r="AC553" s="209"/>
      <c r="AD553" s="209"/>
      <c r="AE553" s="209"/>
      <c r="AF553" s="209"/>
      <c r="AG553" s="209"/>
      <c r="AH553" s="209"/>
      <c r="AI553" s="209"/>
      <c r="AJ553" s="209"/>
      <c r="AK553" s="209"/>
      <c r="AL553" s="209"/>
      <c r="AM553" s="209"/>
      <c r="AN553" s="209"/>
      <c r="AO553" s="209"/>
      <c r="AP553" s="209"/>
      <c r="AQ553" s="209"/>
      <c r="AR553" s="209"/>
      <c r="AS553" s="209"/>
      <c r="AT553" s="209"/>
      <c r="AU553" s="209"/>
      <c r="AV553" s="209"/>
      <c r="AW553" s="209"/>
      <c r="AX553" s="209"/>
      <c r="AY553" s="209"/>
      <c r="AZ553" s="209"/>
      <c r="BA553" s="209"/>
      <c r="BB553" s="209"/>
      <c r="BC553" s="209"/>
      <c r="BD553" s="209"/>
      <c r="BE553" s="209"/>
      <c r="BF553" s="209"/>
      <c r="BG553" s="209"/>
      <c r="BH553" s="209"/>
      <c r="BI553" s="209"/>
      <c r="BJ553" s="209"/>
      <c r="BK553" s="209"/>
      <c r="BL553" s="209"/>
      <c r="BM553" s="210">
        <v>29.111410256410259</v>
      </c>
    </row>
    <row r="554" spans="1:65">
      <c r="A554" s="30"/>
      <c r="B554" s="19">
        <v>1</v>
      </c>
      <c r="C554" s="9">
        <v>5</v>
      </c>
      <c r="D554" s="211">
        <v>29.7</v>
      </c>
      <c r="E554" s="212">
        <v>26.15</v>
      </c>
      <c r="F554" s="212" t="s">
        <v>100</v>
      </c>
      <c r="G554" s="211">
        <v>27</v>
      </c>
      <c r="H554" s="211">
        <v>28.18</v>
      </c>
      <c r="I554" s="211">
        <v>30.3</v>
      </c>
      <c r="J554" s="211">
        <v>29.8</v>
      </c>
      <c r="K554" s="211">
        <v>28.9</v>
      </c>
      <c r="L554" s="211">
        <v>30.5</v>
      </c>
      <c r="M554" s="211">
        <v>29.3</v>
      </c>
      <c r="N554" s="212">
        <v>24.9734433413178</v>
      </c>
      <c r="O554" s="211">
        <v>28.3</v>
      </c>
      <c r="P554" s="211">
        <v>28.42</v>
      </c>
      <c r="Q554" s="211">
        <v>29.7</v>
      </c>
      <c r="R554" s="211">
        <v>31.4</v>
      </c>
      <c r="S554" s="212">
        <v>24.57</v>
      </c>
      <c r="T554" s="211">
        <v>30</v>
      </c>
      <c r="U554" s="208"/>
      <c r="V554" s="209"/>
      <c r="W554" s="209"/>
      <c r="X554" s="209"/>
      <c r="Y554" s="209"/>
      <c r="Z554" s="209"/>
      <c r="AA554" s="209"/>
      <c r="AB554" s="209"/>
      <c r="AC554" s="209"/>
      <c r="AD554" s="209"/>
      <c r="AE554" s="209"/>
      <c r="AF554" s="209"/>
      <c r="AG554" s="209"/>
      <c r="AH554" s="209"/>
      <c r="AI554" s="209"/>
      <c r="AJ554" s="209"/>
      <c r="AK554" s="209"/>
      <c r="AL554" s="209"/>
      <c r="AM554" s="209"/>
      <c r="AN554" s="209"/>
      <c r="AO554" s="209"/>
      <c r="AP554" s="209"/>
      <c r="AQ554" s="209"/>
      <c r="AR554" s="209"/>
      <c r="AS554" s="209"/>
      <c r="AT554" s="209"/>
      <c r="AU554" s="209"/>
      <c r="AV554" s="209"/>
      <c r="AW554" s="209"/>
      <c r="AX554" s="209"/>
      <c r="AY554" s="209"/>
      <c r="AZ554" s="209"/>
      <c r="BA554" s="209"/>
      <c r="BB554" s="209"/>
      <c r="BC554" s="209"/>
      <c r="BD554" s="209"/>
      <c r="BE554" s="209"/>
      <c r="BF554" s="209"/>
      <c r="BG554" s="209"/>
      <c r="BH554" s="209"/>
      <c r="BI554" s="209"/>
      <c r="BJ554" s="209"/>
      <c r="BK554" s="209"/>
      <c r="BL554" s="209"/>
      <c r="BM554" s="210">
        <v>39</v>
      </c>
    </row>
    <row r="555" spans="1:65">
      <c r="A555" s="30"/>
      <c r="B555" s="19">
        <v>1</v>
      </c>
      <c r="C555" s="9">
        <v>6</v>
      </c>
      <c r="D555" s="211">
        <v>30</v>
      </c>
      <c r="E555" s="212">
        <v>25.79</v>
      </c>
      <c r="F555" s="212" t="s">
        <v>100</v>
      </c>
      <c r="G555" s="211">
        <v>25</v>
      </c>
      <c r="H555" s="211">
        <v>27.43</v>
      </c>
      <c r="I555" s="211">
        <v>29.1</v>
      </c>
      <c r="J555" s="211">
        <v>29.1</v>
      </c>
      <c r="K555" s="211">
        <v>29.4</v>
      </c>
      <c r="L555" s="211">
        <v>30</v>
      </c>
      <c r="M555" s="211">
        <v>30.1</v>
      </c>
      <c r="N555" s="212">
        <v>25.132812914964099</v>
      </c>
      <c r="O555" s="211">
        <v>28.6</v>
      </c>
      <c r="P555" s="211">
        <v>28.37</v>
      </c>
      <c r="Q555" s="211">
        <v>29.4</v>
      </c>
      <c r="R555" s="211">
        <v>32.6</v>
      </c>
      <c r="S555" s="212">
        <v>24.33</v>
      </c>
      <c r="T555" s="211">
        <v>30.3</v>
      </c>
      <c r="U555" s="208"/>
      <c r="V555" s="209"/>
      <c r="W555" s="209"/>
      <c r="X555" s="209"/>
      <c r="Y555" s="209"/>
      <c r="Z555" s="209"/>
      <c r="AA555" s="209"/>
      <c r="AB555" s="209"/>
      <c r="AC555" s="209"/>
      <c r="AD555" s="209"/>
      <c r="AE555" s="209"/>
      <c r="AF555" s="209"/>
      <c r="AG555" s="209"/>
      <c r="AH555" s="209"/>
      <c r="AI555" s="209"/>
      <c r="AJ555" s="209"/>
      <c r="AK555" s="209"/>
      <c r="AL555" s="209"/>
      <c r="AM555" s="209"/>
      <c r="AN555" s="209"/>
      <c r="AO555" s="209"/>
      <c r="AP555" s="209"/>
      <c r="AQ555" s="209"/>
      <c r="AR555" s="209"/>
      <c r="AS555" s="209"/>
      <c r="AT555" s="209"/>
      <c r="AU555" s="209"/>
      <c r="AV555" s="209"/>
      <c r="AW555" s="209"/>
      <c r="AX555" s="209"/>
      <c r="AY555" s="209"/>
      <c r="AZ555" s="209"/>
      <c r="BA555" s="209"/>
      <c r="BB555" s="209"/>
      <c r="BC555" s="209"/>
      <c r="BD555" s="209"/>
      <c r="BE555" s="209"/>
      <c r="BF555" s="209"/>
      <c r="BG555" s="209"/>
      <c r="BH555" s="209"/>
      <c r="BI555" s="209"/>
      <c r="BJ555" s="209"/>
      <c r="BK555" s="209"/>
      <c r="BL555" s="209"/>
      <c r="BM555" s="214"/>
    </row>
    <row r="556" spans="1:65">
      <c r="A556" s="30"/>
      <c r="B556" s="20" t="s">
        <v>256</v>
      </c>
      <c r="C556" s="12"/>
      <c r="D556" s="215">
        <v>29.75</v>
      </c>
      <c r="E556" s="215">
        <v>26.204999999999998</v>
      </c>
      <c r="F556" s="215" t="s">
        <v>624</v>
      </c>
      <c r="G556" s="215">
        <v>26.666666666666668</v>
      </c>
      <c r="H556" s="215">
        <v>27.01166666666667</v>
      </c>
      <c r="I556" s="215">
        <v>29.183333333333334</v>
      </c>
      <c r="J556" s="215">
        <v>29.766666666666666</v>
      </c>
      <c r="K556" s="215">
        <v>29.766666666666666</v>
      </c>
      <c r="L556" s="215">
        <v>29.266666666666666</v>
      </c>
      <c r="M556" s="215">
        <v>29.266666666666666</v>
      </c>
      <c r="N556" s="215">
        <v>25.877950876649695</v>
      </c>
      <c r="O556" s="215">
        <v>28.400000000000002</v>
      </c>
      <c r="P556" s="215">
        <v>28.42</v>
      </c>
      <c r="Q556" s="215">
        <v>29.466666666666669</v>
      </c>
      <c r="R556" s="215">
        <v>31.566666666666666</v>
      </c>
      <c r="S556" s="215">
        <v>24.318333333333339</v>
      </c>
      <c r="T556" s="215">
        <v>29.916666666666668</v>
      </c>
      <c r="U556" s="208"/>
      <c r="V556" s="209"/>
      <c r="W556" s="209"/>
      <c r="X556" s="209"/>
      <c r="Y556" s="209"/>
      <c r="Z556" s="209"/>
      <c r="AA556" s="209"/>
      <c r="AB556" s="209"/>
      <c r="AC556" s="209"/>
      <c r="AD556" s="209"/>
      <c r="AE556" s="209"/>
      <c r="AF556" s="209"/>
      <c r="AG556" s="209"/>
      <c r="AH556" s="209"/>
      <c r="AI556" s="209"/>
      <c r="AJ556" s="209"/>
      <c r="AK556" s="209"/>
      <c r="AL556" s="209"/>
      <c r="AM556" s="209"/>
      <c r="AN556" s="209"/>
      <c r="AO556" s="209"/>
      <c r="AP556" s="209"/>
      <c r="AQ556" s="209"/>
      <c r="AR556" s="209"/>
      <c r="AS556" s="209"/>
      <c r="AT556" s="209"/>
      <c r="AU556" s="209"/>
      <c r="AV556" s="209"/>
      <c r="AW556" s="209"/>
      <c r="AX556" s="209"/>
      <c r="AY556" s="209"/>
      <c r="AZ556" s="209"/>
      <c r="BA556" s="209"/>
      <c r="BB556" s="209"/>
      <c r="BC556" s="209"/>
      <c r="BD556" s="209"/>
      <c r="BE556" s="209"/>
      <c r="BF556" s="209"/>
      <c r="BG556" s="209"/>
      <c r="BH556" s="209"/>
      <c r="BI556" s="209"/>
      <c r="BJ556" s="209"/>
      <c r="BK556" s="209"/>
      <c r="BL556" s="209"/>
      <c r="BM556" s="214"/>
    </row>
    <row r="557" spans="1:65">
      <c r="A557" s="30"/>
      <c r="B557" s="3" t="s">
        <v>257</v>
      </c>
      <c r="C557" s="29"/>
      <c r="D557" s="211">
        <v>29.799999999999997</v>
      </c>
      <c r="E557" s="211">
        <v>26.114999999999998</v>
      </c>
      <c r="F557" s="211" t="s">
        <v>624</v>
      </c>
      <c r="G557" s="211">
        <v>27</v>
      </c>
      <c r="H557" s="211">
        <v>27.240000000000002</v>
      </c>
      <c r="I557" s="211">
        <v>29.1</v>
      </c>
      <c r="J557" s="211">
        <v>29.85</v>
      </c>
      <c r="K557" s="211">
        <v>29.95</v>
      </c>
      <c r="L557" s="211">
        <v>29.9</v>
      </c>
      <c r="M557" s="211">
        <v>29.3</v>
      </c>
      <c r="N557" s="211">
        <v>25.921100329000751</v>
      </c>
      <c r="O557" s="211">
        <v>28.3</v>
      </c>
      <c r="P557" s="211">
        <v>28.395000000000003</v>
      </c>
      <c r="Q557" s="211">
        <v>29.45</v>
      </c>
      <c r="R557" s="211">
        <v>31.6</v>
      </c>
      <c r="S557" s="211">
        <v>24.45</v>
      </c>
      <c r="T557" s="211">
        <v>29.9</v>
      </c>
      <c r="U557" s="208"/>
      <c r="V557" s="209"/>
      <c r="W557" s="209"/>
      <c r="X557" s="209"/>
      <c r="Y557" s="209"/>
      <c r="Z557" s="209"/>
      <c r="AA557" s="209"/>
      <c r="AB557" s="209"/>
      <c r="AC557" s="209"/>
      <c r="AD557" s="209"/>
      <c r="AE557" s="209"/>
      <c r="AF557" s="209"/>
      <c r="AG557" s="209"/>
      <c r="AH557" s="209"/>
      <c r="AI557" s="209"/>
      <c r="AJ557" s="209"/>
      <c r="AK557" s="209"/>
      <c r="AL557" s="209"/>
      <c r="AM557" s="209"/>
      <c r="AN557" s="209"/>
      <c r="AO557" s="209"/>
      <c r="AP557" s="209"/>
      <c r="AQ557" s="209"/>
      <c r="AR557" s="209"/>
      <c r="AS557" s="209"/>
      <c r="AT557" s="209"/>
      <c r="AU557" s="209"/>
      <c r="AV557" s="209"/>
      <c r="AW557" s="209"/>
      <c r="AX557" s="209"/>
      <c r="AY557" s="209"/>
      <c r="AZ557" s="209"/>
      <c r="BA557" s="209"/>
      <c r="BB557" s="209"/>
      <c r="BC557" s="209"/>
      <c r="BD557" s="209"/>
      <c r="BE557" s="209"/>
      <c r="BF557" s="209"/>
      <c r="BG557" s="209"/>
      <c r="BH557" s="209"/>
      <c r="BI557" s="209"/>
      <c r="BJ557" s="209"/>
      <c r="BK557" s="209"/>
      <c r="BL557" s="209"/>
      <c r="BM557" s="214"/>
    </row>
    <row r="558" spans="1:65">
      <c r="A558" s="30"/>
      <c r="B558" s="3" t="s">
        <v>258</v>
      </c>
      <c r="C558" s="29"/>
      <c r="D558" s="24">
        <v>0.25884358211089592</v>
      </c>
      <c r="E558" s="24">
        <v>0.3441366007852123</v>
      </c>
      <c r="F558" s="24" t="s">
        <v>624</v>
      </c>
      <c r="G558" s="24">
        <v>0.81649658092772603</v>
      </c>
      <c r="H558" s="24">
        <v>0.89508472597104805</v>
      </c>
      <c r="I558" s="24">
        <v>0.97245394064020696</v>
      </c>
      <c r="J558" s="24">
        <v>0.56450568346710706</v>
      </c>
      <c r="K558" s="24">
        <v>0.51639777949432264</v>
      </c>
      <c r="L558" s="24">
        <v>1.2722683155162928</v>
      </c>
      <c r="M558" s="24">
        <v>0.64083279150388983</v>
      </c>
      <c r="N558" s="24">
        <v>0.78889655377486823</v>
      </c>
      <c r="O558" s="24">
        <v>0.25298221281347028</v>
      </c>
      <c r="P558" s="24">
        <v>0.24058262613912895</v>
      </c>
      <c r="Q558" s="24">
        <v>0.17511900715418308</v>
      </c>
      <c r="R558" s="24">
        <v>0.73393914370788771</v>
      </c>
      <c r="S558" s="24">
        <v>0.59114859947957821</v>
      </c>
      <c r="T558" s="24">
        <v>0.22286019533929094</v>
      </c>
      <c r="U558" s="154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3" t="s">
        <v>85</v>
      </c>
      <c r="C559" s="29"/>
      <c r="D559" s="13">
        <v>8.7006246087696099E-3</v>
      </c>
      <c r="E559" s="13">
        <v>1.3132478564595013E-2</v>
      </c>
      <c r="F559" s="13" t="s">
        <v>624</v>
      </c>
      <c r="G559" s="13">
        <v>3.0618621784789725E-2</v>
      </c>
      <c r="H559" s="13">
        <v>3.3136967704240683E-2</v>
      </c>
      <c r="I559" s="13">
        <v>3.332223668670041E-2</v>
      </c>
      <c r="J559" s="13">
        <v>1.896435666742801E-2</v>
      </c>
      <c r="K559" s="13">
        <v>1.7348189680660337E-2</v>
      </c>
      <c r="L559" s="13">
        <v>4.3471582534725266E-2</v>
      </c>
      <c r="M559" s="13">
        <v>2.1896336839540655E-2</v>
      </c>
      <c r="N559" s="13">
        <v>3.048527905224168E-2</v>
      </c>
      <c r="O559" s="13">
        <v>8.9078243948405023E-3</v>
      </c>
      <c r="P559" s="13">
        <v>8.4652577811093928E-3</v>
      </c>
      <c r="Q559" s="13">
        <v>5.9429527314768006E-3</v>
      </c>
      <c r="R559" s="13">
        <v>2.3250448058328016E-2</v>
      </c>
      <c r="S559" s="13">
        <v>2.4308762914656078E-2</v>
      </c>
      <c r="T559" s="13">
        <v>7.4493658609233737E-3</v>
      </c>
      <c r="U559" s="154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A560" s="30"/>
      <c r="B560" s="3" t="s">
        <v>259</v>
      </c>
      <c r="C560" s="29"/>
      <c r="D560" s="13">
        <v>2.1936063487309809E-2</v>
      </c>
      <c r="E560" s="13">
        <v>-9.9837494329917509E-2</v>
      </c>
      <c r="F560" s="13" t="s">
        <v>624</v>
      </c>
      <c r="G560" s="13">
        <v>-8.3978878666836954E-2</v>
      </c>
      <c r="H560" s="13">
        <v>-7.2127855409589103E-2</v>
      </c>
      <c r="I560" s="13">
        <v>2.4706146589801303E-3</v>
      </c>
      <c r="J560" s="13">
        <v>2.2508576688143211E-2</v>
      </c>
      <c r="K560" s="13">
        <v>2.2508576688143211E-2</v>
      </c>
      <c r="L560" s="13">
        <v>5.3331806631462531E-3</v>
      </c>
      <c r="M560" s="13">
        <v>5.3331806631462531E-3</v>
      </c>
      <c r="N560" s="13">
        <v>-0.11107189075625645</v>
      </c>
      <c r="O560" s="13">
        <v>-2.4437505780181334E-2</v>
      </c>
      <c r="P560" s="13">
        <v>-2.3750489939181496E-2</v>
      </c>
      <c r="Q560" s="13">
        <v>1.2203339073145081E-2</v>
      </c>
      <c r="R560" s="13">
        <v>8.4340002378131551E-2</v>
      </c>
      <c r="S560" s="13">
        <v>-0.16464598866423852</v>
      </c>
      <c r="T560" s="13">
        <v>2.7661195495642277E-2</v>
      </c>
      <c r="U560" s="154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30"/>
      <c r="B561" s="46" t="s">
        <v>260</v>
      </c>
      <c r="C561" s="47"/>
      <c r="D561" s="45">
        <v>0.5</v>
      </c>
      <c r="E561" s="45">
        <v>2.63</v>
      </c>
      <c r="F561" s="45">
        <v>3.7</v>
      </c>
      <c r="G561" s="45">
        <v>2.2200000000000002</v>
      </c>
      <c r="H561" s="45">
        <v>1.92</v>
      </c>
      <c r="I561" s="45">
        <v>0</v>
      </c>
      <c r="J561" s="45">
        <v>0.52</v>
      </c>
      <c r="K561" s="45">
        <v>0.52</v>
      </c>
      <c r="L561" s="45">
        <v>7.0000000000000007E-2</v>
      </c>
      <c r="M561" s="45">
        <v>7.0000000000000007E-2</v>
      </c>
      <c r="N561" s="45">
        <v>2.92</v>
      </c>
      <c r="O561" s="45">
        <v>0.69</v>
      </c>
      <c r="P561" s="45">
        <v>0.67</v>
      </c>
      <c r="Q561" s="45">
        <v>0.25</v>
      </c>
      <c r="R561" s="45">
        <v>2.11</v>
      </c>
      <c r="S561" s="45">
        <v>4.3</v>
      </c>
      <c r="T561" s="45">
        <v>0.65</v>
      </c>
      <c r="U561" s="154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B562" s="31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BM562" s="55"/>
    </row>
    <row r="563" spans="1:65" ht="15">
      <c r="B563" s="8" t="s">
        <v>471</v>
      </c>
      <c r="BM563" s="28" t="s">
        <v>66</v>
      </c>
    </row>
    <row r="564" spans="1:65" ht="15">
      <c r="A564" s="25" t="s">
        <v>57</v>
      </c>
      <c r="B564" s="18" t="s">
        <v>109</v>
      </c>
      <c r="C564" s="15" t="s">
        <v>110</v>
      </c>
      <c r="D564" s="16" t="s">
        <v>221</v>
      </c>
      <c r="E564" s="17" t="s">
        <v>221</v>
      </c>
      <c r="F564" s="17" t="s">
        <v>221</v>
      </c>
      <c r="G564" s="17" t="s">
        <v>221</v>
      </c>
      <c r="H564" s="17" t="s">
        <v>221</v>
      </c>
      <c r="I564" s="17" t="s">
        <v>221</v>
      </c>
      <c r="J564" s="17" t="s">
        <v>221</v>
      </c>
      <c r="K564" s="17" t="s">
        <v>221</v>
      </c>
      <c r="L564" s="17" t="s">
        <v>221</v>
      </c>
      <c r="M564" s="17" t="s">
        <v>221</v>
      </c>
      <c r="N564" s="17" t="s">
        <v>221</v>
      </c>
      <c r="O564" s="17" t="s">
        <v>221</v>
      </c>
      <c r="P564" s="17" t="s">
        <v>221</v>
      </c>
      <c r="Q564" s="17" t="s">
        <v>221</v>
      </c>
      <c r="R564" s="17" t="s">
        <v>221</v>
      </c>
      <c r="S564" s="17" t="s">
        <v>221</v>
      </c>
      <c r="T564" s="17" t="s">
        <v>221</v>
      </c>
      <c r="U564" s="154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1</v>
      </c>
    </row>
    <row r="565" spans="1:65">
      <c r="A565" s="30"/>
      <c r="B565" s="19" t="s">
        <v>222</v>
      </c>
      <c r="C565" s="9" t="s">
        <v>222</v>
      </c>
      <c r="D565" s="152" t="s">
        <v>224</v>
      </c>
      <c r="E565" s="153" t="s">
        <v>225</v>
      </c>
      <c r="F565" s="153" t="s">
        <v>228</v>
      </c>
      <c r="G565" s="153" t="s">
        <v>229</v>
      </c>
      <c r="H565" s="153" t="s">
        <v>231</v>
      </c>
      <c r="I565" s="153" t="s">
        <v>232</v>
      </c>
      <c r="J565" s="153" t="s">
        <v>233</v>
      </c>
      <c r="K565" s="153" t="s">
        <v>234</v>
      </c>
      <c r="L565" s="153" t="s">
        <v>235</v>
      </c>
      <c r="M565" s="153" t="s">
        <v>276</v>
      </c>
      <c r="N565" s="153" t="s">
        <v>238</v>
      </c>
      <c r="O565" s="153" t="s">
        <v>239</v>
      </c>
      <c r="P565" s="153" t="s">
        <v>240</v>
      </c>
      <c r="Q565" s="153" t="s">
        <v>241</v>
      </c>
      <c r="R565" s="153" t="s">
        <v>242</v>
      </c>
      <c r="S565" s="153" t="s">
        <v>243</v>
      </c>
      <c r="T565" s="153" t="s">
        <v>245</v>
      </c>
      <c r="U565" s="154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 t="s">
        <v>1</v>
      </c>
    </row>
    <row r="566" spans="1:65">
      <c r="A566" s="30"/>
      <c r="B566" s="19"/>
      <c r="C566" s="9"/>
      <c r="D566" s="10" t="s">
        <v>113</v>
      </c>
      <c r="E566" s="11" t="s">
        <v>113</v>
      </c>
      <c r="F566" s="11" t="s">
        <v>277</v>
      </c>
      <c r="G566" s="11" t="s">
        <v>278</v>
      </c>
      <c r="H566" s="11" t="s">
        <v>277</v>
      </c>
      <c r="I566" s="11" t="s">
        <v>278</v>
      </c>
      <c r="J566" s="11" t="s">
        <v>278</v>
      </c>
      <c r="K566" s="11" t="s">
        <v>278</v>
      </c>
      <c r="L566" s="11" t="s">
        <v>278</v>
      </c>
      <c r="M566" s="11" t="s">
        <v>278</v>
      </c>
      <c r="N566" s="11" t="s">
        <v>277</v>
      </c>
      <c r="O566" s="11" t="s">
        <v>113</v>
      </c>
      <c r="P566" s="11" t="s">
        <v>278</v>
      </c>
      <c r="Q566" s="11" t="s">
        <v>277</v>
      </c>
      <c r="R566" s="11" t="s">
        <v>277</v>
      </c>
      <c r="S566" s="11" t="s">
        <v>277</v>
      </c>
      <c r="T566" s="11" t="s">
        <v>278</v>
      </c>
      <c r="U566" s="154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8">
        <v>3</v>
      </c>
    </row>
    <row r="567" spans="1:65">
      <c r="A567" s="30"/>
      <c r="B567" s="19"/>
      <c r="C567" s="9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154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3</v>
      </c>
    </row>
    <row r="568" spans="1:65">
      <c r="A568" s="30"/>
      <c r="B568" s="18">
        <v>1</v>
      </c>
      <c r="C568" s="14">
        <v>1</v>
      </c>
      <c r="D568" s="216">
        <v>0.2601</v>
      </c>
      <c r="E568" s="217">
        <v>0.30239300000000002</v>
      </c>
      <c r="F568" s="216">
        <v>0.27475146</v>
      </c>
      <c r="G568" s="216">
        <v>0.28000000000000003</v>
      </c>
      <c r="H568" s="216">
        <v>0.27</v>
      </c>
      <c r="I568" s="216">
        <v>0.27</v>
      </c>
      <c r="J568" s="216">
        <v>0.26</v>
      </c>
      <c r="K568" s="216">
        <v>0.27</v>
      </c>
      <c r="L568" s="216">
        <v>0.26</v>
      </c>
      <c r="M568" s="216">
        <v>0.27</v>
      </c>
      <c r="N568" s="217">
        <v>0.31409829268946249</v>
      </c>
      <c r="O568" s="216">
        <v>0.25800000000000001</v>
      </c>
      <c r="P568" s="217">
        <v>0.36</v>
      </c>
      <c r="Q568" s="216">
        <v>0.2702</v>
      </c>
      <c r="R568" s="216">
        <v>0.24149999999999999</v>
      </c>
      <c r="S568" s="216">
        <v>0.25</v>
      </c>
      <c r="T568" s="216">
        <v>0.26</v>
      </c>
      <c r="U568" s="204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5"/>
      <c r="AT568" s="205"/>
      <c r="AU568" s="205"/>
      <c r="AV568" s="205"/>
      <c r="AW568" s="205"/>
      <c r="AX568" s="205"/>
      <c r="AY568" s="205"/>
      <c r="AZ568" s="205"/>
      <c r="BA568" s="205"/>
      <c r="BB568" s="205"/>
      <c r="BC568" s="205"/>
      <c r="BD568" s="205"/>
      <c r="BE568" s="205"/>
      <c r="BF568" s="205"/>
      <c r="BG568" s="205"/>
      <c r="BH568" s="205"/>
      <c r="BI568" s="205"/>
      <c r="BJ568" s="205"/>
      <c r="BK568" s="205"/>
      <c r="BL568" s="205"/>
      <c r="BM568" s="218">
        <v>1</v>
      </c>
    </row>
    <row r="569" spans="1:65">
      <c r="A569" s="30"/>
      <c r="B569" s="19">
        <v>1</v>
      </c>
      <c r="C569" s="9">
        <v>2</v>
      </c>
      <c r="D569" s="24">
        <v>0.26749999999999996</v>
      </c>
      <c r="E569" s="219">
        <v>0.30475800000000003</v>
      </c>
      <c r="F569" s="24">
        <v>0.28296794000000003</v>
      </c>
      <c r="G569" s="24">
        <v>0.27</v>
      </c>
      <c r="H569" s="24">
        <v>0.27</v>
      </c>
      <c r="I569" s="24">
        <v>0.27</v>
      </c>
      <c r="J569" s="24">
        <v>0.26</v>
      </c>
      <c r="K569" s="24">
        <v>0.27</v>
      </c>
      <c r="L569" s="24">
        <v>0.26</v>
      </c>
      <c r="M569" s="24">
        <v>0.27</v>
      </c>
      <c r="N569" s="219">
        <v>0.30384063471483008</v>
      </c>
      <c r="O569" s="24">
        <v>0.25700000000000001</v>
      </c>
      <c r="P569" s="219">
        <v>0.39</v>
      </c>
      <c r="Q569" s="24">
        <v>0.26929999999999998</v>
      </c>
      <c r="R569" s="24">
        <v>0.24049999999999999</v>
      </c>
      <c r="S569" s="233">
        <v>0.28000000000000003</v>
      </c>
      <c r="T569" s="24">
        <v>0.26</v>
      </c>
      <c r="U569" s="204"/>
      <c r="V569" s="205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205"/>
      <c r="AT569" s="205"/>
      <c r="AU569" s="205"/>
      <c r="AV569" s="205"/>
      <c r="AW569" s="205"/>
      <c r="AX569" s="205"/>
      <c r="AY569" s="205"/>
      <c r="AZ569" s="205"/>
      <c r="BA569" s="205"/>
      <c r="BB569" s="205"/>
      <c r="BC569" s="205"/>
      <c r="BD569" s="205"/>
      <c r="BE569" s="205"/>
      <c r="BF569" s="205"/>
      <c r="BG569" s="205"/>
      <c r="BH569" s="205"/>
      <c r="BI569" s="205"/>
      <c r="BJ569" s="205"/>
      <c r="BK569" s="205"/>
      <c r="BL569" s="205"/>
      <c r="BM569" s="218" t="e">
        <v>#N/A</v>
      </c>
    </row>
    <row r="570" spans="1:65">
      <c r="A570" s="30"/>
      <c r="B570" s="19">
        <v>1</v>
      </c>
      <c r="C570" s="9">
        <v>3</v>
      </c>
      <c r="D570" s="24">
        <v>0.26140000000000002</v>
      </c>
      <c r="E570" s="219">
        <v>0.30461500000000002</v>
      </c>
      <c r="F570" s="233">
        <v>0.30007390999999994</v>
      </c>
      <c r="G570" s="24">
        <v>0.28000000000000003</v>
      </c>
      <c r="H570" s="24">
        <v>0.26</v>
      </c>
      <c r="I570" s="24">
        <v>0.26</v>
      </c>
      <c r="J570" s="24">
        <v>0.26</v>
      </c>
      <c r="K570" s="24">
        <v>0.27</v>
      </c>
      <c r="L570" s="24">
        <v>0.26</v>
      </c>
      <c r="M570" s="24">
        <v>0.27</v>
      </c>
      <c r="N570" s="219">
        <v>0.32114635434782679</v>
      </c>
      <c r="O570" s="24">
        <v>0.255</v>
      </c>
      <c r="P570" s="219">
        <v>0.4</v>
      </c>
      <c r="Q570" s="24">
        <v>0.2727</v>
      </c>
      <c r="R570" s="24">
        <v>0.24540000000000001</v>
      </c>
      <c r="S570" s="24">
        <v>0.26</v>
      </c>
      <c r="T570" s="24">
        <v>0.26</v>
      </c>
      <c r="U570" s="204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18">
        <v>16</v>
      </c>
    </row>
    <row r="571" spans="1:65">
      <c r="A571" s="30"/>
      <c r="B571" s="19">
        <v>1</v>
      </c>
      <c r="C571" s="9">
        <v>4</v>
      </c>
      <c r="D571" s="24">
        <v>0.26300000000000001</v>
      </c>
      <c r="E571" s="219">
        <v>0.30283300000000007</v>
      </c>
      <c r="F571" s="24">
        <v>0.28519256999999998</v>
      </c>
      <c r="G571" s="24">
        <v>0.27</v>
      </c>
      <c r="H571" s="24">
        <v>0.27</v>
      </c>
      <c r="I571" s="24">
        <v>0.28000000000000003</v>
      </c>
      <c r="J571" s="24">
        <v>0.27</v>
      </c>
      <c r="K571" s="24">
        <v>0.27</v>
      </c>
      <c r="L571" s="24">
        <v>0.26</v>
      </c>
      <c r="M571" s="24">
        <v>0.26</v>
      </c>
      <c r="N571" s="219">
        <v>0.30582256391690082</v>
      </c>
      <c r="O571" s="24">
        <v>0.253</v>
      </c>
      <c r="P571" s="219">
        <v>0.39</v>
      </c>
      <c r="Q571" s="24">
        <v>0.27200000000000002</v>
      </c>
      <c r="R571" s="24">
        <v>0.2402</v>
      </c>
      <c r="S571" s="24">
        <v>0.24</v>
      </c>
      <c r="T571" s="24">
        <v>0.27</v>
      </c>
      <c r="U571" s="204"/>
      <c r="V571" s="205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205"/>
      <c r="AT571" s="205"/>
      <c r="AU571" s="205"/>
      <c r="AV571" s="205"/>
      <c r="AW571" s="205"/>
      <c r="AX571" s="205"/>
      <c r="AY571" s="205"/>
      <c r="AZ571" s="205"/>
      <c r="BA571" s="205"/>
      <c r="BB571" s="205"/>
      <c r="BC571" s="205"/>
      <c r="BD571" s="205"/>
      <c r="BE571" s="205"/>
      <c r="BF571" s="205"/>
      <c r="BG571" s="205"/>
      <c r="BH571" s="205"/>
      <c r="BI571" s="205"/>
      <c r="BJ571" s="205"/>
      <c r="BK571" s="205"/>
      <c r="BL571" s="205"/>
      <c r="BM571" s="218">
        <v>0.26377169438095238</v>
      </c>
    </row>
    <row r="572" spans="1:65">
      <c r="A572" s="30"/>
      <c r="B572" s="19">
        <v>1</v>
      </c>
      <c r="C572" s="9">
        <v>5</v>
      </c>
      <c r="D572" s="24">
        <v>0.26629999999999998</v>
      </c>
      <c r="E572" s="219">
        <v>0.30187600000000003</v>
      </c>
      <c r="F572" s="24">
        <v>0.28474944999999996</v>
      </c>
      <c r="G572" s="24">
        <v>0.27</v>
      </c>
      <c r="H572" s="24">
        <v>0.26</v>
      </c>
      <c r="I572" s="24">
        <v>0.28000000000000003</v>
      </c>
      <c r="J572" s="24">
        <v>0.25</v>
      </c>
      <c r="K572" s="24">
        <v>0.26</v>
      </c>
      <c r="L572" s="24">
        <v>0.26</v>
      </c>
      <c r="M572" s="24">
        <v>0.27</v>
      </c>
      <c r="N572" s="219">
        <v>0.31111303798165646</v>
      </c>
      <c r="O572" s="24">
        <v>0.25700000000000001</v>
      </c>
      <c r="P572" s="219">
        <v>0.39</v>
      </c>
      <c r="Q572" s="24">
        <v>0.27100000000000002</v>
      </c>
      <c r="R572" s="24">
        <v>0.2422</v>
      </c>
      <c r="S572" s="24">
        <v>0.25</v>
      </c>
      <c r="T572" s="24">
        <v>0.26</v>
      </c>
      <c r="U572" s="204"/>
      <c r="V572" s="205"/>
      <c r="W572" s="205"/>
      <c r="X572" s="205"/>
      <c r="Y572" s="205"/>
      <c r="Z572" s="205"/>
      <c r="AA572" s="205"/>
      <c r="AB572" s="205"/>
      <c r="AC572" s="205"/>
      <c r="AD572" s="205"/>
      <c r="AE572" s="205"/>
      <c r="AF572" s="205"/>
      <c r="AG572" s="205"/>
      <c r="AH572" s="205"/>
      <c r="AI572" s="205"/>
      <c r="AJ572" s="205"/>
      <c r="AK572" s="205"/>
      <c r="AL572" s="205"/>
      <c r="AM572" s="205"/>
      <c r="AN572" s="205"/>
      <c r="AO572" s="205"/>
      <c r="AP572" s="205"/>
      <c r="AQ572" s="205"/>
      <c r="AR572" s="205"/>
      <c r="AS572" s="205"/>
      <c r="AT572" s="205"/>
      <c r="AU572" s="205"/>
      <c r="AV572" s="205"/>
      <c r="AW572" s="205"/>
      <c r="AX572" s="205"/>
      <c r="AY572" s="205"/>
      <c r="AZ572" s="205"/>
      <c r="BA572" s="205"/>
      <c r="BB572" s="205"/>
      <c r="BC572" s="205"/>
      <c r="BD572" s="205"/>
      <c r="BE572" s="205"/>
      <c r="BF572" s="205"/>
      <c r="BG572" s="205"/>
      <c r="BH572" s="205"/>
      <c r="BI572" s="205"/>
      <c r="BJ572" s="205"/>
      <c r="BK572" s="205"/>
      <c r="BL572" s="205"/>
      <c r="BM572" s="218">
        <v>40</v>
      </c>
    </row>
    <row r="573" spans="1:65">
      <c r="A573" s="30"/>
      <c r="B573" s="19">
        <v>1</v>
      </c>
      <c r="C573" s="9">
        <v>6</v>
      </c>
      <c r="D573" s="24">
        <v>0.25940000000000002</v>
      </c>
      <c r="E573" s="219">
        <v>0.30332600000000004</v>
      </c>
      <c r="F573" s="24">
        <v>0.27769052</v>
      </c>
      <c r="G573" s="24">
        <v>0.27</v>
      </c>
      <c r="H573" s="24">
        <v>0.27</v>
      </c>
      <c r="I573" s="24">
        <v>0.27</v>
      </c>
      <c r="J573" s="24">
        <v>0.26</v>
      </c>
      <c r="K573" s="24">
        <v>0.26</v>
      </c>
      <c r="L573" s="24">
        <v>0.26</v>
      </c>
      <c r="M573" s="24">
        <v>0.27</v>
      </c>
      <c r="N573" s="233">
        <v>0.34429329828198507</v>
      </c>
      <c r="O573" s="24">
        <v>0.254</v>
      </c>
      <c r="P573" s="219">
        <v>0.40999999999999992</v>
      </c>
      <c r="Q573" s="24">
        <v>0.26919999999999999</v>
      </c>
      <c r="R573" s="24">
        <v>0.24450000000000002</v>
      </c>
      <c r="S573" s="24">
        <v>0.25</v>
      </c>
      <c r="T573" s="24">
        <v>0.27</v>
      </c>
      <c r="U573" s="204"/>
      <c r="V573" s="205"/>
      <c r="W573" s="205"/>
      <c r="X573" s="205"/>
      <c r="Y573" s="205"/>
      <c r="Z573" s="205"/>
      <c r="AA573" s="205"/>
      <c r="AB573" s="205"/>
      <c r="AC573" s="205"/>
      <c r="AD573" s="205"/>
      <c r="AE573" s="205"/>
      <c r="AF573" s="205"/>
      <c r="AG573" s="205"/>
      <c r="AH573" s="205"/>
      <c r="AI573" s="205"/>
      <c r="AJ573" s="205"/>
      <c r="AK573" s="205"/>
      <c r="AL573" s="205"/>
      <c r="AM573" s="205"/>
      <c r="AN573" s="205"/>
      <c r="AO573" s="205"/>
      <c r="AP573" s="205"/>
      <c r="AQ573" s="205"/>
      <c r="AR573" s="205"/>
      <c r="AS573" s="205"/>
      <c r="AT573" s="205"/>
      <c r="AU573" s="205"/>
      <c r="AV573" s="205"/>
      <c r="AW573" s="205"/>
      <c r="AX573" s="205"/>
      <c r="AY573" s="205"/>
      <c r="AZ573" s="205"/>
      <c r="BA573" s="205"/>
      <c r="BB573" s="205"/>
      <c r="BC573" s="205"/>
      <c r="BD573" s="205"/>
      <c r="BE573" s="205"/>
      <c r="BF573" s="205"/>
      <c r="BG573" s="205"/>
      <c r="BH573" s="205"/>
      <c r="BI573" s="205"/>
      <c r="BJ573" s="205"/>
      <c r="BK573" s="205"/>
      <c r="BL573" s="205"/>
      <c r="BM573" s="56"/>
    </row>
    <row r="574" spans="1:65">
      <c r="A574" s="30"/>
      <c r="B574" s="20" t="s">
        <v>256</v>
      </c>
      <c r="C574" s="12"/>
      <c r="D574" s="220">
        <v>0.26295000000000002</v>
      </c>
      <c r="E574" s="220">
        <v>0.3033001666666667</v>
      </c>
      <c r="F574" s="220">
        <v>0.28423764166666665</v>
      </c>
      <c r="G574" s="220">
        <v>0.27333333333333337</v>
      </c>
      <c r="H574" s="220">
        <v>0.26666666666666666</v>
      </c>
      <c r="I574" s="220">
        <v>0.27166666666666667</v>
      </c>
      <c r="J574" s="220">
        <v>0.26</v>
      </c>
      <c r="K574" s="220">
        <v>0.26666666666666666</v>
      </c>
      <c r="L574" s="220">
        <v>0.26</v>
      </c>
      <c r="M574" s="220">
        <v>0.26833333333333337</v>
      </c>
      <c r="N574" s="220">
        <v>0.3167190303221103</v>
      </c>
      <c r="O574" s="220">
        <v>0.25566666666666671</v>
      </c>
      <c r="P574" s="220">
        <v>0.38999999999999996</v>
      </c>
      <c r="Q574" s="220">
        <v>0.27073333333333333</v>
      </c>
      <c r="R574" s="220">
        <v>0.24238333333333331</v>
      </c>
      <c r="S574" s="220">
        <v>0.255</v>
      </c>
      <c r="T574" s="220">
        <v>0.26333333333333336</v>
      </c>
      <c r="U574" s="204"/>
      <c r="V574" s="205"/>
      <c r="W574" s="205"/>
      <c r="X574" s="205"/>
      <c r="Y574" s="205"/>
      <c r="Z574" s="205"/>
      <c r="AA574" s="205"/>
      <c r="AB574" s="205"/>
      <c r="AC574" s="205"/>
      <c r="AD574" s="205"/>
      <c r="AE574" s="205"/>
      <c r="AF574" s="205"/>
      <c r="AG574" s="205"/>
      <c r="AH574" s="205"/>
      <c r="AI574" s="205"/>
      <c r="AJ574" s="205"/>
      <c r="AK574" s="205"/>
      <c r="AL574" s="205"/>
      <c r="AM574" s="205"/>
      <c r="AN574" s="205"/>
      <c r="AO574" s="205"/>
      <c r="AP574" s="205"/>
      <c r="AQ574" s="205"/>
      <c r="AR574" s="205"/>
      <c r="AS574" s="205"/>
      <c r="AT574" s="205"/>
      <c r="AU574" s="205"/>
      <c r="AV574" s="205"/>
      <c r="AW574" s="205"/>
      <c r="AX574" s="205"/>
      <c r="AY574" s="205"/>
      <c r="AZ574" s="205"/>
      <c r="BA574" s="205"/>
      <c r="BB574" s="205"/>
      <c r="BC574" s="205"/>
      <c r="BD574" s="205"/>
      <c r="BE574" s="205"/>
      <c r="BF574" s="205"/>
      <c r="BG574" s="205"/>
      <c r="BH574" s="205"/>
      <c r="BI574" s="205"/>
      <c r="BJ574" s="205"/>
      <c r="BK574" s="205"/>
      <c r="BL574" s="205"/>
      <c r="BM574" s="56"/>
    </row>
    <row r="575" spans="1:65">
      <c r="A575" s="30"/>
      <c r="B575" s="3" t="s">
        <v>257</v>
      </c>
      <c r="C575" s="29"/>
      <c r="D575" s="24">
        <v>0.26219999999999999</v>
      </c>
      <c r="E575" s="24">
        <v>0.30307950000000006</v>
      </c>
      <c r="F575" s="24">
        <v>0.28385869499999999</v>
      </c>
      <c r="G575" s="24">
        <v>0.27</v>
      </c>
      <c r="H575" s="24">
        <v>0.27</v>
      </c>
      <c r="I575" s="24">
        <v>0.27</v>
      </c>
      <c r="J575" s="24">
        <v>0.26</v>
      </c>
      <c r="K575" s="24">
        <v>0.27</v>
      </c>
      <c r="L575" s="24">
        <v>0.26</v>
      </c>
      <c r="M575" s="24">
        <v>0.27</v>
      </c>
      <c r="N575" s="24">
        <v>0.31260566533555945</v>
      </c>
      <c r="O575" s="24">
        <v>0.25600000000000001</v>
      </c>
      <c r="P575" s="24">
        <v>0.39</v>
      </c>
      <c r="Q575" s="24">
        <v>0.27060000000000001</v>
      </c>
      <c r="R575" s="24">
        <v>0.24185000000000001</v>
      </c>
      <c r="S575" s="24">
        <v>0.25</v>
      </c>
      <c r="T575" s="24">
        <v>0.26</v>
      </c>
      <c r="U575" s="204"/>
      <c r="V575" s="205"/>
      <c r="W575" s="205"/>
      <c r="X575" s="205"/>
      <c r="Y575" s="205"/>
      <c r="Z575" s="205"/>
      <c r="AA575" s="205"/>
      <c r="AB575" s="205"/>
      <c r="AC575" s="205"/>
      <c r="AD575" s="205"/>
      <c r="AE575" s="205"/>
      <c r="AF575" s="205"/>
      <c r="AG575" s="205"/>
      <c r="AH575" s="205"/>
      <c r="AI575" s="205"/>
      <c r="AJ575" s="205"/>
      <c r="AK575" s="205"/>
      <c r="AL575" s="205"/>
      <c r="AM575" s="205"/>
      <c r="AN575" s="205"/>
      <c r="AO575" s="205"/>
      <c r="AP575" s="205"/>
      <c r="AQ575" s="205"/>
      <c r="AR575" s="205"/>
      <c r="AS575" s="205"/>
      <c r="AT575" s="205"/>
      <c r="AU575" s="205"/>
      <c r="AV575" s="205"/>
      <c r="AW575" s="205"/>
      <c r="AX575" s="205"/>
      <c r="AY575" s="205"/>
      <c r="AZ575" s="205"/>
      <c r="BA575" s="205"/>
      <c r="BB575" s="205"/>
      <c r="BC575" s="205"/>
      <c r="BD575" s="205"/>
      <c r="BE575" s="205"/>
      <c r="BF575" s="205"/>
      <c r="BG575" s="205"/>
      <c r="BH575" s="205"/>
      <c r="BI575" s="205"/>
      <c r="BJ575" s="205"/>
      <c r="BK575" s="205"/>
      <c r="BL575" s="205"/>
      <c r="BM575" s="56"/>
    </row>
    <row r="576" spans="1:65">
      <c r="A576" s="30"/>
      <c r="B576" s="3" t="s">
        <v>258</v>
      </c>
      <c r="C576" s="29"/>
      <c r="D576" s="24">
        <v>3.3182826883796177E-3</v>
      </c>
      <c r="E576" s="24">
        <v>1.1767904514681687E-3</v>
      </c>
      <c r="F576" s="24">
        <v>8.7911980716018599E-3</v>
      </c>
      <c r="G576" s="24">
        <v>5.1639777949432277E-3</v>
      </c>
      <c r="H576" s="24">
        <v>5.1639777949432277E-3</v>
      </c>
      <c r="I576" s="24">
        <v>7.5277265270908165E-3</v>
      </c>
      <c r="J576" s="24">
        <v>6.324555320336764E-3</v>
      </c>
      <c r="K576" s="24">
        <v>5.1639777949432277E-3</v>
      </c>
      <c r="L576" s="24">
        <v>0</v>
      </c>
      <c r="M576" s="24">
        <v>4.0824829046386332E-3</v>
      </c>
      <c r="N576" s="24">
        <v>1.4851416908494217E-2</v>
      </c>
      <c r="O576" s="24">
        <v>1.9663841605003516E-3</v>
      </c>
      <c r="P576" s="24">
        <v>1.6733200530681499E-2</v>
      </c>
      <c r="Q576" s="24">
        <v>1.4306175822583372E-3</v>
      </c>
      <c r="R576" s="24">
        <v>2.1311186420907464E-3</v>
      </c>
      <c r="S576" s="24">
        <v>1.3784048752090234E-2</v>
      </c>
      <c r="T576" s="24">
        <v>5.1639777949432277E-3</v>
      </c>
      <c r="U576" s="204"/>
      <c r="V576" s="205"/>
      <c r="W576" s="205"/>
      <c r="X576" s="205"/>
      <c r="Y576" s="205"/>
      <c r="Z576" s="205"/>
      <c r="AA576" s="205"/>
      <c r="AB576" s="205"/>
      <c r="AC576" s="205"/>
      <c r="AD576" s="205"/>
      <c r="AE576" s="205"/>
      <c r="AF576" s="205"/>
      <c r="AG576" s="205"/>
      <c r="AH576" s="205"/>
      <c r="AI576" s="205"/>
      <c r="AJ576" s="205"/>
      <c r="AK576" s="205"/>
      <c r="AL576" s="205"/>
      <c r="AM576" s="205"/>
      <c r="AN576" s="205"/>
      <c r="AO576" s="205"/>
      <c r="AP576" s="205"/>
      <c r="AQ576" s="205"/>
      <c r="AR576" s="205"/>
      <c r="AS576" s="205"/>
      <c r="AT576" s="205"/>
      <c r="AU576" s="205"/>
      <c r="AV576" s="205"/>
      <c r="AW576" s="205"/>
      <c r="AX576" s="205"/>
      <c r="AY576" s="205"/>
      <c r="AZ576" s="205"/>
      <c r="BA576" s="205"/>
      <c r="BB576" s="205"/>
      <c r="BC576" s="205"/>
      <c r="BD576" s="205"/>
      <c r="BE576" s="205"/>
      <c r="BF576" s="205"/>
      <c r="BG576" s="205"/>
      <c r="BH576" s="205"/>
      <c r="BI576" s="205"/>
      <c r="BJ576" s="205"/>
      <c r="BK576" s="205"/>
      <c r="BL576" s="205"/>
      <c r="BM576" s="56"/>
    </row>
    <row r="577" spans="1:65">
      <c r="A577" s="30"/>
      <c r="B577" s="3" t="s">
        <v>85</v>
      </c>
      <c r="C577" s="29"/>
      <c r="D577" s="13">
        <v>1.2619443576267798E-2</v>
      </c>
      <c r="E577" s="13">
        <v>3.8799531975249003E-3</v>
      </c>
      <c r="F577" s="13">
        <v>3.0929042402876188E-2</v>
      </c>
      <c r="G577" s="13">
        <v>1.8892601688816683E-2</v>
      </c>
      <c r="H577" s="13">
        <v>1.9364916731037105E-2</v>
      </c>
      <c r="I577" s="13">
        <v>2.7709422799107299E-2</v>
      </c>
      <c r="J577" s="13">
        <v>2.4325212770526013E-2</v>
      </c>
      <c r="K577" s="13">
        <v>1.9364916731037105E-2</v>
      </c>
      <c r="L577" s="13">
        <v>0</v>
      </c>
      <c r="M577" s="13">
        <v>1.5214222004864469E-2</v>
      </c>
      <c r="N577" s="13">
        <v>4.6891457369612415E-2</v>
      </c>
      <c r="O577" s="13">
        <v>7.6912027138214519E-3</v>
      </c>
      <c r="P577" s="13">
        <v>4.2905642386362824E-2</v>
      </c>
      <c r="Q577" s="13">
        <v>5.2842314045493865E-3</v>
      </c>
      <c r="R577" s="13">
        <v>8.7923481073674484E-3</v>
      </c>
      <c r="S577" s="13">
        <v>5.4055093145451899E-2</v>
      </c>
      <c r="T577" s="13">
        <v>1.9610042259278079E-2</v>
      </c>
      <c r="U577" s="154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55"/>
    </row>
    <row r="578" spans="1:65">
      <c r="A578" s="30"/>
      <c r="B578" s="3" t="s">
        <v>259</v>
      </c>
      <c r="C578" s="29"/>
      <c r="D578" s="13">
        <v>-3.1151726984232075E-3</v>
      </c>
      <c r="E578" s="13">
        <v>0.14985865855881153</v>
      </c>
      <c r="F578" s="13">
        <v>7.7589626641880294E-2</v>
      </c>
      <c r="G578" s="13">
        <v>3.6249677869421459E-2</v>
      </c>
      <c r="H578" s="13">
        <v>1.0975295482362091E-2</v>
      </c>
      <c r="I578" s="13">
        <v>2.9931082272656395E-2</v>
      </c>
      <c r="J578" s="13">
        <v>-1.4299086904696834E-2</v>
      </c>
      <c r="K578" s="13">
        <v>1.0975295482362091E-2</v>
      </c>
      <c r="L578" s="13">
        <v>-1.4299086904696834E-2</v>
      </c>
      <c r="M578" s="13">
        <v>1.7293891079127155E-2</v>
      </c>
      <c r="N578" s="13">
        <v>0.20073168224293503</v>
      </c>
      <c r="O578" s="13">
        <v>-3.072743545628509E-2</v>
      </c>
      <c r="P578" s="13">
        <v>0.47855136964295464</v>
      </c>
      <c r="Q578" s="13">
        <v>2.6392668738468128E-2</v>
      </c>
      <c r="R578" s="13">
        <v>-8.1086642362500516E-2</v>
      </c>
      <c r="S578" s="13">
        <v>-3.3254873694991138E-2</v>
      </c>
      <c r="T578" s="13">
        <v>-1.6618957111672605E-3</v>
      </c>
      <c r="U578" s="154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55"/>
    </row>
    <row r="579" spans="1:65">
      <c r="A579" s="30"/>
      <c r="B579" s="46" t="s">
        <v>260</v>
      </c>
      <c r="C579" s="47"/>
      <c r="D579" s="45">
        <v>0.38</v>
      </c>
      <c r="E579" s="45">
        <v>3.71</v>
      </c>
      <c r="F579" s="45">
        <v>1.78</v>
      </c>
      <c r="G579" s="45">
        <v>0.67</v>
      </c>
      <c r="H579" s="45">
        <v>0</v>
      </c>
      <c r="I579" s="45">
        <v>0.51</v>
      </c>
      <c r="J579" s="45">
        <v>0.67</v>
      </c>
      <c r="K579" s="45">
        <v>0</v>
      </c>
      <c r="L579" s="45">
        <v>0.67</v>
      </c>
      <c r="M579" s="45">
        <v>0.17</v>
      </c>
      <c r="N579" s="45">
        <v>5.0599999999999996</v>
      </c>
      <c r="O579" s="45">
        <v>1.1100000000000001</v>
      </c>
      <c r="P579" s="45">
        <v>12.47</v>
      </c>
      <c r="Q579" s="45">
        <v>0.41</v>
      </c>
      <c r="R579" s="45">
        <v>2.46</v>
      </c>
      <c r="S579" s="45">
        <v>1.18</v>
      </c>
      <c r="T579" s="45">
        <v>0.34</v>
      </c>
      <c r="U579" s="154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B580" s="31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BM580" s="55"/>
    </row>
    <row r="581" spans="1:65" ht="15">
      <c r="B581" s="8" t="s">
        <v>472</v>
      </c>
      <c r="BM581" s="28" t="s">
        <v>66</v>
      </c>
    </row>
    <row r="582" spans="1:65" ht="15">
      <c r="A582" s="25" t="s">
        <v>29</v>
      </c>
      <c r="B582" s="18" t="s">
        <v>109</v>
      </c>
      <c r="C582" s="15" t="s">
        <v>110</v>
      </c>
      <c r="D582" s="16" t="s">
        <v>221</v>
      </c>
      <c r="E582" s="17" t="s">
        <v>221</v>
      </c>
      <c r="F582" s="17" t="s">
        <v>221</v>
      </c>
      <c r="G582" s="17" t="s">
        <v>221</v>
      </c>
      <c r="H582" s="17" t="s">
        <v>221</v>
      </c>
      <c r="I582" s="17" t="s">
        <v>221</v>
      </c>
      <c r="J582" s="17" t="s">
        <v>221</v>
      </c>
      <c r="K582" s="17" t="s">
        <v>221</v>
      </c>
      <c r="L582" s="17" t="s">
        <v>221</v>
      </c>
      <c r="M582" s="17" t="s">
        <v>221</v>
      </c>
      <c r="N582" s="17" t="s">
        <v>221</v>
      </c>
      <c r="O582" s="17" t="s">
        <v>221</v>
      </c>
      <c r="P582" s="17" t="s">
        <v>221</v>
      </c>
      <c r="Q582" s="17" t="s">
        <v>221</v>
      </c>
      <c r="R582" s="17" t="s">
        <v>221</v>
      </c>
      <c r="S582" s="154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</v>
      </c>
    </row>
    <row r="583" spans="1:65">
      <c r="A583" s="30"/>
      <c r="B583" s="19" t="s">
        <v>222</v>
      </c>
      <c r="C583" s="9" t="s">
        <v>222</v>
      </c>
      <c r="D583" s="152" t="s">
        <v>224</v>
      </c>
      <c r="E583" s="153" t="s">
        <v>228</v>
      </c>
      <c r="F583" s="153" t="s">
        <v>229</v>
      </c>
      <c r="G583" s="153" t="s">
        <v>231</v>
      </c>
      <c r="H583" s="153" t="s">
        <v>232</v>
      </c>
      <c r="I583" s="153" t="s">
        <v>233</v>
      </c>
      <c r="J583" s="153" t="s">
        <v>234</v>
      </c>
      <c r="K583" s="153" t="s">
        <v>235</v>
      </c>
      <c r="L583" s="153" t="s">
        <v>276</v>
      </c>
      <c r="M583" s="153" t="s">
        <v>238</v>
      </c>
      <c r="N583" s="153" t="s">
        <v>239</v>
      </c>
      <c r="O583" s="153" t="s">
        <v>240</v>
      </c>
      <c r="P583" s="153" t="s">
        <v>241</v>
      </c>
      <c r="Q583" s="153" t="s">
        <v>243</v>
      </c>
      <c r="R583" s="153" t="s">
        <v>245</v>
      </c>
      <c r="S583" s="154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 t="s">
        <v>3</v>
      </c>
    </row>
    <row r="584" spans="1:65">
      <c r="A584" s="30"/>
      <c r="B584" s="19"/>
      <c r="C584" s="9"/>
      <c r="D584" s="10" t="s">
        <v>277</v>
      </c>
      <c r="E584" s="11" t="s">
        <v>277</v>
      </c>
      <c r="F584" s="11" t="s">
        <v>278</v>
      </c>
      <c r="G584" s="11" t="s">
        <v>277</v>
      </c>
      <c r="H584" s="11" t="s">
        <v>278</v>
      </c>
      <c r="I584" s="11" t="s">
        <v>278</v>
      </c>
      <c r="J584" s="11" t="s">
        <v>278</v>
      </c>
      <c r="K584" s="11" t="s">
        <v>278</v>
      </c>
      <c r="L584" s="11" t="s">
        <v>278</v>
      </c>
      <c r="M584" s="11" t="s">
        <v>277</v>
      </c>
      <c r="N584" s="11" t="s">
        <v>277</v>
      </c>
      <c r="O584" s="11" t="s">
        <v>278</v>
      </c>
      <c r="P584" s="11" t="s">
        <v>277</v>
      </c>
      <c r="Q584" s="11" t="s">
        <v>277</v>
      </c>
      <c r="R584" s="11" t="s">
        <v>278</v>
      </c>
      <c r="S584" s="154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2</v>
      </c>
    </row>
    <row r="585" spans="1:65">
      <c r="A585" s="30"/>
      <c r="B585" s="19"/>
      <c r="C585" s="9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154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3</v>
      </c>
    </row>
    <row r="586" spans="1:65">
      <c r="A586" s="30"/>
      <c r="B586" s="18">
        <v>1</v>
      </c>
      <c r="C586" s="14">
        <v>1</v>
      </c>
      <c r="D586" s="22">
        <v>9.43</v>
      </c>
      <c r="E586" s="22">
        <v>8.5740480712867964</v>
      </c>
      <c r="F586" s="22">
        <v>8.1</v>
      </c>
      <c r="G586" s="148">
        <v>4.2</v>
      </c>
      <c r="H586" s="22">
        <v>8.5</v>
      </c>
      <c r="I586" s="22">
        <v>9.1</v>
      </c>
      <c r="J586" s="22">
        <v>9.1</v>
      </c>
      <c r="K586" s="22">
        <v>8.9</v>
      </c>
      <c r="L586" s="22">
        <v>9.4</v>
      </c>
      <c r="M586" s="148">
        <v>4.1764293897875602</v>
      </c>
      <c r="N586" s="22">
        <v>6.7</v>
      </c>
      <c r="O586" s="148">
        <v>5.8</v>
      </c>
      <c r="P586" s="22">
        <v>8.91</v>
      </c>
      <c r="Q586" s="22">
        <v>9.75</v>
      </c>
      <c r="R586" s="22">
        <v>8.6999999999999993</v>
      </c>
      <c r="S586" s="154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>
        <v>1</v>
      </c>
    </row>
    <row r="587" spans="1:65">
      <c r="A587" s="30"/>
      <c r="B587" s="19">
        <v>1</v>
      </c>
      <c r="C587" s="9">
        <v>2</v>
      </c>
      <c r="D587" s="11">
        <v>9.33</v>
      </c>
      <c r="E587" s="11">
        <v>8.8319599177379349</v>
      </c>
      <c r="F587" s="11">
        <v>7.9</v>
      </c>
      <c r="G587" s="149">
        <v>4</v>
      </c>
      <c r="H587" s="11">
        <v>9</v>
      </c>
      <c r="I587" s="11">
        <v>9</v>
      </c>
      <c r="J587" s="11">
        <v>9.3000000000000007</v>
      </c>
      <c r="K587" s="11">
        <v>8.1</v>
      </c>
      <c r="L587" s="11">
        <v>9.6</v>
      </c>
      <c r="M587" s="149">
        <v>4.4769517553546097</v>
      </c>
      <c r="N587" s="11">
        <v>7.3</v>
      </c>
      <c r="O587" s="149">
        <v>6.1</v>
      </c>
      <c r="P587" s="11">
        <v>8.5399999999999991</v>
      </c>
      <c r="Q587" s="11">
        <v>9.5500000000000007</v>
      </c>
      <c r="R587" s="11">
        <v>8.9</v>
      </c>
      <c r="S587" s="154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7</v>
      </c>
    </row>
    <row r="588" spans="1:65">
      <c r="A588" s="30"/>
      <c r="B588" s="19">
        <v>1</v>
      </c>
      <c r="C588" s="9">
        <v>3</v>
      </c>
      <c r="D588" s="11">
        <v>9.36</v>
      </c>
      <c r="E588" s="11">
        <v>8.9231461206351561</v>
      </c>
      <c r="F588" s="11">
        <v>8.1999999999999993</v>
      </c>
      <c r="G588" s="149">
        <v>4.5999999999999996</v>
      </c>
      <c r="H588" s="11">
        <v>8.8000000000000007</v>
      </c>
      <c r="I588" s="11">
        <v>9.6</v>
      </c>
      <c r="J588" s="11">
        <v>9.1999999999999993</v>
      </c>
      <c r="K588" s="11">
        <v>8.3000000000000007</v>
      </c>
      <c r="L588" s="11">
        <v>9.5</v>
      </c>
      <c r="M588" s="149">
        <v>4.8485038771436404</v>
      </c>
      <c r="N588" s="150">
        <v>6.3</v>
      </c>
      <c r="O588" s="149">
        <v>6</v>
      </c>
      <c r="P588" s="11">
        <v>7.9300000000000006</v>
      </c>
      <c r="Q588" s="11">
        <v>9.6199999999999992</v>
      </c>
      <c r="R588" s="11">
        <v>8.5</v>
      </c>
      <c r="S588" s="154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16</v>
      </c>
    </row>
    <row r="589" spans="1:65">
      <c r="A589" s="30"/>
      <c r="B589" s="19">
        <v>1</v>
      </c>
      <c r="C589" s="9">
        <v>4</v>
      </c>
      <c r="D589" s="11">
        <v>9.64</v>
      </c>
      <c r="E589" s="11">
        <v>8.481026852788073</v>
      </c>
      <c r="F589" s="11">
        <v>8</v>
      </c>
      <c r="G589" s="149">
        <v>4.3</v>
      </c>
      <c r="H589" s="11">
        <v>9.6</v>
      </c>
      <c r="I589" s="11">
        <v>9.3000000000000007</v>
      </c>
      <c r="J589" s="11">
        <v>9.1999999999999993</v>
      </c>
      <c r="K589" s="11">
        <v>9.6</v>
      </c>
      <c r="L589" s="11">
        <v>9.1999999999999993</v>
      </c>
      <c r="M589" s="149">
        <v>3.8909719098745099</v>
      </c>
      <c r="N589" s="11">
        <v>6.8</v>
      </c>
      <c r="O589" s="149">
        <v>5.6</v>
      </c>
      <c r="P589" s="11">
        <v>8.2799999999999994</v>
      </c>
      <c r="Q589" s="11">
        <v>9.68</v>
      </c>
      <c r="R589" s="11">
        <v>8.9</v>
      </c>
      <c r="S589" s="154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8">
        <v>8.7989567777015463</v>
      </c>
    </row>
    <row r="590" spans="1:65">
      <c r="A590" s="30"/>
      <c r="B590" s="19">
        <v>1</v>
      </c>
      <c r="C590" s="9">
        <v>5</v>
      </c>
      <c r="D590" s="11">
        <v>9.4700000000000006</v>
      </c>
      <c r="E590" s="11">
        <v>8.9931115396744552</v>
      </c>
      <c r="F590" s="11">
        <v>7.9</v>
      </c>
      <c r="G590" s="149">
        <v>4.5</v>
      </c>
      <c r="H590" s="11">
        <v>9.6</v>
      </c>
      <c r="I590" s="11">
        <v>9.1</v>
      </c>
      <c r="J590" s="11">
        <v>9</v>
      </c>
      <c r="K590" s="11">
        <v>9.1</v>
      </c>
      <c r="L590" s="11">
        <v>9.4</v>
      </c>
      <c r="M590" s="149">
        <v>4.2103426711044598</v>
      </c>
      <c r="N590" s="11">
        <v>7.3</v>
      </c>
      <c r="O590" s="149">
        <v>5.6</v>
      </c>
      <c r="P590" s="11">
        <v>7.7700000000000005</v>
      </c>
      <c r="Q590" s="11">
        <v>9.56</v>
      </c>
      <c r="R590" s="11">
        <v>8.6999999999999993</v>
      </c>
      <c r="S590" s="154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41</v>
      </c>
    </row>
    <row r="591" spans="1:65">
      <c r="A591" s="30"/>
      <c r="B591" s="19">
        <v>1</v>
      </c>
      <c r="C591" s="9">
        <v>6</v>
      </c>
      <c r="D591" s="11">
        <v>9.48</v>
      </c>
      <c r="E591" s="11">
        <v>8.8215954923888518</v>
      </c>
      <c r="F591" s="11">
        <v>7.9</v>
      </c>
      <c r="G591" s="149">
        <v>4.4000000000000004</v>
      </c>
      <c r="H591" s="11">
        <v>9</v>
      </c>
      <c r="I591" s="11">
        <v>9.1999999999999993</v>
      </c>
      <c r="J591" s="11">
        <v>8.8000000000000007</v>
      </c>
      <c r="K591" s="11">
        <v>9.3000000000000007</v>
      </c>
      <c r="L591" s="11">
        <v>9.5</v>
      </c>
      <c r="M591" s="150">
        <v>6.6809233795688101</v>
      </c>
      <c r="N591" s="11">
        <v>6.6</v>
      </c>
      <c r="O591" s="149">
        <v>6</v>
      </c>
      <c r="P591" s="11">
        <v>8.75</v>
      </c>
      <c r="Q591" s="11">
        <v>9.61</v>
      </c>
      <c r="R591" s="11">
        <v>8.6</v>
      </c>
      <c r="S591" s="154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5"/>
    </row>
    <row r="592" spans="1:65">
      <c r="A592" s="30"/>
      <c r="B592" s="20" t="s">
        <v>256</v>
      </c>
      <c r="C592" s="12"/>
      <c r="D592" s="23">
        <v>9.4516666666666662</v>
      </c>
      <c r="E592" s="23">
        <v>8.7708146657518782</v>
      </c>
      <c r="F592" s="23">
        <v>8</v>
      </c>
      <c r="G592" s="23">
        <v>4.333333333333333</v>
      </c>
      <c r="H592" s="23">
        <v>9.0833333333333339</v>
      </c>
      <c r="I592" s="23">
        <v>9.2166666666666668</v>
      </c>
      <c r="J592" s="23">
        <v>9.1</v>
      </c>
      <c r="K592" s="23">
        <v>8.8833333333333329</v>
      </c>
      <c r="L592" s="23">
        <v>9.4333333333333336</v>
      </c>
      <c r="M592" s="23">
        <v>4.7140204971389315</v>
      </c>
      <c r="N592" s="23">
        <v>6.833333333333333</v>
      </c>
      <c r="O592" s="23">
        <v>5.8500000000000005</v>
      </c>
      <c r="P592" s="23">
        <v>8.3633333333333333</v>
      </c>
      <c r="Q592" s="23">
        <v>9.6283333333333339</v>
      </c>
      <c r="R592" s="23">
        <v>8.7166666666666668</v>
      </c>
      <c r="S592" s="154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5"/>
    </row>
    <row r="593" spans="1:65">
      <c r="A593" s="30"/>
      <c r="B593" s="3" t="s">
        <v>257</v>
      </c>
      <c r="C593" s="29"/>
      <c r="D593" s="11">
        <v>9.4499999999999993</v>
      </c>
      <c r="E593" s="11">
        <v>8.8267777050633924</v>
      </c>
      <c r="F593" s="11">
        <v>7.95</v>
      </c>
      <c r="G593" s="11">
        <v>4.3499999999999996</v>
      </c>
      <c r="H593" s="11">
        <v>9</v>
      </c>
      <c r="I593" s="11">
        <v>9.1499999999999986</v>
      </c>
      <c r="J593" s="11">
        <v>9.1499999999999986</v>
      </c>
      <c r="K593" s="11">
        <v>9</v>
      </c>
      <c r="L593" s="11">
        <v>9.4499999999999993</v>
      </c>
      <c r="M593" s="11">
        <v>4.3436472132295343</v>
      </c>
      <c r="N593" s="11">
        <v>6.75</v>
      </c>
      <c r="O593" s="11">
        <v>5.9</v>
      </c>
      <c r="P593" s="11">
        <v>8.41</v>
      </c>
      <c r="Q593" s="11">
        <v>9.6149999999999984</v>
      </c>
      <c r="R593" s="11">
        <v>8.6999999999999993</v>
      </c>
      <c r="S593" s="154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5"/>
    </row>
    <row r="594" spans="1:65">
      <c r="A594" s="30"/>
      <c r="B594" s="3" t="s">
        <v>258</v>
      </c>
      <c r="C594" s="29"/>
      <c r="D594" s="24">
        <v>0.10980285363626366</v>
      </c>
      <c r="E594" s="24">
        <v>0.20081447942651459</v>
      </c>
      <c r="F594" s="24">
        <v>0.12649110640673472</v>
      </c>
      <c r="G594" s="24">
        <v>0.21602468994692856</v>
      </c>
      <c r="H594" s="24">
        <v>0.44007575105505015</v>
      </c>
      <c r="I594" s="24">
        <v>0.21369760566432808</v>
      </c>
      <c r="J594" s="24">
        <v>0.17888543819998293</v>
      </c>
      <c r="K594" s="24">
        <v>0.58109092805400653</v>
      </c>
      <c r="L594" s="24">
        <v>0.13662601021279477</v>
      </c>
      <c r="M594" s="24">
        <v>1.0161790043963441</v>
      </c>
      <c r="N594" s="24">
        <v>0.39832984656772413</v>
      </c>
      <c r="O594" s="24">
        <v>0.21679483388678808</v>
      </c>
      <c r="P594" s="24">
        <v>0.45306364527146342</v>
      </c>
      <c r="Q594" s="24">
        <v>7.5740786018278369E-2</v>
      </c>
      <c r="R594" s="24">
        <v>0.16020819787597246</v>
      </c>
      <c r="S594" s="204"/>
      <c r="T594" s="205"/>
      <c r="U594" s="205"/>
      <c r="V594" s="205"/>
      <c r="W594" s="205"/>
      <c r="X594" s="205"/>
      <c r="Y594" s="205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56"/>
    </row>
    <row r="595" spans="1:65">
      <c r="A595" s="30"/>
      <c r="B595" s="3" t="s">
        <v>85</v>
      </c>
      <c r="C595" s="29"/>
      <c r="D595" s="13">
        <v>1.1617300684492717E-2</v>
      </c>
      <c r="E595" s="13">
        <v>2.2895761349359188E-2</v>
      </c>
      <c r="F595" s="13">
        <v>1.581138830084184E-2</v>
      </c>
      <c r="G595" s="13">
        <v>4.9851851526214283E-2</v>
      </c>
      <c r="H595" s="13">
        <v>4.8448706538170655E-2</v>
      </c>
      <c r="I595" s="13">
        <v>2.3185996997937948E-2</v>
      </c>
      <c r="J595" s="13">
        <v>1.9657740461536587E-2</v>
      </c>
      <c r="K595" s="13">
        <v>6.5413612914147073E-2</v>
      </c>
      <c r="L595" s="13">
        <v>1.448332263739874E-2</v>
      </c>
      <c r="M595" s="13">
        <v>0.21556524945385602</v>
      </c>
      <c r="N595" s="13">
        <v>5.8292172668447439E-2</v>
      </c>
      <c r="O595" s="13">
        <v>3.7058945963553518E-2</v>
      </c>
      <c r="P595" s="13">
        <v>5.417261601492189E-2</v>
      </c>
      <c r="Q595" s="13">
        <v>7.8664482622411314E-3</v>
      </c>
      <c r="R595" s="13">
        <v>1.8379525568945215E-2</v>
      </c>
      <c r="S595" s="154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5"/>
    </row>
    <row r="596" spans="1:65">
      <c r="A596" s="30"/>
      <c r="B596" s="3" t="s">
        <v>259</v>
      </c>
      <c r="C596" s="29"/>
      <c r="D596" s="13">
        <v>7.4180372225401525E-2</v>
      </c>
      <c r="E596" s="13">
        <v>-3.1983464245427529E-3</v>
      </c>
      <c r="F596" s="13">
        <v>-9.0801307232952322E-2</v>
      </c>
      <c r="G596" s="13">
        <v>-0.50751737475118253</v>
      </c>
      <c r="H596" s="13">
        <v>3.2319349079252158E-2</v>
      </c>
      <c r="I596" s="13">
        <v>4.7472660625369478E-2</v>
      </c>
      <c r="J596" s="13">
        <v>3.4213513022516739E-2</v>
      </c>
      <c r="K596" s="13">
        <v>9.5893817600758435E-3</v>
      </c>
      <c r="L596" s="13">
        <v>7.2096791887810374E-2</v>
      </c>
      <c r="M596" s="13">
        <v>-0.46425234079052691</v>
      </c>
      <c r="N596" s="13">
        <v>-0.22339278326148015</v>
      </c>
      <c r="O596" s="13">
        <v>-0.33514845591409637</v>
      </c>
      <c r="P596" s="13">
        <v>-4.9508533269782218E-2</v>
      </c>
      <c r="Q596" s="13">
        <v>9.4258510024007203E-2</v>
      </c>
      <c r="R596" s="13">
        <v>-9.3522576725709738E-3</v>
      </c>
      <c r="S596" s="154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5"/>
    </row>
    <row r="597" spans="1:65">
      <c r="A597" s="30"/>
      <c r="B597" s="46" t="s">
        <v>260</v>
      </c>
      <c r="C597" s="47"/>
      <c r="D597" s="45">
        <v>0.69</v>
      </c>
      <c r="E597" s="45">
        <v>0</v>
      </c>
      <c r="F597" s="45">
        <v>0.78</v>
      </c>
      <c r="G597" s="45">
        <v>4.5199999999999996</v>
      </c>
      <c r="H597" s="45">
        <v>0.32</v>
      </c>
      <c r="I597" s="45">
        <v>0.45</v>
      </c>
      <c r="J597" s="45">
        <v>0.34</v>
      </c>
      <c r="K597" s="45">
        <v>0.11</v>
      </c>
      <c r="L597" s="45">
        <v>0.67</v>
      </c>
      <c r="M597" s="45">
        <v>4.13</v>
      </c>
      <c r="N597" s="45">
        <v>1.97</v>
      </c>
      <c r="O597" s="45">
        <v>2.97</v>
      </c>
      <c r="P597" s="45">
        <v>0.41</v>
      </c>
      <c r="Q597" s="45">
        <v>0.87</v>
      </c>
      <c r="R597" s="45">
        <v>0.06</v>
      </c>
      <c r="S597" s="154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55"/>
    </row>
    <row r="598" spans="1:65">
      <c r="B598" s="31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BM598" s="55"/>
    </row>
    <row r="599" spans="1:65" ht="15">
      <c r="B599" s="8" t="s">
        <v>473</v>
      </c>
      <c r="BM599" s="28" t="s">
        <v>66</v>
      </c>
    </row>
    <row r="600" spans="1:65" ht="15">
      <c r="A600" s="25" t="s">
        <v>31</v>
      </c>
      <c r="B600" s="18" t="s">
        <v>109</v>
      </c>
      <c r="C600" s="15" t="s">
        <v>110</v>
      </c>
      <c r="D600" s="16" t="s">
        <v>221</v>
      </c>
      <c r="E600" s="17" t="s">
        <v>221</v>
      </c>
      <c r="F600" s="17" t="s">
        <v>221</v>
      </c>
      <c r="G600" s="17" t="s">
        <v>221</v>
      </c>
      <c r="H600" s="17" t="s">
        <v>221</v>
      </c>
      <c r="I600" s="17" t="s">
        <v>221</v>
      </c>
      <c r="J600" s="17" t="s">
        <v>221</v>
      </c>
      <c r="K600" s="154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8">
        <v>1</v>
      </c>
    </row>
    <row r="601" spans="1:65">
      <c r="A601" s="30"/>
      <c r="B601" s="19" t="s">
        <v>222</v>
      </c>
      <c r="C601" s="9" t="s">
        <v>222</v>
      </c>
      <c r="D601" s="152" t="s">
        <v>225</v>
      </c>
      <c r="E601" s="153" t="s">
        <v>228</v>
      </c>
      <c r="F601" s="153" t="s">
        <v>229</v>
      </c>
      <c r="G601" s="153" t="s">
        <v>231</v>
      </c>
      <c r="H601" s="153" t="s">
        <v>238</v>
      </c>
      <c r="I601" s="153" t="s">
        <v>241</v>
      </c>
      <c r="J601" s="153" t="s">
        <v>242</v>
      </c>
      <c r="K601" s="154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8" t="s">
        <v>3</v>
      </c>
    </row>
    <row r="602" spans="1:65">
      <c r="A602" s="30"/>
      <c r="B602" s="19"/>
      <c r="C602" s="9"/>
      <c r="D602" s="10" t="s">
        <v>277</v>
      </c>
      <c r="E602" s="11" t="s">
        <v>277</v>
      </c>
      <c r="F602" s="11" t="s">
        <v>278</v>
      </c>
      <c r="G602" s="11" t="s">
        <v>277</v>
      </c>
      <c r="H602" s="11" t="s">
        <v>277</v>
      </c>
      <c r="I602" s="11" t="s">
        <v>277</v>
      </c>
      <c r="J602" s="11" t="s">
        <v>277</v>
      </c>
      <c r="K602" s="154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8">
        <v>1</v>
      </c>
    </row>
    <row r="603" spans="1:65">
      <c r="A603" s="30"/>
      <c r="B603" s="19"/>
      <c r="C603" s="9"/>
      <c r="D603" s="26"/>
      <c r="E603" s="26"/>
      <c r="F603" s="26"/>
      <c r="G603" s="26"/>
      <c r="H603" s="26"/>
      <c r="I603" s="26"/>
      <c r="J603" s="26"/>
      <c r="K603" s="154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2</v>
      </c>
    </row>
    <row r="604" spans="1:65">
      <c r="A604" s="30"/>
      <c r="B604" s="18">
        <v>1</v>
      </c>
      <c r="C604" s="14">
        <v>1</v>
      </c>
      <c r="D604" s="206">
        <v>26.745620907941781</v>
      </c>
      <c r="E604" s="206">
        <v>25.265721392674315</v>
      </c>
      <c r="F604" s="206">
        <v>25.8</v>
      </c>
      <c r="G604" s="206">
        <v>26.4</v>
      </c>
      <c r="H604" s="207">
        <v>15.887742610769152</v>
      </c>
      <c r="I604" s="206">
        <v>25.65</v>
      </c>
      <c r="J604" s="207">
        <v>21</v>
      </c>
      <c r="K604" s="208"/>
      <c r="L604" s="209"/>
      <c r="M604" s="209"/>
      <c r="N604" s="209"/>
      <c r="O604" s="209"/>
      <c r="P604" s="209"/>
      <c r="Q604" s="209"/>
      <c r="R604" s="209"/>
      <c r="S604" s="209"/>
      <c r="T604" s="209"/>
      <c r="U604" s="209"/>
      <c r="V604" s="209"/>
      <c r="W604" s="209"/>
      <c r="X604" s="209"/>
      <c r="Y604" s="209"/>
      <c r="Z604" s="209"/>
      <c r="AA604" s="209"/>
      <c r="AB604" s="209"/>
      <c r="AC604" s="209"/>
      <c r="AD604" s="209"/>
      <c r="AE604" s="209"/>
      <c r="AF604" s="209"/>
      <c r="AG604" s="209"/>
      <c r="AH604" s="209"/>
      <c r="AI604" s="209"/>
      <c r="AJ604" s="209"/>
      <c r="AK604" s="209"/>
      <c r="AL604" s="209"/>
      <c r="AM604" s="209"/>
      <c r="AN604" s="209"/>
      <c r="AO604" s="209"/>
      <c r="AP604" s="209"/>
      <c r="AQ604" s="209"/>
      <c r="AR604" s="209"/>
      <c r="AS604" s="209"/>
      <c r="AT604" s="209"/>
      <c r="AU604" s="209"/>
      <c r="AV604" s="209"/>
      <c r="AW604" s="209"/>
      <c r="AX604" s="209"/>
      <c r="AY604" s="209"/>
      <c r="AZ604" s="209"/>
      <c r="BA604" s="209"/>
      <c r="BB604" s="209"/>
      <c r="BC604" s="209"/>
      <c r="BD604" s="209"/>
      <c r="BE604" s="209"/>
      <c r="BF604" s="209"/>
      <c r="BG604" s="209"/>
      <c r="BH604" s="209"/>
      <c r="BI604" s="209"/>
      <c r="BJ604" s="209"/>
      <c r="BK604" s="209"/>
      <c r="BL604" s="209"/>
      <c r="BM604" s="210">
        <v>1</v>
      </c>
    </row>
    <row r="605" spans="1:65">
      <c r="A605" s="30"/>
      <c r="B605" s="19">
        <v>1</v>
      </c>
      <c r="C605" s="9">
        <v>2</v>
      </c>
      <c r="D605" s="211">
        <v>26.796937626138298</v>
      </c>
      <c r="E605" s="211">
        <v>25.413462172731755</v>
      </c>
      <c r="F605" s="211">
        <v>25.4</v>
      </c>
      <c r="G605" s="211">
        <v>26.3</v>
      </c>
      <c r="H605" s="212">
        <v>16.368207266707451</v>
      </c>
      <c r="I605" s="211">
        <v>26.12</v>
      </c>
      <c r="J605" s="212">
        <v>19</v>
      </c>
      <c r="K605" s="208"/>
      <c r="L605" s="209"/>
      <c r="M605" s="209"/>
      <c r="N605" s="209"/>
      <c r="O605" s="209"/>
      <c r="P605" s="209"/>
      <c r="Q605" s="209"/>
      <c r="R605" s="209"/>
      <c r="S605" s="209"/>
      <c r="T605" s="209"/>
      <c r="U605" s="209"/>
      <c r="V605" s="209"/>
      <c r="W605" s="209"/>
      <c r="X605" s="209"/>
      <c r="Y605" s="209"/>
      <c r="Z605" s="209"/>
      <c r="AA605" s="209"/>
      <c r="AB605" s="209"/>
      <c r="AC605" s="209"/>
      <c r="AD605" s="209"/>
      <c r="AE605" s="209"/>
      <c r="AF605" s="209"/>
      <c r="AG605" s="209"/>
      <c r="AH605" s="209"/>
      <c r="AI605" s="209"/>
      <c r="AJ605" s="209"/>
      <c r="AK605" s="209"/>
      <c r="AL605" s="209"/>
      <c r="AM605" s="209"/>
      <c r="AN605" s="209"/>
      <c r="AO605" s="209"/>
      <c r="AP605" s="209"/>
      <c r="AQ605" s="209"/>
      <c r="AR605" s="209"/>
      <c r="AS605" s="209"/>
      <c r="AT605" s="209"/>
      <c r="AU605" s="209"/>
      <c r="AV605" s="209"/>
      <c r="AW605" s="209"/>
      <c r="AX605" s="209"/>
      <c r="AY605" s="209"/>
      <c r="AZ605" s="209"/>
      <c r="BA605" s="209"/>
      <c r="BB605" s="209"/>
      <c r="BC605" s="209"/>
      <c r="BD605" s="209"/>
      <c r="BE605" s="209"/>
      <c r="BF605" s="209"/>
      <c r="BG605" s="209"/>
      <c r="BH605" s="209"/>
      <c r="BI605" s="209"/>
      <c r="BJ605" s="209"/>
      <c r="BK605" s="209"/>
      <c r="BL605" s="209"/>
      <c r="BM605" s="210">
        <v>8</v>
      </c>
    </row>
    <row r="606" spans="1:65">
      <c r="A606" s="30"/>
      <c r="B606" s="19">
        <v>1</v>
      </c>
      <c r="C606" s="9">
        <v>3</v>
      </c>
      <c r="D606" s="211">
        <v>26.545196919983272</v>
      </c>
      <c r="E606" s="211">
        <v>26.43042368547383</v>
      </c>
      <c r="F606" s="211">
        <v>25.4</v>
      </c>
      <c r="G606" s="211">
        <v>24.6</v>
      </c>
      <c r="H606" s="212">
        <v>14.497134881146282</v>
      </c>
      <c r="I606" s="211">
        <v>25.34</v>
      </c>
      <c r="J606" s="213">
        <v>26</v>
      </c>
      <c r="K606" s="208"/>
      <c r="L606" s="209"/>
      <c r="M606" s="209"/>
      <c r="N606" s="209"/>
      <c r="O606" s="209"/>
      <c r="P606" s="209"/>
      <c r="Q606" s="209"/>
      <c r="R606" s="209"/>
      <c r="S606" s="209"/>
      <c r="T606" s="209"/>
      <c r="U606" s="209"/>
      <c r="V606" s="209"/>
      <c r="W606" s="209"/>
      <c r="X606" s="209"/>
      <c r="Y606" s="209"/>
      <c r="Z606" s="209"/>
      <c r="AA606" s="209"/>
      <c r="AB606" s="209"/>
      <c r="AC606" s="209"/>
      <c r="AD606" s="209"/>
      <c r="AE606" s="209"/>
      <c r="AF606" s="209"/>
      <c r="AG606" s="209"/>
      <c r="AH606" s="209"/>
      <c r="AI606" s="209"/>
      <c r="AJ606" s="209"/>
      <c r="AK606" s="209"/>
      <c r="AL606" s="209"/>
      <c r="AM606" s="209"/>
      <c r="AN606" s="209"/>
      <c r="AO606" s="209"/>
      <c r="AP606" s="209"/>
      <c r="AQ606" s="209"/>
      <c r="AR606" s="209"/>
      <c r="AS606" s="209"/>
      <c r="AT606" s="209"/>
      <c r="AU606" s="209"/>
      <c r="AV606" s="209"/>
      <c r="AW606" s="209"/>
      <c r="AX606" s="209"/>
      <c r="AY606" s="209"/>
      <c r="AZ606" s="209"/>
      <c r="BA606" s="209"/>
      <c r="BB606" s="209"/>
      <c r="BC606" s="209"/>
      <c r="BD606" s="209"/>
      <c r="BE606" s="209"/>
      <c r="BF606" s="209"/>
      <c r="BG606" s="209"/>
      <c r="BH606" s="209"/>
      <c r="BI606" s="209"/>
      <c r="BJ606" s="209"/>
      <c r="BK606" s="209"/>
      <c r="BL606" s="209"/>
      <c r="BM606" s="210">
        <v>16</v>
      </c>
    </row>
    <row r="607" spans="1:65">
      <c r="A607" s="30"/>
      <c r="B607" s="19">
        <v>1</v>
      </c>
      <c r="C607" s="9">
        <v>4</v>
      </c>
      <c r="D607" s="211">
        <v>26.590348727199999</v>
      </c>
      <c r="E607" s="211">
        <v>24.875262526679556</v>
      </c>
      <c r="F607" s="211">
        <v>25</v>
      </c>
      <c r="G607" s="211">
        <v>26.2</v>
      </c>
      <c r="H607" s="212">
        <v>14.301872806316812</v>
      </c>
      <c r="I607" s="211">
        <v>25.58</v>
      </c>
      <c r="J607" s="212">
        <v>20</v>
      </c>
      <c r="K607" s="208"/>
      <c r="L607" s="209"/>
      <c r="M607" s="209"/>
      <c r="N607" s="209"/>
      <c r="O607" s="209"/>
      <c r="P607" s="209"/>
      <c r="Q607" s="209"/>
      <c r="R607" s="209"/>
      <c r="S607" s="209"/>
      <c r="T607" s="209"/>
      <c r="U607" s="209"/>
      <c r="V607" s="209"/>
      <c r="W607" s="209"/>
      <c r="X607" s="209"/>
      <c r="Y607" s="209"/>
      <c r="Z607" s="209"/>
      <c r="AA607" s="209"/>
      <c r="AB607" s="209"/>
      <c r="AC607" s="209"/>
      <c r="AD607" s="209"/>
      <c r="AE607" s="209"/>
      <c r="AF607" s="209"/>
      <c r="AG607" s="209"/>
      <c r="AH607" s="209"/>
      <c r="AI607" s="209"/>
      <c r="AJ607" s="209"/>
      <c r="AK607" s="209"/>
      <c r="AL607" s="209"/>
      <c r="AM607" s="209"/>
      <c r="AN607" s="209"/>
      <c r="AO607" s="209"/>
      <c r="AP607" s="209"/>
      <c r="AQ607" s="209"/>
      <c r="AR607" s="209"/>
      <c r="AS607" s="209"/>
      <c r="AT607" s="209"/>
      <c r="AU607" s="209"/>
      <c r="AV607" s="209"/>
      <c r="AW607" s="209"/>
      <c r="AX607" s="209"/>
      <c r="AY607" s="209"/>
      <c r="AZ607" s="209"/>
      <c r="BA607" s="209"/>
      <c r="BB607" s="209"/>
      <c r="BC607" s="209"/>
      <c r="BD607" s="209"/>
      <c r="BE607" s="209"/>
      <c r="BF607" s="209"/>
      <c r="BG607" s="209"/>
      <c r="BH607" s="209"/>
      <c r="BI607" s="209"/>
      <c r="BJ607" s="209"/>
      <c r="BK607" s="209"/>
      <c r="BL607" s="209"/>
      <c r="BM607" s="210">
        <v>25.813640244712094</v>
      </c>
    </row>
    <row r="608" spans="1:65">
      <c r="A608" s="30"/>
      <c r="B608" s="19">
        <v>1</v>
      </c>
      <c r="C608" s="9">
        <v>5</v>
      </c>
      <c r="D608" s="211">
        <v>26.537381149805999</v>
      </c>
      <c r="E608" s="211">
        <v>27.492031925145067</v>
      </c>
      <c r="F608" s="211">
        <v>24.8</v>
      </c>
      <c r="G608" s="211">
        <v>25.4</v>
      </c>
      <c r="H608" s="212">
        <v>14.821149515309612</v>
      </c>
      <c r="I608" s="211">
        <v>25.42</v>
      </c>
      <c r="J608" s="212">
        <v>21</v>
      </c>
      <c r="K608" s="208"/>
      <c r="L608" s="209"/>
      <c r="M608" s="209"/>
      <c r="N608" s="209"/>
      <c r="O608" s="209"/>
      <c r="P608" s="209"/>
      <c r="Q608" s="209"/>
      <c r="R608" s="209"/>
      <c r="S608" s="209"/>
      <c r="T608" s="209"/>
      <c r="U608" s="209"/>
      <c r="V608" s="209"/>
      <c r="W608" s="209"/>
      <c r="X608" s="209"/>
      <c r="Y608" s="209"/>
      <c r="Z608" s="209"/>
      <c r="AA608" s="209"/>
      <c r="AB608" s="209"/>
      <c r="AC608" s="209"/>
      <c r="AD608" s="209"/>
      <c r="AE608" s="209"/>
      <c r="AF608" s="209"/>
      <c r="AG608" s="209"/>
      <c r="AH608" s="209"/>
      <c r="AI608" s="209"/>
      <c r="AJ608" s="209"/>
      <c r="AK608" s="209"/>
      <c r="AL608" s="209"/>
      <c r="AM608" s="209"/>
      <c r="AN608" s="209"/>
      <c r="AO608" s="209"/>
      <c r="AP608" s="209"/>
      <c r="AQ608" s="209"/>
      <c r="AR608" s="209"/>
      <c r="AS608" s="209"/>
      <c r="AT608" s="209"/>
      <c r="AU608" s="209"/>
      <c r="AV608" s="209"/>
      <c r="AW608" s="209"/>
      <c r="AX608" s="209"/>
      <c r="AY608" s="209"/>
      <c r="AZ608" s="209"/>
      <c r="BA608" s="209"/>
      <c r="BB608" s="209"/>
      <c r="BC608" s="209"/>
      <c r="BD608" s="209"/>
      <c r="BE608" s="209"/>
      <c r="BF608" s="209"/>
      <c r="BG608" s="209"/>
      <c r="BH608" s="209"/>
      <c r="BI608" s="209"/>
      <c r="BJ608" s="209"/>
      <c r="BK608" s="209"/>
      <c r="BL608" s="209"/>
      <c r="BM608" s="210">
        <v>42</v>
      </c>
    </row>
    <row r="609" spans="1:65">
      <c r="A609" s="30"/>
      <c r="B609" s="19">
        <v>1</v>
      </c>
      <c r="C609" s="9">
        <v>6</v>
      </c>
      <c r="D609" s="211">
        <v>26.491923359978902</v>
      </c>
      <c r="E609" s="211">
        <v>25.464896947609972</v>
      </c>
      <c r="F609" s="211">
        <v>24</v>
      </c>
      <c r="G609" s="211">
        <v>26.5</v>
      </c>
      <c r="H609" s="212">
        <v>14.28078243271724</v>
      </c>
      <c r="I609" s="211">
        <v>25.85</v>
      </c>
      <c r="J609" s="212">
        <v>22</v>
      </c>
      <c r="K609" s="208"/>
      <c r="L609" s="209"/>
      <c r="M609" s="209"/>
      <c r="N609" s="209"/>
      <c r="O609" s="209"/>
      <c r="P609" s="209"/>
      <c r="Q609" s="209"/>
      <c r="R609" s="209"/>
      <c r="S609" s="209"/>
      <c r="T609" s="209"/>
      <c r="U609" s="209"/>
      <c r="V609" s="209"/>
      <c r="W609" s="209"/>
      <c r="X609" s="209"/>
      <c r="Y609" s="209"/>
      <c r="Z609" s="209"/>
      <c r="AA609" s="209"/>
      <c r="AB609" s="209"/>
      <c r="AC609" s="209"/>
      <c r="AD609" s="209"/>
      <c r="AE609" s="209"/>
      <c r="AF609" s="209"/>
      <c r="AG609" s="209"/>
      <c r="AH609" s="209"/>
      <c r="AI609" s="209"/>
      <c r="AJ609" s="209"/>
      <c r="AK609" s="209"/>
      <c r="AL609" s="209"/>
      <c r="AM609" s="209"/>
      <c r="AN609" s="209"/>
      <c r="AO609" s="209"/>
      <c r="AP609" s="209"/>
      <c r="AQ609" s="209"/>
      <c r="AR609" s="209"/>
      <c r="AS609" s="209"/>
      <c r="AT609" s="209"/>
      <c r="AU609" s="209"/>
      <c r="AV609" s="209"/>
      <c r="AW609" s="209"/>
      <c r="AX609" s="209"/>
      <c r="AY609" s="209"/>
      <c r="AZ609" s="209"/>
      <c r="BA609" s="209"/>
      <c r="BB609" s="209"/>
      <c r="BC609" s="209"/>
      <c r="BD609" s="209"/>
      <c r="BE609" s="209"/>
      <c r="BF609" s="209"/>
      <c r="BG609" s="209"/>
      <c r="BH609" s="209"/>
      <c r="BI609" s="209"/>
      <c r="BJ609" s="209"/>
      <c r="BK609" s="209"/>
      <c r="BL609" s="209"/>
      <c r="BM609" s="214"/>
    </row>
    <row r="610" spans="1:65">
      <c r="A610" s="30"/>
      <c r="B610" s="20" t="s">
        <v>256</v>
      </c>
      <c r="C610" s="12"/>
      <c r="D610" s="215">
        <v>26.617901448508039</v>
      </c>
      <c r="E610" s="215">
        <v>25.823633108385746</v>
      </c>
      <c r="F610" s="215">
        <v>25.066666666666663</v>
      </c>
      <c r="G610" s="215">
        <v>25.900000000000002</v>
      </c>
      <c r="H610" s="215">
        <v>15.026148252161093</v>
      </c>
      <c r="I610" s="215">
        <v>25.66</v>
      </c>
      <c r="J610" s="215">
        <v>21.5</v>
      </c>
      <c r="K610" s="208"/>
      <c r="L610" s="209"/>
      <c r="M610" s="209"/>
      <c r="N610" s="209"/>
      <c r="O610" s="209"/>
      <c r="P610" s="209"/>
      <c r="Q610" s="209"/>
      <c r="R610" s="209"/>
      <c r="S610" s="209"/>
      <c r="T610" s="209"/>
      <c r="U610" s="209"/>
      <c r="V610" s="209"/>
      <c r="W610" s="209"/>
      <c r="X610" s="209"/>
      <c r="Y610" s="209"/>
      <c r="Z610" s="209"/>
      <c r="AA610" s="209"/>
      <c r="AB610" s="209"/>
      <c r="AC610" s="209"/>
      <c r="AD610" s="209"/>
      <c r="AE610" s="209"/>
      <c r="AF610" s="209"/>
      <c r="AG610" s="209"/>
      <c r="AH610" s="209"/>
      <c r="AI610" s="209"/>
      <c r="AJ610" s="209"/>
      <c r="AK610" s="209"/>
      <c r="AL610" s="209"/>
      <c r="AM610" s="209"/>
      <c r="AN610" s="209"/>
      <c r="AO610" s="209"/>
      <c r="AP610" s="209"/>
      <c r="AQ610" s="209"/>
      <c r="AR610" s="209"/>
      <c r="AS610" s="209"/>
      <c r="AT610" s="209"/>
      <c r="AU610" s="209"/>
      <c r="AV610" s="209"/>
      <c r="AW610" s="209"/>
      <c r="AX610" s="209"/>
      <c r="AY610" s="209"/>
      <c r="AZ610" s="209"/>
      <c r="BA610" s="209"/>
      <c r="BB610" s="209"/>
      <c r="BC610" s="209"/>
      <c r="BD610" s="209"/>
      <c r="BE610" s="209"/>
      <c r="BF610" s="209"/>
      <c r="BG610" s="209"/>
      <c r="BH610" s="209"/>
      <c r="BI610" s="209"/>
      <c r="BJ610" s="209"/>
      <c r="BK610" s="209"/>
      <c r="BL610" s="209"/>
      <c r="BM610" s="214"/>
    </row>
    <row r="611" spans="1:65">
      <c r="A611" s="30"/>
      <c r="B611" s="3" t="s">
        <v>257</v>
      </c>
      <c r="C611" s="29"/>
      <c r="D611" s="211">
        <v>26.567772823591636</v>
      </c>
      <c r="E611" s="211">
        <v>25.439179560170864</v>
      </c>
      <c r="F611" s="211">
        <v>25.2</v>
      </c>
      <c r="G611" s="211">
        <v>26.25</v>
      </c>
      <c r="H611" s="211">
        <v>14.659142198227947</v>
      </c>
      <c r="I611" s="211">
        <v>25.614999999999998</v>
      </c>
      <c r="J611" s="211">
        <v>21</v>
      </c>
      <c r="K611" s="208"/>
      <c r="L611" s="209"/>
      <c r="M611" s="209"/>
      <c r="N611" s="209"/>
      <c r="O611" s="209"/>
      <c r="P611" s="209"/>
      <c r="Q611" s="209"/>
      <c r="R611" s="209"/>
      <c r="S611" s="209"/>
      <c r="T611" s="209"/>
      <c r="U611" s="209"/>
      <c r="V611" s="209"/>
      <c r="W611" s="209"/>
      <c r="X611" s="209"/>
      <c r="Y611" s="209"/>
      <c r="Z611" s="209"/>
      <c r="AA611" s="209"/>
      <c r="AB611" s="209"/>
      <c r="AC611" s="209"/>
      <c r="AD611" s="209"/>
      <c r="AE611" s="209"/>
      <c r="AF611" s="209"/>
      <c r="AG611" s="209"/>
      <c r="AH611" s="209"/>
      <c r="AI611" s="209"/>
      <c r="AJ611" s="209"/>
      <c r="AK611" s="209"/>
      <c r="AL611" s="209"/>
      <c r="AM611" s="209"/>
      <c r="AN611" s="209"/>
      <c r="AO611" s="209"/>
      <c r="AP611" s="209"/>
      <c r="AQ611" s="209"/>
      <c r="AR611" s="209"/>
      <c r="AS611" s="209"/>
      <c r="AT611" s="209"/>
      <c r="AU611" s="209"/>
      <c r="AV611" s="209"/>
      <c r="AW611" s="209"/>
      <c r="AX611" s="209"/>
      <c r="AY611" s="209"/>
      <c r="AZ611" s="209"/>
      <c r="BA611" s="209"/>
      <c r="BB611" s="209"/>
      <c r="BC611" s="209"/>
      <c r="BD611" s="209"/>
      <c r="BE611" s="209"/>
      <c r="BF611" s="209"/>
      <c r="BG611" s="209"/>
      <c r="BH611" s="209"/>
      <c r="BI611" s="209"/>
      <c r="BJ611" s="209"/>
      <c r="BK611" s="209"/>
      <c r="BL611" s="209"/>
      <c r="BM611" s="214"/>
    </row>
    <row r="612" spans="1:65">
      <c r="A612" s="30"/>
      <c r="B612" s="3" t="s">
        <v>258</v>
      </c>
      <c r="C612" s="29"/>
      <c r="D612" s="24">
        <v>0.12390747469826763</v>
      </c>
      <c r="E612" s="24">
        <v>0.96533450041775815</v>
      </c>
      <c r="F612" s="24">
        <v>0.62822501276745302</v>
      </c>
      <c r="G612" s="24">
        <v>0.74833147735478778</v>
      </c>
      <c r="H612" s="24">
        <v>0.88831210645602121</v>
      </c>
      <c r="I612" s="24">
        <v>0.28781938781117616</v>
      </c>
      <c r="J612" s="24">
        <v>2.4289915602982237</v>
      </c>
      <c r="K612" s="154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3" t="s">
        <v>85</v>
      </c>
      <c r="C613" s="29"/>
      <c r="D613" s="13">
        <v>4.6550429581372118E-3</v>
      </c>
      <c r="E613" s="13">
        <v>3.7381823710323843E-2</v>
      </c>
      <c r="F613" s="13">
        <v>2.5062168062531375E-2</v>
      </c>
      <c r="G613" s="13">
        <v>2.8893107233775587E-2</v>
      </c>
      <c r="H613" s="13">
        <v>5.9117752037902475E-2</v>
      </c>
      <c r="I613" s="13">
        <v>1.1216655799344355E-2</v>
      </c>
      <c r="J613" s="13">
        <v>0.11297635164177784</v>
      </c>
      <c r="K613" s="154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259</v>
      </c>
      <c r="C614" s="29"/>
      <c r="D614" s="13">
        <v>3.1156442724528111E-2</v>
      </c>
      <c r="E614" s="13">
        <v>3.8711563262361359E-4</v>
      </c>
      <c r="F614" s="13">
        <v>-2.8937165427431299E-2</v>
      </c>
      <c r="G614" s="13">
        <v>3.3455085942635243E-3</v>
      </c>
      <c r="H614" s="13">
        <v>-0.41789890500859561</v>
      </c>
      <c r="I614" s="13">
        <v>-5.9519015239846151E-3</v>
      </c>
      <c r="J614" s="13">
        <v>-0.16710701024028329</v>
      </c>
      <c r="K614" s="154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260</v>
      </c>
      <c r="C615" s="47"/>
      <c r="D615" s="45">
        <v>1.0900000000000001</v>
      </c>
      <c r="E615" s="45">
        <v>0.19</v>
      </c>
      <c r="F615" s="45">
        <v>0.67</v>
      </c>
      <c r="G615" s="45">
        <v>0.27</v>
      </c>
      <c r="H615" s="45">
        <v>12.09</v>
      </c>
      <c r="I615" s="45">
        <v>0</v>
      </c>
      <c r="J615" s="45">
        <v>4.7300000000000004</v>
      </c>
      <c r="K615" s="154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E616" s="20"/>
      <c r="F616" s="20"/>
      <c r="G616" s="20"/>
      <c r="H616" s="20"/>
      <c r="I616" s="20"/>
      <c r="J616" s="20"/>
      <c r="BM616" s="55"/>
    </row>
    <row r="617" spans="1:65" ht="15">
      <c r="B617" s="8" t="s">
        <v>474</v>
      </c>
      <c r="BM617" s="28" t="s">
        <v>66</v>
      </c>
    </row>
    <row r="618" spans="1:65" ht="15">
      <c r="A618" s="25" t="s">
        <v>34</v>
      </c>
      <c r="B618" s="18" t="s">
        <v>109</v>
      </c>
      <c r="C618" s="15" t="s">
        <v>110</v>
      </c>
      <c r="D618" s="16" t="s">
        <v>221</v>
      </c>
      <c r="E618" s="17" t="s">
        <v>221</v>
      </c>
      <c r="F618" s="17" t="s">
        <v>221</v>
      </c>
      <c r="G618" s="17" t="s">
        <v>221</v>
      </c>
      <c r="H618" s="17" t="s">
        <v>221</v>
      </c>
      <c r="I618" s="17" t="s">
        <v>221</v>
      </c>
      <c r="J618" s="17" t="s">
        <v>221</v>
      </c>
      <c r="K618" s="17" t="s">
        <v>221</v>
      </c>
      <c r="L618" s="17" t="s">
        <v>221</v>
      </c>
      <c r="M618" s="17" t="s">
        <v>221</v>
      </c>
      <c r="N618" s="17" t="s">
        <v>221</v>
      </c>
      <c r="O618" s="17" t="s">
        <v>221</v>
      </c>
      <c r="P618" s="17" t="s">
        <v>221</v>
      </c>
      <c r="Q618" s="17" t="s">
        <v>221</v>
      </c>
      <c r="R618" s="17" t="s">
        <v>221</v>
      </c>
      <c r="S618" s="17" t="s">
        <v>221</v>
      </c>
      <c r="T618" s="17" t="s">
        <v>221</v>
      </c>
      <c r="U618" s="154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222</v>
      </c>
      <c r="C619" s="9" t="s">
        <v>222</v>
      </c>
      <c r="D619" s="152" t="s">
        <v>224</v>
      </c>
      <c r="E619" s="153" t="s">
        <v>225</v>
      </c>
      <c r="F619" s="153" t="s">
        <v>228</v>
      </c>
      <c r="G619" s="153" t="s">
        <v>229</v>
      </c>
      <c r="H619" s="153" t="s">
        <v>231</v>
      </c>
      <c r="I619" s="153" t="s">
        <v>232</v>
      </c>
      <c r="J619" s="153" t="s">
        <v>233</v>
      </c>
      <c r="K619" s="153" t="s">
        <v>234</v>
      </c>
      <c r="L619" s="153" t="s">
        <v>235</v>
      </c>
      <c r="M619" s="153" t="s">
        <v>276</v>
      </c>
      <c r="N619" s="153" t="s">
        <v>238</v>
      </c>
      <c r="O619" s="153" t="s">
        <v>239</v>
      </c>
      <c r="P619" s="153" t="s">
        <v>240</v>
      </c>
      <c r="Q619" s="153" t="s">
        <v>241</v>
      </c>
      <c r="R619" s="153" t="s">
        <v>242</v>
      </c>
      <c r="S619" s="153" t="s">
        <v>243</v>
      </c>
      <c r="T619" s="153" t="s">
        <v>245</v>
      </c>
      <c r="U619" s="154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277</v>
      </c>
      <c r="E620" s="11" t="s">
        <v>279</v>
      </c>
      <c r="F620" s="11" t="s">
        <v>277</v>
      </c>
      <c r="G620" s="11" t="s">
        <v>278</v>
      </c>
      <c r="H620" s="11" t="s">
        <v>277</v>
      </c>
      <c r="I620" s="11" t="s">
        <v>278</v>
      </c>
      <c r="J620" s="11" t="s">
        <v>278</v>
      </c>
      <c r="K620" s="11" t="s">
        <v>278</v>
      </c>
      <c r="L620" s="11" t="s">
        <v>278</v>
      </c>
      <c r="M620" s="11" t="s">
        <v>278</v>
      </c>
      <c r="N620" s="11" t="s">
        <v>277</v>
      </c>
      <c r="O620" s="11" t="s">
        <v>113</v>
      </c>
      <c r="P620" s="11" t="s">
        <v>278</v>
      </c>
      <c r="Q620" s="11" t="s">
        <v>277</v>
      </c>
      <c r="R620" s="11" t="s">
        <v>277</v>
      </c>
      <c r="S620" s="11" t="s">
        <v>277</v>
      </c>
      <c r="T620" s="11" t="s">
        <v>278</v>
      </c>
      <c r="U620" s="154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1</v>
      </c>
    </row>
    <row r="621" spans="1:65">
      <c r="A621" s="30"/>
      <c r="B621" s="19"/>
      <c r="C621" s="9"/>
      <c r="D621" s="26"/>
      <c r="E621" s="26" t="s">
        <v>280</v>
      </c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154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2</v>
      </c>
    </row>
    <row r="622" spans="1:65">
      <c r="A622" s="30"/>
      <c r="B622" s="18">
        <v>1</v>
      </c>
      <c r="C622" s="14">
        <v>1</v>
      </c>
      <c r="D622" s="206">
        <v>31.3</v>
      </c>
      <c r="E622" s="206">
        <v>28.766000000000002</v>
      </c>
      <c r="F622" s="206">
        <v>31.570415616682411</v>
      </c>
      <c r="G622" s="206">
        <v>30</v>
      </c>
      <c r="H622" s="206">
        <v>31.8</v>
      </c>
      <c r="I622" s="206">
        <v>31.6</v>
      </c>
      <c r="J622" s="206">
        <v>30.5</v>
      </c>
      <c r="K622" s="206">
        <v>31.7</v>
      </c>
      <c r="L622" s="206">
        <v>31.5</v>
      </c>
      <c r="M622" s="206">
        <v>30.9</v>
      </c>
      <c r="N622" s="207">
        <v>41.750875151042699</v>
      </c>
      <c r="O622" s="206">
        <v>31</v>
      </c>
      <c r="P622" s="206">
        <v>31.100000000000005</v>
      </c>
      <c r="Q622" s="206">
        <v>31.7</v>
      </c>
      <c r="R622" s="206">
        <v>33.5</v>
      </c>
      <c r="S622" s="207">
        <v>26.07</v>
      </c>
      <c r="T622" s="206">
        <v>30.4</v>
      </c>
      <c r="U622" s="208"/>
      <c r="V622" s="209"/>
      <c r="W622" s="209"/>
      <c r="X622" s="209"/>
      <c r="Y622" s="209"/>
      <c r="Z622" s="209"/>
      <c r="AA622" s="209"/>
      <c r="AB622" s="209"/>
      <c r="AC622" s="209"/>
      <c r="AD622" s="209"/>
      <c r="AE622" s="209"/>
      <c r="AF622" s="209"/>
      <c r="AG622" s="209"/>
      <c r="AH622" s="209"/>
      <c r="AI622" s="209"/>
      <c r="AJ622" s="209"/>
      <c r="AK622" s="209"/>
      <c r="AL622" s="209"/>
      <c r="AM622" s="209"/>
      <c r="AN622" s="209"/>
      <c r="AO622" s="209"/>
      <c r="AP622" s="209"/>
      <c r="AQ622" s="209"/>
      <c r="AR622" s="209"/>
      <c r="AS622" s="209"/>
      <c r="AT622" s="209"/>
      <c r="AU622" s="209"/>
      <c r="AV622" s="209"/>
      <c r="AW622" s="209"/>
      <c r="AX622" s="209"/>
      <c r="AY622" s="209"/>
      <c r="AZ622" s="209"/>
      <c r="BA622" s="209"/>
      <c r="BB622" s="209"/>
      <c r="BC622" s="209"/>
      <c r="BD622" s="209"/>
      <c r="BE622" s="209"/>
      <c r="BF622" s="209"/>
      <c r="BG622" s="209"/>
      <c r="BH622" s="209"/>
      <c r="BI622" s="209"/>
      <c r="BJ622" s="209"/>
      <c r="BK622" s="209"/>
      <c r="BL622" s="209"/>
      <c r="BM622" s="210">
        <v>1</v>
      </c>
    </row>
    <row r="623" spans="1:65">
      <c r="A623" s="30"/>
      <c r="B623" s="19">
        <v>1</v>
      </c>
      <c r="C623" s="9">
        <v>2</v>
      </c>
      <c r="D623" s="211">
        <v>32.1</v>
      </c>
      <c r="E623" s="211">
        <v>27.908000000000005</v>
      </c>
      <c r="F623" s="211">
        <v>31.377106169612173</v>
      </c>
      <c r="G623" s="211">
        <v>30</v>
      </c>
      <c r="H623" s="211">
        <v>33.6</v>
      </c>
      <c r="I623" s="211">
        <v>31.100000000000005</v>
      </c>
      <c r="J623" s="211">
        <v>30.2</v>
      </c>
      <c r="K623" s="211">
        <v>31.6</v>
      </c>
      <c r="L623" s="211">
        <v>28.3</v>
      </c>
      <c r="M623" s="211">
        <v>29.5</v>
      </c>
      <c r="N623" s="212">
        <v>34.953462195512799</v>
      </c>
      <c r="O623" s="211">
        <v>31</v>
      </c>
      <c r="P623" s="211">
        <v>31.6</v>
      </c>
      <c r="Q623" s="211">
        <v>31.7</v>
      </c>
      <c r="R623" s="211">
        <v>33.299999999999997</v>
      </c>
      <c r="S623" s="212">
        <v>24.57</v>
      </c>
      <c r="T623" s="211">
        <v>30.599999999999998</v>
      </c>
      <c r="U623" s="208"/>
      <c r="V623" s="209"/>
      <c r="W623" s="209"/>
      <c r="X623" s="209"/>
      <c r="Y623" s="209"/>
      <c r="Z623" s="209"/>
      <c r="AA623" s="209"/>
      <c r="AB623" s="209"/>
      <c r="AC623" s="209"/>
      <c r="AD623" s="209"/>
      <c r="AE623" s="209"/>
      <c r="AF623" s="209"/>
      <c r="AG623" s="209"/>
      <c r="AH623" s="209"/>
      <c r="AI623" s="209"/>
      <c r="AJ623" s="209"/>
      <c r="AK623" s="209"/>
      <c r="AL623" s="209"/>
      <c r="AM623" s="209"/>
      <c r="AN623" s="209"/>
      <c r="AO623" s="209"/>
      <c r="AP623" s="209"/>
      <c r="AQ623" s="209"/>
      <c r="AR623" s="209"/>
      <c r="AS623" s="209"/>
      <c r="AT623" s="209"/>
      <c r="AU623" s="209"/>
      <c r="AV623" s="209"/>
      <c r="AW623" s="209"/>
      <c r="AX623" s="209"/>
      <c r="AY623" s="209"/>
      <c r="AZ623" s="209"/>
      <c r="BA623" s="209"/>
      <c r="BB623" s="209"/>
      <c r="BC623" s="209"/>
      <c r="BD623" s="209"/>
      <c r="BE623" s="209"/>
      <c r="BF623" s="209"/>
      <c r="BG623" s="209"/>
      <c r="BH623" s="209"/>
      <c r="BI623" s="209"/>
      <c r="BJ623" s="209"/>
      <c r="BK623" s="209"/>
      <c r="BL623" s="209"/>
      <c r="BM623" s="210">
        <v>31</v>
      </c>
    </row>
    <row r="624" spans="1:65">
      <c r="A624" s="30"/>
      <c r="B624" s="19">
        <v>1</v>
      </c>
      <c r="C624" s="9">
        <v>3</v>
      </c>
      <c r="D624" s="211">
        <v>31.8</v>
      </c>
      <c r="E624" s="211">
        <v>28.051000000000002</v>
      </c>
      <c r="F624" s="211">
        <v>31.875979898677894</v>
      </c>
      <c r="G624" s="211">
        <v>30</v>
      </c>
      <c r="H624" s="211">
        <v>31.2</v>
      </c>
      <c r="I624" s="211">
        <v>29</v>
      </c>
      <c r="J624" s="211">
        <v>31.2</v>
      </c>
      <c r="K624" s="211">
        <v>31.7</v>
      </c>
      <c r="L624" s="211">
        <v>29</v>
      </c>
      <c r="M624" s="211">
        <v>29.5</v>
      </c>
      <c r="N624" s="212">
        <v>41.6553868418994</v>
      </c>
      <c r="O624" s="211">
        <v>31</v>
      </c>
      <c r="P624" s="211">
        <v>31.5</v>
      </c>
      <c r="Q624" s="211">
        <v>32.299999999999997</v>
      </c>
      <c r="R624" s="211">
        <v>33.799999999999997</v>
      </c>
      <c r="S624" s="212">
        <v>26.02</v>
      </c>
      <c r="T624" s="211">
        <v>30.3</v>
      </c>
      <c r="U624" s="208"/>
      <c r="V624" s="209"/>
      <c r="W624" s="209"/>
      <c r="X624" s="209"/>
      <c r="Y624" s="209"/>
      <c r="Z624" s="209"/>
      <c r="AA624" s="209"/>
      <c r="AB624" s="209"/>
      <c r="AC624" s="209"/>
      <c r="AD624" s="209"/>
      <c r="AE624" s="209"/>
      <c r="AF624" s="209"/>
      <c r="AG624" s="209"/>
      <c r="AH624" s="209"/>
      <c r="AI624" s="209"/>
      <c r="AJ624" s="209"/>
      <c r="AK624" s="209"/>
      <c r="AL624" s="209"/>
      <c r="AM624" s="209"/>
      <c r="AN624" s="209"/>
      <c r="AO624" s="209"/>
      <c r="AP624" s="209"/>
      <c r="AQ624" s="209"/>
      <c r="AR624" s="209"/>
      <c r="AS624" s="209"/>
      <c r="AT624" s="209"/>
      <c r="AU624" s="209"/>
      <c r="AV624" s="209"/>
      <c r="AW624" s="209"/>
      <c r="AX624" s="209"/>
      <c r="AY624" s="209"/>
      <c r="AZ624" s="209"/>
      <c r="BA624" s="209"/>
      <c r="BB624" s="209"/>
      <c r="BC624" s="209"/>
      <c r="BD624" s="209"/>
      <c r="BE624" s="209"/>
      <c r="BF624" s="209"/>
      <c r="BG624" s="209"/>
      <c r="BH624" s="209"/>
      <c r="BI624" s="209"/>
      <c r="BJ624" s="209"/>
      <c r="BK624" s="209"/>
      <c r="BL624" s="209"/>
      <c r="BM624" s="210">
        <v>16</v>
      </c>
    </row>
    <row r="625" spans="1:65">
      <c r="A625" s="30"/>
      <c r="B625" s="19">
        <v>1</v>
      </c>
      <c r="C625" s="9">
        <v>4</v>
      </c>
      <c r="D625" s="211">
        <v>32</v>
      </c>
      <c r="E625" s="211">
        <v>28.645000000000003</v>
      </c>
      <c r="F625" s="211">
        <v>31.287056682126895</v>
      </c>
      <c r="G625" s="211">
        <v>29</v>
      </c>
      <c r="H625" s="211">
        <v>31.6</v>
      </c>
      <c r="I625" s="211">
        <v>31.4</v>
      </c>
      <c r="J625" s="211">
        <v>31.3</v>
      </c>
      <c r="K625" s="211">
        <v>31.5</v>
      </c>
      <c r="L625" s="211">
        <v>31</v>
      </c>
      <c r="M625" s="211">
        <v>30.5</v>
      </c>
      <c r="N625" s="212">
        <v>38.716762575588199</v>
      </c>
      <c r="O625" s="211">
        <v>31</v>
      </c>
      <c r="P625" s="211">
        <v>32.200000000000003</v>
      </c>
      <c r="Q625" s="211">
        <v>32</v>
      </c>
      <c r="R625" s="211">
        <v>33.9</v>
      </c>
      <c r="S625" s="212">
        <v>24.77</v>
      </c>
      <c r="T625" s="211">
        <v>30.7</v>
      </c>
      <c r="U625" s="208"/>
      <c r="V625" s="209"/>
      <c r="W625" s="209"/>
      <c r="X625" s="209"/>
      <c r="Y625" s="209"/>
      <c r="Z625" s="209"/>
      <c r="AA625" s="209"/>
      <c r="AB625" s="209"/>
      <c r="AC625" s="209"/>
      <c r="AD625" s="209"/>
      <c r="AE625" s="209"/>
      <c r="AF625" s="209"/>
      <c r="AG625" s="209"/>
      <c r="AH625" s="209"/>
      <c r="AI625" s="209"/>
      <c r="AJ625" s="209"/>
      <c r="AK625" s="209"/>
      <c r="AL625" s="209"/>
      <c r="AM625" s="209"/>
      <c r="AN625" s="209"/>
      <c r="AO625" s="209"/>
      <c r="AP625" s="209"/>
      <c r="AQ625" s="209"/>
      <c r="AR625" s="209"/>
      <c r="AS625" s="209"/>
      <c r="AT625" s="209"/>
      <c r="AU625" s="209"/>
      <c r="AV625" s="209"/>
      <c r="AW625" s="209"/>
      <c r="AX625" s="209"/>
      <c r="AY625" s="209"/>
      <c r="AZ625" s="209"/>
      <c r="BA625" s="209"/>
      <c r="BB625" s="209"/>
      <c r="BC625" s="209"/>
      <c r="BD625" s="209"/>
      <c r="BE625" s="209"/>
      <c r="BF625" s="209"/>
      <c r="BG625" s="209"/>
      <c r="BH625" s="209"/>
      <c r="BI625" s="209"/>
      <c r="BJ625" s="209"/>
      <c r="BK625" s="209"/>
      <c r="BL625" s="209"/>
      <c r="BM625" s="210">
        <v>31.02004173759158</v>
      </c>
    </row>
    <row r="626" spans="1:65">
      <c r="A626" s="30"/>
      <c r="B626" s="19">
        <v>1</v>
      </c>
      <c r="C626" s="9">
        <v>5</v>
      </c>
      <c r="D626" s="211">
        <v>32</v>
      </c>
      <c r="E626" s="211">
        <v>28.161000000000005</v>
      </c>
      <c r="F626" s="211">
        <v>31.997392122366673</v>
      </c>
      <c r="G626" s="211">
        <v>31</v>
      </c>
      <c r="H626" s="211">
        <v>32.299999999999997</v>
      </c>
      <c r="I626" s="211">
        <v>30.9</v>
      </c>
      <c r="J626" s="211">
        <v>30.3</v>
      </c>
      <c r="K626" s="211">
        <v>31.5</v>
      </c>
      <c r="L626" s="211">
        <v>32.4</v>
      </c>
      <c r="M626" s="211">
        <v>29.6</v>
      </c>
      <c r="N626" s="212">
        <v>42.860069774176097</v>
      </c>
      <c r="O626" s="211">
        <v>31</v>
      </c>
      <c r="P626" s="211">
        <v>31.7</v>
      </c>
      <c r="Q626" s="211">
        <v>31.899999999999995</v>
      </c>
      <c r="R626" s="211">
        <v>33.6</v>
      </c>
      <c r="S626" s="212">
        <v>24.61</v>
      </c>
      <c r="T626" s="211">
        <v>30.800000000000004</v>
      </c>
      <c r="U626" s="208"/>
      <c r="V626" s="209"/>
      <c r="W626" s="209"/>
      <c r="X626" s="209"/>
      <c r="Y626" s="209"/>
      <c r="Z626" s="209"/>
      <c r="AA626" s="209"/>
      <c r="AB626" s="209"/>
      <c r="AC626" s="209"/>
      <c r="AD626" s="209"/>
      <c r="AE626" s="209"/>
      <c r="AF626" s="209"/>
      <c r="AG626" s="209"/>
      <c r="AH626" s="209"/>
      <c r="AI626" s="209"/>
      <c r="AJ626" s="209"/>
      <c r="AK626" s="209"/>
      <c r="AL626" s="209"/>
      <c r="AM626" s="209"/>
      <c r="AN626" s="209"/>
      <c r="AO626" s="209"/>
      <c r="AP626" s="209"/>
      <c r="AQ626" s="209"/>
      <c r="AR626" s="209"/>
      <c r="AS626" s="209"/>
      <c r="AT626" s="209"/>
      <c r="AU626" s="209"/>
      <c r="AV626" s="209"/>
      <c r="AW626" s="209"/>
      <c r="AX626" s="209"/>
      <c r="AY626" s="209"/>
      <c r="AZ626" s="209"/>
      <c r="BA626" s="209"/>
      <c r="BB626" s="209"/>
      <c r="BC626" s="209"/>
      <c r="BD626" s="209"/>
      <c r="BE626" s="209"/>
      <c r="BF626" s="209"/>
      <c r="BG626" s="209"/>
      <c r="BH626" s="209"/>
      <c r="BI626" s="209"/>
      <c r="BJ626" s="209"/>
      <c r="BK626" s="209"/>
      <c r="BL626" s="209"/>
      <c r="BM626" s="210">
        <v>43</v>
      </c>
    </row>
    <row r="627" spans="1:65">
      <c r="A627" s="30"/>
      <c r="B627" s="19">
        <v>1</v>
      </c>
      <c r="C627" s="9">
        <v>6</v>
      </c>
      <c r="D627" s="211">
        <v>31.8</v>
      </c>
      <c r="E627" s="211">
        <v>28.205000000000002</v>
      </c>
      <c r="F627" s="211">
        <v>31.359805893776674</v>
      </c>
      <c r="G627" s="211">
        <v>28</v>
      </c>
      <c r="H627" s="211">
        <v>33.200000000000003</v>
      </c>
      <c r="I627" s="211">
        <v>29.2</v>
      </c>
      <c r="J627" s="211">
        <v>30.7</v>
      </c>
      <c r="K627" s="211">
        <v>31.100000000000005</v>
      </c>
      <c r="L627" s="211">
        <v>30.599999999999998</v>
      </c>
      <c r="M627" s="211">
        <v>29.7</v>
      </c>
      <c r="N627" s="212">
        <v>39.999123576610899</v>
      </c>
      <c r="O627" s="211">
        <v>31</v>
      </c>
      <c r="P627" s="211">
        <v>31.100000000000005</v>
      </c>
      <c r="Q627" s="211">
        <v>31.4</v>
      </c>
      <c r="R627" s="211">
        <v>33.4</v>
      </c>
      <c r="S627" s="212">
        <v>24.85</v>
      </c>
      <c r="T627" s="211">
        <v>30.4</v>
      </c>
      <c r="U627" s="208"/>
      <c r="V627" s="209"/>
      <c r="W627" s="209"/>
      <c r="X627" s="209"/>
      <c r="Y627" s="209"/>
      <c r="Z627" s="209"/>
      <c r="AA627" s="209"/>
      <c r="AB627" s="209"/>
      <c r="AC627" s="209"/>
      <c r="AD627" s="209"/>
      <c r="AE627" s="209"/>
      <c r="AF627" s="209"/>
      <c r="AG627" s="209"/>
      <c r="AH627" s="209"/>
      <c r="AI627" s="209"/>
      <c r="AJ627" s="209"/>
      <c r="AK627" s="209"/>
      <c r="AL627" s="209"/>
      <c r="AM627" s="209"/>
      <c r="AN627" s="209"/>
      <c r="AO627" s="209"/>
      <c r="AP627" s="209"/>
      <c r="AQ627" s="209"/>
      <c r="AR627" s="209"/>
      <c r="AS627" s="209"/>
      <c r="AT627" s="209"/>
      <c r="AU627" s="209"/>
      <c r="AV627" s="209"/>
      <c r="AW627" s="209"/>
      <c r="AX627" s="209"/>
      <c r="AY627" s="209"/>
      <c r="AZ627" s="209"/>
      <c r="BA627" s="209"/>
      <c r="BB627" s="209"/>
      <c r="BC627" s="209"/>
      <c r="BD627" s="209"/>
      <c r="BE627" s="209"/>
      <c r="BF627" s="209"/>
      <c r="BG627" s="209"/>
      <c r="BH627" s="209"/>
      <c r="BI627" s="209"/>
      <c r="BJ627" s="209"/>
      <c r="BK627" s="209"/>
      <c r="BL627" s="209"/>
      <c r="BM627" s="214"/>
    </row>
    <row r="628" spans="1:65">
      <c r="A628" s="30"/>
      <c r="B628" s="20" t="s">
        <v>256</v>
      </c>
      <c r="C628" s="12"/>
      <c r="D628" s="215">
        <v>31.833333333333332</v>
      </c>
      <c r="E628" s="215">
        <v>28.289333333333335</v>
      </c>
      <c r="F628" s="215">
        <v>31.57795939720712</v>
      </c>
      <c r="G628" s="215">
        <v>29.666666666666668</v>
      </c>
      <c r="H628" s="215">
        <v>32.283333333333331</v>
      </c>
      <c r="I628" s="215">
        <v>30.533333333333331</v>
      </c>
      <c r="J628" s="215">
        <v>30.7</v>
      </c>
      <c r="K628" s="215">
        <v>31.516666666666666</v>
      </c>
      <c r="L628" s="215">
        <v>30.466666666666665</v>
      </c>
      <c r="M628" s="215">
        <v>29.95</v>
      </c>
      <c r="N628" s="215">
        <v>39.989280019138342</v>
      </c>
      <c r="O628" s="215">
        <v>31</v>
      </c>
      <c r="P628" s="215">
        <v>31.533333333333331</v>
      </c>
      <c r="Q628" s="215">
        <v>31.833333333333332</v>
      </c>
      <c r="R628" s="215">
        <v>33.583333333333336</v>
      </c>
      <c r="S628" s="215">
        <v>25.14833333333333</v>
      </c>
      <c r="T628" s="215">
        <v>30.533333333333335</v>
      </c>
      <c r="U628" s="208"/>
      <c r="V628" s="209"/>
      <c r="W628" s="209"/>
      <c r="X628" s="209"/>
      <c r="Y628" s="209"/>
      <c r="Z628" s="209"/>
      <c r="AA628" s="209"/>
      <c r="AB628" s="209"/>
      <c r="AC628" s="209"/>
      <c r="AD628" s="209"/>
      <c r="AE628" s="209"/>
      <c r="AF628" s="209"/>
      <c r="AG628" s="209"/>
      <c r="AH628" s="209"/>
      <c r="AI628" s="209"/>
      <c r="AJ628" s="209"/>
      <c r="AK628" s="209"/>
      <c r="AL628" s="209"/>
      <c r="AM628" s="209"/>
      <c r="AN628" s="209"/>
      <c r="AO628" s="209"/>
      <c r="AP628" s="209"/>
      <c r="AQ628" s="209"/>
      <c r="AR628" s="209"/>
      <c r="AS628" s="209"/>
      <c r="AT628" s="209"/>
      <c r="AU628" s="209"/>
      <c r="AV628" s="209"/>
      <c r="AW628" s="209"/>
      <c r="AX628" s="209"/>
      <c r="AY628" s="209"/>
      <c r="AZ628" s="209"/>
      <c r="BA628" s="209"/>
      <c r="BB628" s="209"/>
      <c r="BC628" s="209"/>
      <c r="BD628" s="209"/>
      <c r="BE628" s="209"/>
      <c r="BF628" s="209"/>
      <c r="BG628" s="209"/>
      <c r="BH628" s="209"/>
      <c r="BI628" s="209"/>
      <c r="BJ628" s="209"/>
      <c r="BK628" s="209"/>
      <c r="BL628" s="209"/>
      <c r="BM628" s="214"/>
    </row>
    <row r="629" spans="1:65">
      <c r="A629" s="30"/>
      <c r="B629" s="3" t="s">
        <v>257</v>
      </c>
      <c r="C629" s="29"/>
      <c r="D629" s="211">
        <v>31.9</v>
      </c>
      <c r="E629" s="211">
        <v>28.183000000000003</v>
      </c>
      <c r="F629" s="211">
        <v>31.473760893147293</v>
      </c>
      <c r="G629" s="211">
        <v>30</v>
      </c>
      <c r="H629" s="211">
        <v>32.049999999999997</v>
      </c>
      <c r="I629" s="211">
        <v>31</v>
      </c>
      <c r="J629" s="211">
        <v>30.6</v>
      </c>
      <c r="K629" s="211">
        <v>31.55</v>
      </c>
      <c r="L629" s="211">
        <v>30.799999999999997</v>
      </c>
      <c r="M629" s="211">
        <v>29.65</v>
      </c>
      <c r="N629" s="211">
        <v>40.827255209255149</v>
      </c>
      <c r="O629" s="211">
        <v>31</v>
      </c>
      <c r="P629" s="211">
        <v>31.55</v>
      </c>
      <c r="Q629" s="211">
        <v>31.799999999999997</v>
      </c>
      <c r="R629" s="211">
        <v>33.549999999999997</v>
      </c>
      <c r="S629" s="211">
        <v>24.810000000000002</v>
      </c>
      <c r="T629" s="211">
        <v>30.5</v>
      </c>
      <c r="U629" s="208"/>
      <c r="V629" s="209"/>
      <c r="W629" s="209"/>
      <c r="X629" s="209"/>
      <c r="Y629" s="209"/>
      <c r="Z629" s="209"/>
      <c r="AA629" s="209"/>
      <c r="AB629" s="209"/>
      <c r="AC629" s="209"/>
      <c r="AD629" s="209"/>
      <c r="AE629" s="209"/>
      <c r="AF629" s="209"/>
      <c r="AG629" s="209"/>
      <c r="AH629" s="209"/>
      <c r="AI629" s="209"/>
      <c r="AJ629" s="209"/>
      <c r="AK629" s="209"/>
      <c r="AL629" s="209"/>
      <c r="AM629" s="209"/>
      <c r="AN629" s="209"/>
      <c r="AO629" s="209"/>
      <c r="AP629" s="209"/>
      <c r="AQ629" s="209"/>
      <c r="AR629" s="209"/>
      <c r="AS629" s="209"/>
      <c r="AT629" s="209"/>
      <c r="AU629" s="209"/>
      <c r="AV629" s="209"/>
      <c r="AW629" s="209"/>
      <c r="AX629" s="209"/>
      <c r="AY629" s="209"/>
      <c r="AZ629" s="209"/>
      <c r="BA629" s="209"/>
      <c r="BB629" s="209"/>
      <c r="BC629" s="209"/>
      <c r="BD629" s="209"/>
      <c r="BE629" s="209"/>
      <c r="BF629" s="209"/>
      <c r="BG629" s="209"/>
      <c r="BH629" s="209"/>
      <c r="BI629" s="209"/>
      <c r="BJ629" s="209"/>
      <c r="BK629" s="209"/>
      <c r="BL629" s="209"/>
      <c r="BM629" s="214"/>
    </row>
    <row r="630" spans="1:65">
      <c r="A630" s="30"/>
      <c r="B630" s="3" t="s">
        <v>258</v>
      </c>
      <c r="C630" s="29"/>
      <c r="D630" s="24">
        <v>0.28751811537130434</v>
      </c>
      <c r="E630" s="24">
        <v>0.3404436321429235</v>
      </c>
      <c r="F630" s="24">
        <v>0.29575472898724631</v>
      </c>
      <c r="G630" s="24">
        <v>1.0327955589886446</v>
      </c>
      <c r="H630" s="24">
        <v>0.94322143034743866</v>
      </c>
      <c r="I630" s="24">
        <v>1.1378341999899053</v>
      </c>
      <c r="J630" s="24">
        <v>0.46043457732885357</v>
      </c>
      <c r="K630" s="24">
        <v>0.22286019533928841</v>
      </c>
      <c r="L630" s="24">
        <v>1.5461780837493022</v>
      </c>
      <c r="M630" s="24">
        <v>0.59916608715780917</v>
      </c>
      <c r="N630" s="24">
        <v>2.8670340724776056</v>
      </c>
      <c r="O630" s="24">
        <v>0</v>
      </c>
      <c r="P630" s="24">
        <v>0.41311822359545664</v>
      </c>
      <c r="Q630" s="24">
        <v>0.30767948691238145</v>
      </c>
      <c r="R630" s="24">
        <v>0.23166067138525406</v>
      </c>
      <c r="S630" s="24">
        <v>0.70223690209691103</v>
      </c>
      <c r="T630" s="24">
        <v>0.19663841605003612</v>
      </c>
      <c r="U630" s="154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5"/>
    </row>
    <row r="631" spans="1:65">
      <c r="A631" s="30"/>
      <c r="B631" s="3" t="s">
        <v>85</v>
      </c>
      <c r="C631" s="29"/>
      <c r="D631" s="13">
        <v>9.0319826818210797E-3</v>
      </c>
      <c r="E631" s="13">
        <v>1.2034346236847463E-2</v>
      </c>
      <c r="F631" s="13">
        <v>9.3658594359141527E-3</v>
      </c>
      <c r="G631" s="13">
        <v>3.4813333449055434E-2</v>
      </c>
      <c r="H631" s="13">
        <v>2.9216977708232485E-2</v>
      </c>
      <c r="I631" s="13">
        <v>3.7265312226743626E-2</v>
      </c>
      <c r="J631" s="13">
        <v>1.4997868968366567E-2</v>
      </c>
      <c r="K631" s="13">
        <v>7.0711854681952966E-3</v>
      </c>
      <c r="L631" s="13">
        <v>5.0749827694178413E-2</v>
      </c>
      <c r="M631" s="13">
        <v>2.0005545481062075E-2</v>
      </c>
      <c r="N631" s="13">
        <v>7.1695066055339859E-2</v>
      </c>
      <c r="O631" s="13">
        <v>0</v>
      </c>
      <c r="P631" s="13">
        <v>1.3101000748270296E-2</v>
      </c>
      <c r="Q631" s="13">
        <v>9.665324196200465E-3</v>
      </c>
      <c r="R631" s="13">
        <v>6.8980845077495001E-3</v>
      </c>
      <c r="S631" s="13">
        <v>2.7923794900798375E-2</v>
      </c>
      <c r="T631" s="13">
        <v>6.4401227963985629E-3</v>
      </c>
      <c r="U631" s="154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55"/>
    </row>
    <row r="632" spans="1:65">
      <c r="A632" s="30"/>
      <c r="B632" s="3" t="s">
        <v>259</v>
      </c>
      <c r="C632" s="29"/>
      <c r="D632" s="13">
        <v>2.6218262458240549E-2</v>
      </c>
      <c r="E632" s="13">
        <v>-8.8030455515120787E-2</v>
      </c>
      <c r="F632" s="13">
        <v>1.7985715955353809E-2</v>
      </c>
      <c r="G632" s="13">
        <v>-4.3629053834728593E-2</v>
      </c>
      <c r="H632" s="13">
        <v>4.0725012765241875E-2</v>
      </c>
      <c r="I632" s="13">
        <v>-1.5690127317541047E-2</v>
      </c>
      <c r="J632" s="13">
        <v>-1.0317256833466404E-2</v>
      </c>
      <c r="K632" s="13">
        <v>1.6009808538498982E-2</v>
      </c>
      <c r="L632" s="13">
        <v>-1.7839275511170816E-2</v>
      </c>
      <c r="M632" s="13">
        <v>-3.449517401180191E-2</v>
      </c>
      <c r="N632" s="13">
        <v>0.28914333376532531</v>
      </c>
      <c r="O632" s="13">
        <v>-6.4608996213222358E-4</v>
      </c>
      <c r="P632" s="13">
        <v>1.6547095586906257E-2</v>
      </c>
      <c r="Q632" s="13">
        <v>2.6218262458240549E-2</v>
      </c>
      <c r="R632" s="13">
        <v>8.2633402541023582E-2</v>
      </c>
      <c r="S632" s="13">
        <v>-0.18928757265799001</v>
      </c>
      <c r="T632" s="13">
        <v>-1.5690127317540936E-2</v>
      </c>
      <c r="U632" s="154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55"/>
    </row>
    <row r="633" spans="1:65">
      <c r="A633" s="30"/>
      <c r="B633" s="46" t="s">
        <v>260</v>
      </c>
      <c r="C633" s="47"/>
      <c r="D633" s="45">
        <v>0.67</v>
      </c>
      <c r="E633" s="45">
        <v>2.19</v>
      </c>
      <c r="F633" s="45">
        <v>0.47</v>
      </c>
      <c r="G633" s="45">
        <v>1.08</v>
      </c>
      <c r="H633" s="45">
        <v>1.04</v>
      </c>
      <c r="I633" s="45">
        <v>0.38</v>
      </c>
      <c r="J633" s="45">
        <v>0.24</v>
      </c>
      <c r="K633" s="45">
        <v>0.42</v>
      </c>
      <c r="L633" s="45">
        <v>0.43</v>
      </c>
      <c r="M633" s="45">
        <v>0.85</v>
      </c>
      <c r="N633" s="45">
        <v>7.27</v>
      </c>
      <c r="O633" s="45">
        <v>0</v>
      </c>
      <c r="P633" s="45">
        <v>0.43</v>
      </c>
      <c r="Q633" s="45">
        <v>0.67</v>
      </c>
      <c r="R633" s="45">
        <v>2.09</v>
      </c>
      <c r="S633" s="45">
        <v>4.7300000000000004</v>
      </c>
      <c r="T633" s="45">
        <v>0.38</v>
      </c>
      <c r="U633" s="154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5"/>
    </row>
    <row r="634" spans="1:65">
      <c r="B634" s="31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BM634" s="55"/>
    </row>
    <row r="635" spans="1:65" ht="15">
      <c r="B635" s="8" t="s">
        <v>475</v>
      </c>
      <c r="BM635" s="28" t="s">
        <v>66</v>
      </c>
    </row>
    <row r="636" spans="1:65" ht="15">
      <c r="A636" s="25" t="s">
        <v>58</v>
      </c>
      <c r="B636" s="18" t="s">
        <v>109</v>
      </c>
      <c r="C636" s="15" t="s">
        <v>110</v>
      </c>
      <c r="D636" s="16" t="s">
        <v>221</v>
      </c>
      <c r="E636" s="17" t="s">
        <v>221</v>
      </c>
      <c r="F636" s="17" t="s">
        <v>221</v>
      </c>
      <c r="G636" s="17" t="s">
        <v>221</v>
      </c>
      <c r="H636" s="17" t="s">
        <v>221</v>
      </c>
      <c r="I636" s="17" t="s">
        <v>221</v>
      </c>
      <c r="J636" s="17" t="s">
        <v>221</v>
      </c>
      <c r="K636" s="17" t="s">
        <v>221</v>
      </c>
      <c r="L636" s="17" t="s">
        <v>221</v>
      </c>
      <c r="M636" s="17" t="s">
        <v>221</v>
      </c>
      <c r="N636" s="17" t="s">
        <v>221</v>
      </c>
      <c r="O636" s="17" t="s">
        <v>221</v>
      </c>
      <c r="P636" s="17" t="s">
        <v>221</v>
      </c>
      <c r="Q636" s="17" t="s">
        <v>221</v>
      </c>
      <c r="R636" s="17" t="s">
        <v>221</v>
      </c>
      <c r="S636" s="17" t="s">
        <v>221</v>
      </c>
      <c r="T636" s="17" t="s">
        <v>221</v>
      </c>
      <c r="U636" s="154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 t="s">
        <v>222</v>
      </c>
      <c r="C637" s="9" t="s">
        <v>222</v>
      </c>
      <c r="D637" s="152" t="s">
        <v>224</v>
      </c>
      <c r="E637" s="153" t="s">
        <v>225</v>
      </c>
      <c r="F637" s="153" t="s">
        <v>228</v>
      </c>
      <c r="G637" s="153" t="s">
        <v>229</v>
      </c>
      <c r="H637" s="153" t="s">
        <v>231</v>
      </c>
      <c r="I637" s="153" t="s">
        <v>232</v>
      </c>
      <c r="J637" s="153" t="s">
        <v>233</v>
      </c>
      <c r="K637" s="153" t="s">
        <v>234</v>
      </c>
      <c r="L637" s="153" t="s">
        <v>235</v>
      </c>
      <c r="M637" s="153" t="s">
        <v>276</v>
      </c>
      <c r="N637" s="153" t="s">
        <v>238</v>
      </c>
      <c r="O637" s="153" t="s">
        <v>239</v>
      </c>
      <c r="P637" s="153" t="s">
        <v>240</v>
      </c>
      <c r="Q637" s="153" t="s">
        <v>241</v>
      </c>
      <c r="R637" s="153" t="s">
        <v>242</v>
      </c>
      <c r="S637" s="153" t="s">
        <v>243</v>
      </c>
      <c r="T637" s="153" t="s">
        <v>245</v>
      </c>
      <c r="U637" s="154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 t="s">
        <v>1</v>
      </c>
    </row>
    <row r="638" spans="1:65">
      <c r="A638" s="30"/>
      <c r="B638" s="19"/>
      <c r="C638" s="9"/>
      <c r="D638" s="10" t="s">
        <v>113</v>
      </c>
      <c r="E638" s="11" t="s">
        <v>279</v>
      </c>
      <c r="F638" s="11" t="s">
        <v>277</v>
      </c>
      <c r="G638" s="11" t="s">
        <v>278</v>
      </c>
      <c r="H638" s="11" t="s">
        <v>277</v>
      </c>
      <c r="I638" s="11" t="s">
        <v>278</v>
      </c>
      <c r="J638" s="11" t="s">
        <v>278</v>
      </c>
      <c r="K638" s="11" t="s">
        <v>278</v>
      </c>
      <c r="L638" s="11" t="s">
        <v>278</v>
      </c>
      <c r="M638" s="11" t="s">
        <v>278</v>
      </c>
      <c r="N638" s="11" t="s">
        <v>277</v>
      </c>
      <c r="O638" s="11" t="s">
        <v>113</v>
      </c>
      <c r="P638" s="11" t="s">
        <v>278</v>
      </c>
      <c r="Q638" s="11" t="s">
        <v>113</v>
      </c>
      <c r="R638" s="11" t="s">
        <v>277</v>
      </c>
      <c r="S638" s="11" t="s">
        <v>277</v>
      </c>
      <c r="T638" s="11" t="s">
        <v>278</v>
      </c>
      <c r="U638" s="154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3</v>
      </c>
    </row>
    <row r="639" spans="1:65">
      <c r="A639" s="30"/>
      <c r="B639" s="19"/>
      <c r="C639" s="9"/>
      <c r="D639" s="26"/>
      <c r="E639" s="26" t="s">
        <v>280</v>
      </c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154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3</v>
      </c>
    </row>
    <row r="640" spans="1:65">
      <c r="A640" s="30"/>
      <c r="B640" s="18">
        <v>1</v>
      </c>
      <c r="C640" s="14">
        <v>1</v>
      </c>
      <c r="D640" s="216">
        <v>3.5400000000000001E-2</v>
      </c>
      <c r="E640" s="216">
        <v>3.4283800000000003E-2</v>
      </c>
      <c r="F640" s="216">
        <v>3.89538241578E-2</v>
      </c>
      <c r="G640" s="217">
        <v>3.2000000000000001E-2</v>
      </c>
      <c r="H640" s="217">
        <v>4.0599999999999997E-2</v>
      </c>
      <c r="I640" s="216">
        <v>3.6999999999999998E-2</v>
      </c>
      <c r="J640" s="216">
        <v>3.6999999999999998E-2</v>
      </c>
      <c r="K640" s="216">
        <v>3.6999999999999998E-2</v>
      </c>
      <c r="L640" s="216">
        <v>3.7999999999999999E-2</v>
      </c>
      <c r="M640" s="216">
        <v>3.6000000000000004E-2</v>
      </c>
      <c r="N640" s="217">
        <v>4.1914722672673259E-2</v>
      </c>
      <c r="O640" s="216">
        <v>3.6000000000000004E-2</v>
      </c>
      <c r="P640" s="216">
        <v>3.4499999999999996E-2</v>
      </c>
      <c r="Q640" s="216">
        <v>3.6999999999999998E-2</v>
      </c>
      <c r="R640" s="216">
        <v>3.6699999999999997E-2</v>
      </c>
      <c r="S640" s="216">
        <v>3.7999999999999999E-2</v>
      </c>
      <c r="T640" s="216">
        <v>3.6999999999999998E-2</v>
      </c>
      <c r="U640" s="204"/>
      <c r="V640" s="205"/>
      <c r="W640" s="205"/>
      <c r="X640" s="205"/>
      <c r="Y640" s="205"/>
      <c r="Z640" s="205"/>
      <c r="AA640" s="205"/>
      <c r="AB640" s="205"/>
      <c r="AC640" s="205"/>
      <c r="AD640" s="205"/>
      <c r="AE640" s="205"/>
      <c r="AF640" s="205"/>
      <c r="AG640" s="205"/>
      <c r="AH640" s="205"/>
      <c r="AI640" s="205"/>
      <c r="AJ640" s="205"/>
      <c r="AK640" s="205"/>
      <c r="AL640" s="205"/>
      <c r="AM640" s="205"/>
      <c r="AN640" s="205"/>
      <c r="AO640" s="205"/>
      <c r="AP640" s="205"/>
      <c r="AQ640" s="205"/>
      <c r="AR640" s="205"/>
      <c r="AS640" s="205"/>
      <c r="AT640" s="205"/>
      <c r="AU640" s="205"/>
      <c r="AV640" s="205"/>
      <c r="AW640" s="205"/>
      <c r="AX640" s="205"/>
      <c r="AY640" s="205"/>
      <c r="AZ640" s="205"/>
      <c r="BA640" s="205"/>
      <c r="BB640" s="205"/>
      <c r="BC640" s="205"/>
      <c r="BD640" s="205"/>
      <c r="BE640" s="205"/>
      <c r="BF640" s="205"/>
      <c r="BG640" s="205"/>
      <c r="BH640" s="205"/>
      <c r="BI640" s="205"/>
      <c r="BJ640" s="205"/>
      <c r="BK640" s="205"/>
      <c r="BL640" s="205"/>
      <c r="BM640" s="218">
        <v>1</v>
      </c>
    </row>
    <row r="641" spans="1:65">
      <c r="A641" s="30"/>
      <c r="B641" s="19">
        <v>1</v>
      </c>
      <c r="C641" s="9">
        <v>2</v>
      </c>
      <c r="D641" s="24">
        <v>3.6400000000000002E-2</v>
      </c>
      <c r="E641" s="24">
        <v>3.4183100000000001E-2</v>
      </c>
      <c r="F641" s="24">
        <v>3.7244220192099997E-2</v>
      </c>
      <c r="G641" s="219">
        <v>3.3000000000000002E-2</v>
      </c>
      <c r="H641" s="219">
        <v>4.0499999999999994E-2</v>
      </c>
      <c r="I641" s="24">
        <v>3.6999999999999998E-2</v>
      </c>
      <c r="J641" s="24">
        <v>3.6000000000000004E-2</v>
      </c>
      <c r="K641" s="24">
        <v>3.7999999999999999E-2</v>
      </c>
      <c r="L641" s="24">
        <v>3.6999999999999998E-2</v>
      </c>
      <c r="M641" s="24">
        <v>3.6999999999999998E-2</v>
      </c>
      <c r="N641" s="219">
        <v>4.2209370626638945E-2</v>
      </c>
      <c r="O641" s="24">
        <v>3.6000000000000004E-2</v>
      </c>
      <c r="P641" s="24">
        <v>3.6600000000000001E-2</v>
      </c>
      <c r="Q641" s="24">
        <v>3.6999999999999998E-2</v>
      </c>
      <c r="R641" s="24">
        <v>3.6400000000000002E-2</v>
      </c>
      <c r="S641" s="24">
        <v>3.7999999999999999E-2</v>
      </c>
      <c r="T641" s="24">
        <v>3.5999999999999997E-2</v>
      </c>
      <c r="U641" s="204"/>
      <c r="V641" s="205"/>
      <c r="W641" s="205"/>
      <c r="X641" s="205"/>
      <c r="Y641" s="205"/>
      <c r="Z641" s="205"/>
      <c r="AA641" s="205"/>
      <c r="AB641" s="205"/>
      <c r="AC641" s="205"/>
      <c r="AD641" s="205"/>
      <c r="AE641" s="205"/>
      <c r="AF641" s="205"/>
      <c r="AG641" s="205"/>
      <c r="AH641" s="205"/>
      <c r="AI641" s="205"/>
      <c r="AJ641" s="205"/>
      <c r="AK641" s="205"/>
      <c r="AL641" s="205"/>
      <c r="AM641" s="205"/>
      <c r="AN641" s="205"/>
      <c r="AO641" s="205"/>
      <c r="AP641" s="205"/>
      <c r="AQ641" s="205"/>
      <c r="AR641" s="205"/>
      <c r="AS641" s="205"/>
      <c r="AT641" s="205"/>
      <c r="AU641" s="205"/>
      <c r="AV641" s="205"/>
      <c r="AW641" s="205"/>
      <c r="AX641" s="205"/>
      <c r="AY641" s="205"/>
      <c r="AZ641" s="205"/>
      <c r="BA641" s="205"/>
      <c r="BB641" s="205"/>
      <c r="BC641" s="205"/>
      <c r="BD641" s="205"/>
      <c r="BE641" s="205"/>
      <c r="BF641" s="205"/>
      <c r="BG641" s="205"/>
      <c r="BH641" s="205"/>
      <c r="BI641" s="205"/>
      <c r="BJ641" s="205"/>
      <c r="BK641" s="205"/>
      <c r="BL641" s="205"/>
      <c r="BM641" s="218" t="e">
        <v>#N/A</v>
      </c>
    </row>
    <row r="642" spans="1:65">
      <c r="A642" s="30"/>
      <c r="B642" s="19">
        <v>1</v>
      </c>
      <c r="C642" s="9">
        <v>3</v>
      </c>
      <c r="D642" s="24">
        <v>3.56E-2</v>
      </c>
      <c r="E642" s="24">
        <v>3.432085E-2</v>
      </c>
      <c r="F642" s="24">
        <v>3.8653679071050003E-2</v>
      </c>
      <c r="G642" s="219">
        <v>3.3000000000000002E-2</v>
      </c>
      <c r="H642" s="219">
        <v>4.0399999999999998E-2</v>
      </c>
      <c r="I642" s="24">
        <v>3.6000000000000004E-2</v>
      </c>
      <c r="J642" s="24">
        <v>3.6999999999999998E-2</v>
      </c>
      <c r="K642" s="24">
        <v>3.7999999999999999E-2</v>
      </c>
      <c r="L642" s="24">
        <v>3.6000000000000004E-2</v>
      </c>
      <c r="M642" s="24">
        <v>3.6000000000000004E-2</v>
      </c>
      <c r="N642" s="219">
        <v>4.1622338019060748E-2</v>
      </c>
      <c r="O642" s="24">
        <v>3.6000000000000004E-2</v>
      </c>
      <c r="P642" s="24">
        <v>3.6999999999999998E-2</v>
      </c>
      <c r="Q642" s="24">
        <v>3.6999999999999998E-2</v>
      </c>
      <c r="R642" s="24">
        <v>3.73E-2</v>
      </c>
      <c r="S642" s="24">
        <v>3.6999999999999998E-2</v>
      </c>
      <c r="T642" s="24">
        <v>3.6999999999999998E-2</v>
      </c>
      <c r="U642" s="204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205"/>
      <c r="AT642" s="205"/>
      <c r="AU642" s="205"/>
      <c r="AV642" s="205"/>
      <c r="AW642" s="205"/>
      <c r="AX642" s="205"/>
      <c r="AY642" s="205"/>
      <c r="AZ642" s="205"/>
      <c r="BA642" s="205"/>
      <c r="BB642" s="205"/>
      <c r="BC642" s="205"/>
      <c r="BD642" s="205"/>
      <c r="BE642" s="205"/>
      <c r="BF642" s="205"/>
      <c r="BG642" s="205"/>
      <c r="BH642" s="205"/>
      <c r="BI642" s="205"/>
      <c r="BJ642" s="205"/>
      <c r="BK642" s="205"/>
      <c r="BL642" s="205"/>
      <c r="BM642" s="218">
        <v>16</v>
      </c>
    </row>
    <row r="643" spans="1:65">
      <c r="A643" s="30"/>
      <c r="B643" s="19">
        <v>1</v>
      </c>
      <c r="C643" s="9">
        <v>4</v>
      </c>
      <c r="D643" s="24">
        <v>3.5500000000000004E-2</v>
      </c>
      <c r="E643" s="24">
        <v>3.4918400000000002E-2</v>
      </c>
      <c r="F643" s="24">
        <v>3.8205523284849996E-2</v>
      </c>
      <c r="G643" s="219">
        <v>3.3000000000000002E-2</v>
      </c>
      <c r="H643" s="219">
        <v>4.1800000000000004E-2</v>
      </c>
      <c r="I643" s="24">
        <v>3.9E-2</v>
      </c>
      <c r="J643" s="24">
        <v>3.6999999999999998E-2</v>
      </c>
      <c r="K643" s="24">
        <v>3.6999999999999998E-2</v>
      </c>
      <c r="L643" s="24">
        <v>3.7999999999999999E-2</v>
      </c>
      <c r="M643" s="24">
        <v>3.4999999999999996E-2</v>
      </c>
      <c r="N643" s="219">
        <v>3.9241184468681842E-2</v>
      </c>
      <c r="O643" s="24">
        <v>3.6000000000000004E-2</v>
      </c>
      <c r="P643" s="24">
        <v>3.4699999999999995E-2</v>
      </c>
      <c r="Q643" s="24">
        <v>3.7100000000000001E-2</v>
      </c>
      <c r="R643" s="24">
        <v>3.7199999999999997E-2</v>
      </c>
      <c r="S643" s="24">
        <v>3.5000000000000003E-2</v>
      </c>
      <c r="T643" s="24">
        <v>3.5999999999999997E-2</v>
      </c>
      <c r="U643" s="204"/>
      <c r="V643" s="205"/>
      <c r="W643" s="205"/>
      <c r="X643" s="205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205"/>
      <c r="AT643" s="205"/>
      <c r="AU643" s="205"/>
      <c r="AV643" s="205"/>
      <c r="AW643" s="205"/>
      <c r="AX643" s="205"/>
      <c r="AY643" s="205"/>
      <c r="AZ643" s="205"/>
      <c r="BA643" s="205"/>
      <c r="BB643" s="205"/>
      <c r="BC643" s="205"/>
      <c r="BD643" s="205"/>
      <c r="BE643" s="205"/>
      <c r="BF643" s="205"/>
      <c r="BG643" s="205"/>
      <c r="BH643" s="205"/>
      <c r="BI643" s="205"/>
      <c r="BJ643" s="205"/>
      <c r="BK643" s="205"/>
      <c r="BL643" s="205"/>
      <c r="BM643" s="218">
        <v>3.6552673513153576E-2</v>
      </c>
    </row>
    <row r="644" spans="1:65">
      <c r="A644" s="30"/>
      <c r="B644" s="19">
        <v>1</v>
      </c>
      <c r="C644" s="9">
        <v>5</v>
      </c>
      <c r="D644" s="24">
        <v>3.61E-2</v>
      </c>
      <c r="E644" s="24">
        <v>3.4627699999999997E-2</v>
      </c>
      <c r="F644" s="24">
        <v>3.7516139227500002E-2</v>
      </c>
      <c r="G644" s="219">
        <v>3.3000000000000002E-2</v>
      </c>
      <c r="H644" s="219">
        <v>0.04</v>
      </c>
      <c r="I644" s="24">
        <v>3.7999999999999999E-2</v>
      </c>
      <c r="J644" s="24">
        <v>3.4999999999999996E-2</v>
      </c>
      <c r="K644" s="24">
        <v>3.6000000000000004E-2</v>
      </c>
      <c r="L644" s="24">
        <v>3.7999999999999999E-2</v>
      </c>
      <c r="M644" s="24">
        <v>3.6000000000000004E-2</v>
      </c>
      <c r="N644" s="219">
        <v>3.9894727705888214E-2</v>
      </c>
      <c r="O644" s="24">
        <v>3.6000000000000004E-2</v>
      </c>
      <c r="P644" s="24">
        <v>3.5900000000000001E-2</v>
      </c>
      <c r="Q644" s="24">
        <v>3.7499999999999999E-2</v>
      </c>
      <c r="R644" s="24">
        <v>3.7699999999999997E-2</v>
      </c>
      <c r="S644" s="24">
        <v>3.5000000000000003E-2</v>
      </c>
      <c r="T644" s="24">
        <v>3.6999999999999998E-2</v>
      </c>
      <c r="U644" s="204"/>
      <c r="V644" s="205"/>
      <c r="W644" s="205"/>
      <c r="X644" s="205"/>
      <c r="Y644" s="205"/>
      <c r="Z644" s="205"/>
      <c r="AA644" s="205"/>
      <c r="AB644" s="205"/>
      <c r="AC644" s="205"/>
      <c r="AD644" s="205"/>
      <c r="AE644" s="205"/>
      <c r="AF644" s="205"/>
      <c r="AG644" s="205"/>
      <c r="AH644" s="205"/>
      <c r="AI644" s="205"/>
      <c r="AJ644" s="205"/>
      <c r="AK644" s="205"/>
      <c r="AL644" s="205"/>
      <c r="AM644" s="205"/>
      <c r="AN644" s="205"/>
      <c r="AO644" s="205"/>
      <c r="AP644" s="205"/>
      <c r="AQ644" s="205"/>
      <c r="AR644" s="205"/>
      <c r="AS644" s="205"/>
      <c r="AT644" s="205"/>
      <c r="AU644" s="205"/>
      <c r="AV644" s="205"/>
      <c r="AW644" s="205"/>
      <c r="AX644" s="205"/>
      <c r="AY644" s="205"/>
      <c r="AZ644" s="205"/>
      <c r="BA644" s="205"/>
      <c r="BB644" s="205"/>
      <c r="BC644" s="205"/>
      <c r="BD644" s="205"/>
      <c r="BE644" s="205"/>
      <c r="BF644" s="205"/>
      <c r="BG644" s="205"/>
      <c r="BH644" s="205"/>
      <c r="BI644" s="205"/>
      <c r="BJ644" s="205"/>
      <c r="BK644" s="205"/>
      <c r="BL644" s="205"/>
      <c r="BM644" s="218">
        <v>44</v>
      </c>
    </row>
    <row r="645" spans="1:65">
      <c r="A645" s="30"/>
      <c r="B645" s="19">
        <v>1</v>
      </c>
      <c r="C645" s="9">
        <v>6</v>
      </c>
      <c r="D645" s="24">
        <v>3.56E-2</v>
      </c>
      <c r="E645" s="24">
        <v>3.38981E-2</v>
      </c>
      <c r="F645" s="24">
        <v>3.7719239171599993E-2</v>
      </c>
      <c r="G645" s="219">
        <v>3.1E-2</v>
      </c>
      <c r="H645" s="219">
        <v>4.2299999999999997E-2</v>
      </c>
      <c r="I645" s="24">
        <v>3.6999999999999998E-2</v>
      </c>
      <c r="J645" s="24">
        <v>3.6000000000000004E-2</v>
      </c>
      <c r="K645" s="24">
        <v>3.6999999999999998E-2</v>
      </c>
      <c r="L645" s="24">
        <v>3.6999999999999998E-2</v>
      </c>
      <c r="M645" s="24">
        <v>3.6999999999999998E-2</v>
      </c>
      <c r="N645" s="219">
        <v>3.9175466173709261E-2</v>
      </c>
      <c r="O645" s="24">
        <v>3.6000000000000004E-2</v>
      </c>
      <c r="P645" s="24">
        <v>3.5099999999999999E-2</v>
      </c>
      <c r="Q645" s="24">
        <v>3.6499999999999998E-2</v>
      </c>
      <c r="R645" s="24">
        <v>3.7100000000000001E-2</v>
      </c>
      <c r="S645" s="24">
        <v>3.7999999999999999E-2</v>
      </c>
      <c r="T645" s="24">
        <v>3.6999999999999998E-2</v>
      </c>
      <c r="U645" s="204"/>
      <c r="V645" s="205"/>
      <c r="W645" s="205"/>
      <c r="X645" s="205"/>
      <c r="Y645" s="205"/>
      <c r="Z645" s="205"/>
      <c r="AA645" s="205"/>
      <c r="AB645" s="205"/>
      <c r="AC645" s="205"/>
      <c r="AD645" s="205"/>
      <c r="AE645" s="205"/>
      <c r="AF645" s="205"/>
      <c r="AG645" s="205"/>
      <c r="AH645" s="205"/>
      <c r="AI645" s="205"/>
      <c r="AJ645" s="205"/>
      <c r="AK645" s="205"/>
      <c r="AL645" s="205"/>
      <c r="AM645" s="205"/>
      <c r="AN645" s="205"/>
      <c r="AO645" s="205"/>
      <c r="AP645" s="205"/>
      <c r="AQ645" s="205"/>
      <c r="AR645" s="205"/>
      <c r="AS645" s="205"/>
      <c r="AT645" s="205"/>
      <c r="AU645" s="205"/>
      <c r="AV645" s="205"/>
      <c r="AW645" s="205"/>
      <c r="AX645" s="205"/>
      <c r="AY645" s="205"/>
      <c r="AZ645" s="205"/>
      <c r="BA645" s="205"/>
      <c r="BB645" s="205"/>
      <c r="BC645" s="205"/>
      <c r="BD645" s="205"/>
      <c r="BE645" s="205"/>
      <c r="BF645" s="205"/>
      <c r="BG645" s="205"/>
      <c r="BH645" s="205"/>
      <c r="BI645" s="205"/>
      <c r="BJ645" s="205"/>
      <c r="BK645" s="205"/>
      <c r="BL645" s="205"/>
      <c r="BM645" s="56"/>
    </row>
    <row r="646" spans="1:65">
      <c r="A646" s="30"/>
      <c r="B646" s="20" t="s">
        <v>256</v>
      </c>
      <c r="C646" s="12"/>
      <c r="D646" s="220">
        <v>3.5766666666666662E-2</v>
      </c>
      <c r="E646" s="220">
        <v>3.4371991666666664E-2</v>
      </c>
      <c r="F646" s="220">
        <v>3.8048770850816663E-2</v>
      </c>
      <c r="G646" s="220">
        <v>3.2500000000000001E-2</v>
      </c>
      <c r="H646" s="220">
        <v>4.0933333333333335E-2</v>
      </c>
      <c r="I646" s="220">
        <v>3.7333333333333336E-2</v>
      </c>
      <c r="J646" s="220">
        <v>3.6333333333333336E-2</v>
      </c>
      <c r="K646" s="220">
        <v>3.7166666666666667E-2</v>
      </c>
      <c r="L646" s="220">
        <v>3.7333333333333336E-2</v>
      </c>
      <c r="M646" s="220">
        <v>3.6166666666666673E-2</v>
      </c>
      <c r="N646" s="220">
        <v>4.067630161110871E-2</v>
      </c>
      <c r="O646" s="220">
        <v>3.6000000000000004E-2</v>
      </c>
      <c r="P646" s="220">
        <v>3.5633333333333329E-2</v>
      </c>
      <c r="Q646" s="220">
        <v>3.7016666666666663E-2</v>
      </c>
      <c r="R646" s="220">
        <v>3.7066666666666671E-2</v>
      </c>
      <c r="S646" s="220">
        <v>3.6833333333333336E-2</v>
      </c>
      <c r="T646" s="220">
        <v>3.6666666666666667E-2</v>
      </c>
      <c r="U646" s="204"/>
      <c r="V646" s="205"/>
      <c r="W646" s="205"/>
      <c r="X646" s="205"/>
      <c r="Y646" s="205"/>
      <c r="Z646" s="205"/>
      <c r="AA646" s="205"/>
      <c r="AB646" s="205"/>
      <c r="AC646" s="205"/>
      <c r="AD646" s="205"/>
      <c r="AE646" s="205"/>
      <c r="AF646" s="205"/>
      <c r="AG646" s="205"/>
      <c r="AH646" s="205"/>
      <c r="AI646" s="205"/>
      <c r="AJ646" s="205"/>
      <c r="AK646" s="205"/>
      <c r="AL646" s="205"/>
      <c r="AM646" s="205"/>
      <c r="AN646" s="205"/>
      <c r="AO646" s="205"/>
      <c r="AP646" s="205"/>
      <c r="AQ646" s="205"/>
      <c r="AR646" s="205"/>
      <c r="AS646" s="205"/>
      <c r="AT646" s="205"/>
      <c r="AU646" s="205"/>
      <c r="AV646" s="205"/>
      <c r="AW646" s="205"/>
      <c r="AX646" s="205"/>
      <c r="AY646" s="205"/>
      <c r="AZ646" s="205"/>
      <c r="BA646" s="205"/>
      <c r="BB646" s="205"/>
      <c r="BC646" s="205"/>
      <c r="BD646" s="205"/>
      <c r="BE646" s="205"/>
      <c r="BF646" s="205"/>
      <c r="BG646" s="205"/>
      <c r="BH646" s="205"/>
      <c r="BI646" s="205"/>
      <c r="BJ646" s="205"/>
      <c r="BK646" s="205"/>
      <c r="BL646" s="205"/>
      <c r="BM646" s="56"/>
    </row>
    <row r="647" spans="1:65">
      <c r="A647" s="30"/>
      <c r="B647" s="3" t="s">
        <v>257</v>
      </c>
      <c r="C647" s="29"/>
      <c r="D647" s="24">
        <v>3.56E-2</v>
      </c>
      <c r="E647" s="24">
        <v>3.4302325000000002E-2</v>
      </c>
      <c r="F647" s="24">
        <v>3.7962381228224998E-2</v>
      </c>
      <c r="G647" s="24">
        <v>3.3000000000000002E-2</v>
      </c>
      <c r="H647" s="24">
        <v>4.0549999999999996E-2</v>
      </c>
      <c r="I647" s="24">
        <v>3.6999999999999998E-2</v>
      </c>
      <c r="J647" s="24">
        <v>3.6500000000000005E-2</v>
      </c>
      <c r="K647" s="24">
        <v>3.6999999999999998E-2</v>
      </c>
      <c r="L647" s="24">
        <v>3.7499999999999999E-2</v>
      </c>
      <c r="M647" s="24">
        <v>3.6000000000000004E-2</v>
      </c>
      <c r="N647" s="24">
        <v>4.0758532862474481E-2</v>
      </c>
      <c r="O647" s="24">
        <v>3.6000000000000004E-2</v>
      </c>
      <c r="P647" s="24">
        <v>3.5500000000000004E-2</v>
      </c>
      <c r="Q647" s="24">
        <v>3.6999999999999998E-2</v>
      </c>
      <c r="R647" s="24">
        <v>3.7150000000000002E-2</v>
      </c>
      <c r="S647" s="24">
        <v>3.7499999999999999E-2</v>
      </c>
      <c r="T647" s="24">
        <v>3.6999999999999998E-2</v>
      </c>
      <c r="U647" s="204"/>
      <c r="V647" s="205"/>
      <c r="W647" s="205"/>
      <c r="X647" s="205"/>
      <c r="Y647" s="205"/>
      <c r="Z647" s="205"/>
      <c r="AA647" s="205"/>
      <c r="AB647" s="205"/>
      <c r="AC647" s="205"/>
      <c r="AD647" s="205"/>
      <c r="AE647" s="205"/>
      <c r="AF647" s="205"/>
      <c r="AG647" s="205"/>
      <c r="AH647" s="205"/>
      <c r="AI647" s="205"/>
      <c r="AJ647" s="205"/>
      <c r="AK647" s="205"/>
      <c r="AL647" s="205"/>
      <c r="AM647" s="205"/>
      <c r="AN647" s="205"/>
      <c r="AO647" s="205"/>
      <c r="AP647" s="205"/>
      <c r="AQ647" s="205"/>
      <c r="AR647" s="205"/>
      <c r="AS647" s="205"/>
      <c r="AT647" s="205"/>
      <c r="AU647" s="205"/>
      <c r="AV647" s="205"/>
      <c r="AW647" s="205"/>
      <c r="AX647" s="205"/>
      <c r="AY647" s="205"/>
      <c r="AZ647" s="205"/>
      <c r="BA647" s="205"/>
      <c r="BB647" s="205"/>
      <c r="BC647" s="205"/>
      <c r="BD647" s="205"/>
      <c r="BE647" s="205"/>
      <c r="BF647" s="205"/>
      <c r="BG647" s="205"/>
      <c r="BH647" s="205"/>
      <c r="BI647" s="205"/>
      <c r="BJ647" s="205"/>
      <c r="BK647" s="205"/>
      <c r="BL647" s="205"/>
      <c r="BM647" s="56"/>
    </row>
    <row r="648" spans="1:65">
      <c r="A648" s="30"/>
      <c r="B648" s="3" t="s">
        <v>258</v>
      </c>
      <c r="C648" s="29"/>
      <c r="D648" s="24">
        <v>3.9327683210007002E-4</v>
      </c>
      <c r="E648" s="24">
        <v>3.5625705104133253E-4</v>
      </c>
      <c r="F648" s="24">
        <v>6.7070054497792627E-4</v>
      </c>
      <c r="G648" s="24">
        <v>8.3666002653407629E-4</v>
      </c>
      <c r="H648" s="24">
        <v>9.025888691240702E-4</v>
      </c>
      <c r="I648" s="24">
        <v>1.0327955589886435E-3</v>
      </c>
      <c r="J648" s="24">
        <v>8.1649658092772563E-4</v>
      </c>
      <c r="K648" s="24">
        <v>7.5277265270907946E-4</v>
      </c>
      <c r="L648" s="24">
        <v>8.1649658092772454E-4</v>
      </c>
      <c r="M648" s="24">
        <v>7.5277265270908076E-4</v>
      </c>
      <c r="N648" s="24">
        <v>1.3929751045326959E-3</v>
      </c>
      <c r="O648" s="24">
        <v>0</v>
      </c>
      <c r="P648" s="24">
        <v>1.0308572484426105E-3</v>
      </c>
      <c r="Q648" s="24">
        <v>3.1885210782848361E-4</v>
      </c>
      <c r="R648" s="24">
        <v>4.5898438608155926E-4</v>
      </c>
      <c r="S648" s="24">
        <v>1.4719601443879723E-3</v>
      </c>
      <c r="T648" s="24">
        <v>5.1639777949432275E-4</v>
      </c>
      <c r="U648" s="204"/>
      <c r="V648" s="205"/>
      <c r="W648" s="205"/>
      <c r="X648" s="205"/>
      <c r="Y648" s="205"/>
      <c r="Z648" s="205"/>
      <c r="AA648" s="205"/>
      <c r="AB648" s="205"/>
      <c r="AC648" s="205"/>
      <c r="AD648" s="205"/>
      <c r="AE648" s="205"/>
      <c r="AF648" s="205"/>
      <c r="AG648" s="205"/>
      <c r="AH648" s="205"/>
      <c r="AI648" s="205"/>
      <c r="AJ648" s="205"/>
      <c r="AK648" s="205"/>
      <c r="AL648" s="205"/>
      <c r="AM648" s="205"/>
      <c r="AN648" s="205"/>
      <c r="AO648" s="205"/>
      <c r="AP648" s="205"/>
      <c r="AQ648" s="205"/>
      <c r="AR648" s="205"/>
      <c r="AS648" s="205"/>
      <c r="AT648" s="205"/>
      <c r="AU648" s="205"/>
      <c r="AV648" s="205"/>
      <c r="AW648" s="205"/>
      <c r="AX648" s="205"/>
      <c r="AY648" s="205"/>
      <c r="AZ648" s="205"/>
      <c r="BA648" s="205"/>
      <c r="BB648" s="205"/>
      <c r="BC648" s="205"/>
      <c r="BD648" s="205"/>
      <c r="BE648" s="205"/>
      <c r="BF648" s="205"/>
      <c r="BG648" s="205"/>
      <c r="BH648" s="205"/>
      <c r="BI648" s="205"/>
      <c r="BJ648" s="205"/>
      <c r="BK648" s="205"/>
      <c r="BL648" s="205"/>
      <c r="BM648" s="56"/>
    </row>
    <row r="649" spans="1:65">
      <c r="A649" s="30"/>
      <c r="B649" s="3" t="s">
        <v>85</v>
      </c>
      <c r="C649" s="29"/>
      <c r="D649" s="13">
        <v>1.099562438304017E-2</v>
      </c>
      <c r="E649" s="13">
        <v>1.0364748557379181E-2</v>
      </c>
      <c r="F649" s="13">
        <v>1.7627390582671886E-2</v>
      </c>
      <c r="G649" s="13">
        <v>2.5743385431817731E-2</v>
      </c>
      <c r="H649" s="13">
        <v>2.2050216672412137E-2</v>
      </c>
      <c r="I649" s="13">
        <v>2.7664166758624379E-2</v>
      </c>
      <c r="J649" s="13">
        <v>2.2472382961313549E-2</v>
      </c>
      <c r="K649" s="13">
        <v>2.0253972718629939E-2</v>
      </c>
      <c r="L649" s="13">
        <v>2.1870444131992621E-2</v>
      </c>
      <c r="M649" s="13">
        <v>2.0813990397486101E-2</v>
      </c>
      <c r="N649" s="13">
        <v>3.424537259681136E-2</v>
      </c>
      <c r="O649" s="13">
        <v>0</v>
      </c>
      <c r="P649" s="13">
        <v>2.8929576663497023E-2</v>
      </c>
      <c r="Q649" s="13">
        <v>8.6137444708280133E-3</v>
      </c>
      <c r="R649" s="13">
        <v>1.2382672286373001E-2</v>
      </c>
      <c r="S649" s="13">
        <v>3.9962718852162141E-2</v>
      </c>
      <c r="T649" s="13">
        <v>1.4083575804390621E-2</v>
      </c>
      <c r="U649" s="154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55"/>
    </row>
    <row r="650" spans="1:65">
      <c r="A650" s="30"/>
      <c r="B650" s="3" t="s">
        <v>259</v>
      </c>
      <c r="C650" s="29"/>
      <c r="D650" s="13">
        <v>-2.1503402376410796E-2</v>
      </c>
      <c r="E650" s="13">
        <v>-5.9658614183233039E-2</v>
      </c>
      <c r="F650" s="13">
        <v>4.0929901806627367E-2</v>
      </c>
      <c r="G650" s="13">
        <v>-0.11087215034203202</v>
      </c>
      <c r="H650" s="13">
        <v>0.11984512756921517</v>
      </c>
      <c r="I650" s="13">
        <v>2.1357119607101627E-2</v>
      </c>
      <c r="J650" s="13">
        <v>-6.0006603823742344E-3</v>
      </c>
      <c r="K650" s="13">
        <v>1.6797489608855631E-2</v>
      </c>
      <c r="L650" s="13">
        <v>2.1357119607101627E-2</v>
      </c>
      <c r="M650" s="13">
        <v>-1.0560290380620119E-2</v>
      </c>
      <c r="N650" s="13">
        <v>0.1128133102622777</v>
      </c>
      <c r="O650" s="13">
        <v>-1.5119920378866114E-2</v>
      </c>
      <c r="P650" s="13">
        <v>-2.5151106375007504E-2</v>
      </c>
      <c r="Q650" s="13">
        <v>1.2693822610434058E-2</v>
      </c>
      <c r="R650" s="13">
        <v>1.4061711609908212E-2</v>
      </c>
      <c r="S650" s="13">
        <v>7.6782296123638627E-3</v>
      </c>
      <c r="T650" s="13">
        <v>3.1185996141176453E-3</v>
      </c>
      <c r="U650" s="154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55"/>
    </row>
    <row r="651" spans="1:65">
      <c r="A651" s="30"/>
      <c r="B651" s="46" t="s">
        <v>260</v>
      </c>
      <c r="C651" s="47"/>
      <c r="D651" s="45">
        <v>1.08</v>
      </c>
      <c r="E651" s="45">
        <v>2.4900000000000002</v>
      </c>
      <c r="F651" s="45">
        <v>1.23</v>
      </c>
      <c r="G651" s="45">
        <v>4.38</v>
      </c>
      <c r="H651" s="45">
        <v>4.1500000000000004</v>
      </c>
      <c r="I651" s="45">
        <v>0.51</v>
      </c>
      <c r="J651" s="45">
        <v>0.51</v>
      </c>
      <c r="K651" s="45">
        <v>0.34</v>
      </c>
      <c r="L651" s="45">
        <v>0.51</v>
      </c>
      <c r="M651" s="45">
        <v>0.67</v>
      </c>
      <c r="N651" s="45">
        <v>3.89</v>
      </c>
      <c r="O651" s="45">
        <v>0.84</v>
      </c>
      <c r="P651" s="45">
        <v>1.21</v>
      </c>
      <c r="Q651" s="45">
        <v>0.19</v>
      </c>
      <c r="R651" s="45">
        <v>0.24</v>
      </c>
      <c r="S651" s="45">
        <v>0</v>
      </c>
      <c r="T651" s="45">
        <v>0.17</v>
      </c>
      <c r="U651" s="154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5"/>
    </row>
    <row r="652" spans="1:65">
      <c r="B652" s="31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BM652" s="55"/>
    </row>
    <row r="653" spans="1:65" ht="15">
      <c r="B653" s="8" t="s">
        <v>476</v>
      </c>
      <c r="BM653" s="28" t="s">
        <v>66</v>
      </c>
    </row>
    <row r="654" spans="1:65" ht="15">
      <c r="A654" s="25" t="s">
        <v>37</v>
      </c>
      <c r="B654" s="18" t="s">
        <v>109</v>
      </c>
      <c r="C654" s="15" t="s">
        <v>110</v>
      </c>
      <c r="D654" s="16" t="s">
        <v>221</v>
      </c>
      <c r="E654" s="17" t="s">
        <v>221</v>
      </c>
      <c r="F654" s="17" t="s">
        <v>221</v>
      </c>
      <c r="G654" s="17" t="s">
        <v>221</v>
      </c>
      <c r="H654" s="17" t="s">
        <v>221</v>
      </c>
      <c r="I654" s="17" t="s">
        <v>221</v>
      </c>
      <c r="J654" s="17" t="s">
        <v>221</v>
      </c>
      <c r="K654" s="17" t="s">
        <v>221</v>
      </c>
      <c r="L654" s="17" t="s">
        <v>221</v>
      </c>
      <c r="M654" s="17" t="s">
        <v>221</v>
      </c>
      <c r="N654" s="17" t="s">
        <v>221</v>
      </c>
      <c r="O654" s="17" t="s">
        <v>221</v>
      </c>
      <c r="P654" s="17" t="s">
        <v>221</v>
      </c>
      <c r="Q654" s="17" t="s">
        <v>221</v>
      </c>
      <c r="R654" s="17" t="s">
        <v>221</v>
      </c>
      <c r="S654" s="17" t="s">
        <v>221</v>
      </c>
      <c r="T654" s="17" t="s">
        <v>221</v>
      </c>
      <c r="U654" s="154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8">
        <v>1</v>
      </c>
    </row>
    <row r="655" spans="1:65">
      <c r="A655" s="30"/>
      <c r="B655" s="19" t="s">
        <v>222</v>
      </c>
      <c r="C655" s="9" t="s">
        <v>222</v>
      </c>
      <c r="D655" s="152" t="s">
        <v>224</v>
      </c>
      <c r="E655" s="153" t="s">
        <v>225</v>
      </c>
      <c r="F655" s="153" t="s">
        <v>228</v>
      </c>
      <c r="G655" s="153" t="s">
        <v>229</v>
      </c>
      <c r="H655" s="153" t="s">
        <v>231</v>
      </c>
      <c r="I655" s="153" t="s">
        <v>232</v>
      </c>
      <c r="J655" s="153" t="s">
        <v>233</v>
      </c>
      <c r="K655" s="153" t="s">
        <v>234</v>
      </c>
      <c r="L655" s="153" t="s">
        <v>235</v>
      </c>
      <c r="M655" s="153" t="s">
        <v>276</v>
      </c>
      <c r="N655" s="153" t="s">
        <v>238</v>
      </c>
      <c r="O655" s="153" t="s">
        <v>239</v>
      </c>
      <c r="P655" s="153" t="s">
        <v>240</v>
      </c>
      <c r="Q655" s="153" t="s">
        <v>241</v>
      </c>
      <c r="R655" s="153" t="s">
        <v>242</v>
      </c>
      <c r="S655" s="153" t="s">
        <v>243</v>
      </c>
      <c r="T655" s="153" t="s">
        <v>245</v>
      </c>
      <c r="U655" s="154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28" t="s">
        <v>3</v>
      </c>
    </row>
    <row r="656" spans="1:65">
      <c r="A656" s="30"/>
      <c r="B656" s="19"/>
      <c r="C656" s="9"/>
      <c r="D656" s="10" t="s">
        <v>277</v>
      </c>
      <c r="E656" s="11" t="s">
        <v>113</v>
      </c>
      <c r="F656" s="11" t="s">
        <v>277</v>
      </c>
      <c r="G656" s="11" t="s">
        <v>278</v>
      </c>
      <c r="H656" s="11" t="s">
        <v>277</v>
      </c>
      <c r="I656" s="11" t="s">
        <v>278</v>
      </c>
      <c r="J656" s="11" t="s">
        <v>278</v>
      </c>
      <c r="K656" s="11" t="s">
        <v>278</v>
      </c>
      <c r="L656" s="11" t="s">
        <v>278</v>
      </c>
      <c r="M656" s="11" t="s">
        <v>278</v>
      </c>
      <c r="N656" s="11" t="s">
        <v>277</v>
      </c>
      <c r="O656" s="11" t="s">
        <v>277</v>
      </c>
      <c r="P656" s="11" t="s">
        <v>278</v>
      </c>
      <c r="Q656" s="11" t="s">
        <v>277</v>
      </c>
      <c r="R656" s="11" t="s">
        <v>277</v>
      </c>
      <c r="S656" s="11" t="s">
        <v>277</v>
      </c>
      <c r="T656" s="11" t="s">
        <v>278</v>
      </c>
      <c r="U656" s="154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28">
        <v>1</v>
      </c>
    </row>
    <row r="657" spans="1:65">
      <c r="A657" s="30"/>
      <c r="B657" s="19"/>
      <c r="C657" s="9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154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28">
        <v>2</v>
      </c>
    </row>
    <row r="658" spans="1:65">
      <c r="A658" s="30"/>
      <c r="B658" s="18">
        <v>1</v>
      </c>
      <c r="C658" s="14">
        <v>1</v>
      </c>
      <c r="D658" s="206">
        <v>41.6</v>
      </c>
      <c r="E658" s="206">
        <v>40.600999999999999</v>
      </c>
      <c r="F658" s="206">
        <v>41.96086481775702</v>
      </c>
      <c r="G658" s="206">
        <v>40</v>
      </c>
      <c r="H658" s="206">
        <v>49.6</v>
      </c>
      <c r="I658" s="206">
        <v>43.9</v>
      </c>
      <c r="J658" s="206">
        <v>43.5</v>
      </c>
      <c r="K658" s="206">
        <v>43.9</v>
      </c>
      <c r="L658" s="206">
        <v>43</v>
      </c>
      <c r="M658" s="206">
        <v>41.8</v>
      </c>
      <c r="N658" s="207">
        <v>37.101287213536501</v>
      </c>
      <c r="O658" s="206">
        <v>43</v>
      </c>
      <c r="P658" s="206">
        <v>43.1</v>
      </c>
      <c r="Q658" s="206">
        <v>44.8</v>
      </c>
      <c r="R658" s="232">
        <v>59</v>
      </c>
      <c r="S658" s="207">
        <v>50.5</v>
      </c>
      <c r="T658" s="206">
        <v>41.9</v>
      </c>
      <c r="U658" s="208"/>
      <c r="V658" s="209"/>
      <c r="W658" s="209"/>
      <c r="X658" s="209"/>
      <c r="Y658" s="209"/>
      <c r="Z658" s="209"/>
      <c r="AA658" s="209"/>
      <c r="AB658" s="209"/>
      <c r="AC658" s="209"/>
      <c r="AD658" s="209"/>
      <c r="AE658" s="209"/>
      <c r="AF658" s="209"/>
      <c r="AG658" s="209"/>
      <c r="AH658" s="209"/>
      <c r="AI658" s="209"/>
      <c r="AJ658" s="209"/>
      <c r="AK658" s="209"/>
      <c r="AL658" s="209"/>
      <c r="AM658" s="209"/>
      <c r="AN658" s="209"/>
      <c r="AO658" s="209"/>
      <c r="AP658" s="209"/>
      <c r="AQ658" s="209"/>
      <c r="AR658" s="209"/>
      <c r="AS658" s="209"/>
      <c r="AT658" s="209"/>
      <c r="AU658" s="209"/>
      <c r="AV658" s="209"/>
      <c r="AW658" s="209"/>
      <c r="AX658" s="209"/>
      <c r="AY658" s="209"/>
      <c r="AZ658" s="209"/>
      <c r="BA658" s="209"/>
      <c r="BB658" s="209"/>
      <c r="BC658" s="209"/>
      <c r="BD658" s="209"/>
      <c r="BE658" s="209"/>
      <c r="BF658" s="209"/>
      <c r="BG658" s="209"/>
      <c r="BH658" s="209"/>
      <c r="BI658" s="209"/>
      <c r="BJ658" s="209"/>
      <c r="BK658" s="209"/>
      <c r="BL658" s="209"/>
      <c r="BM658" s="210">
        <v>1</v>
      </c>
    </row>
    <row r="659" spans="1:65">
      <c r="A659" s="30"/>
      <c r="B659" s="19">
        <v>1</v>
      </c>
      <c r="C659" s="9">
        <v>2</v>
      </c>
      <c r="D659" s="211">
        <v>42.3</v>
      </c>
      <c r="E659" s="211">
        <v>39.403999999999996</v>
      </c>
      <c r="F659" s="211">
        <v>41.106743857660611</v>
      </c>
      <c r="G659" s="211">
        <v>40</v>
      </c>
      <c r="H659" s="211">
        <v>49.1</v>
      </c>
      <c r="I659" s="211">
        <v>45.5</v>
      </c>
      <c r="J659" s="211">
        <v>42.8</v>
      </c>
      <c r="K659" s="211">
        <v>43</v>
      </c>
      <c r="L659" s="211">
        <v>39.9</v>
      </c>
      <c r="M659" s="211">
        <v>44.6</v>
      </c>
      <c r="N659" s="212">
        <v>35.744590749596703</v>
      </c>
      <c r="O659" s="211">
        <v>43</v>
      </c>
      <c r="P659" s="211">
        <v>43.9</v>
      </c>
      <c r="Q659" s="211">
        <v>44.9</v>
      </c>
      <c r="R659" s="212">
        <v>50</v>
      </c>
      <c r="S659" s="212">
        <v>51.2</v>
      </c>
      <c r="T659" s="211">
        <v>41.2</v>
      </c>
      <c r="U659" s="208"/>
      <c r="V659" s="209"/>
      <c r="W659" s="209"/>
      <c r="X659" s="209"/>
      <c r="Y659" s="209"/>
      <c r="Z659" s="209"/>
      <c r="AA659" s="209"/>
      <c r="AB659" s="209"/>
      <c r="AC659" s="209"/>
      <c r="AD659" s="209"/>
      <c r="AE659" s="209"/>
      <c r="AF659" s="209"/>
      <c r="AG659" s="209"/>
      <c r="AH659" s="209"/>
      <c r="AI659" s="209"/>
      <c r="AJ659" s="209"/>
      <c r="AK659" s="209"/>
      <c r="AL659" s="209"/>
      <c r="AM659" s="209"/>
      <c r="AN659" s="209"/>
      <c r="AO659" s="209"/>
      <c r="AP659" s="209"/>
      <c r="AQ659" s="209"/>
      <c r="AR659" s="209"/>
      <c r="AS659" s="209"/>
      <c r="AT659" s="209"/>
      <c r="AU659" s="209"/>
      <c r="AV659" s="209"/>
      <c r="AW659" s="209"/>
      <c r="AX659" s="209"/>
      <c r="AY659" s="209"/>
      <c r="AZ659" s="209"/>
      <c r="BA659" s="209"/>
      <c r="BB659" s="209"/>
      <c r="BC659" s="209"/>
      <c r="BD659" s="209"/>
      <c r="BE659" s="209"/>
      <c r="BF659" s="209"/>
      <c r="BG659" s="209"/>
      <c r="BH659" s="209"/>
      <c r="BI659" s="209"/>
      <c r="BJ659" s="209"/>
      <c r="BK659" s="209"/>
      <c r="BL659" s="209"/>
      <c r="BM659" s="210">
        <v>32</v>
      </c>
    </row>
    <row r="660" spans="1:65">
      <c r="A660" s="30"/>
      <c r="B660" s="19">
        <v>1</v>
      </c>
      <c r="C660" s="9">
        <v>3</v>
      </c>
      <c r="D660" s="211">
        <v>41.8</v>
      </c>
      <c r="E660" s="211">
        <v>39.887</v>
      </c>
      <c r="F660" s="211">
        <v>40.94970107707698</v>
      </c>
      <c r="G660" s="211">
        <v>41</v>
      </c>
      <c r="H660" s="211">
        <v>46.9</v>
      </c>
      <c r="I660" s="211">
        <v>43.3</v>
      </c>
      <c r="J660" s="211">
        <v>46.1</v>
      </c>
      <c r="K660" s="211">
        <v>44.2</v>
      </c>
      <c r="L660" s="211">
        <v>39.4</v>
      </c>
      <c r="M660" s="211">
        <v>43.6</v>
      </c>
      <c r="N660" s="212">
        <v>33.898533788949898</v>
      </c>
      <c r="O660" s="211">
        <v>43</v>
      </c>
      <c r="P660" s="211">
        <v>44.3</v>
      </c>
      <c r="Q660" s="211">
        <v>44.2</v>
      </c>
      <c r="R660" s="212">
        <v>52</v>
      </c>
      <c r="S660" s="212">
        <v>51</v>
      </c>
      <c r="T660" s="211">
        <v>40.1</v>
      </c>
      <c r="U660" s="208"/>
      <c r="V660" s="209"/>
      <c r="W660" s="209"/>
      <c r="X660" s="209"/>
      <c r="Y660" s="209"/>
      <c r="Z660" s="209"/>
      <c r="AA660" s="209"/>
      <c r="AB660" s="209"/>
      <c r="AC660" s="209"/>
      <c r="AD660" s="209"/>
      <c r="AE660" s="209"/>
      <c r="AF660" s="209"/>
      <c r="AG660" s="209"/>
      <c r="AH660" s="209"/>
      <c r="AI660" s="209"/>
      <c r="AJ660" s="209"/>
      <c r="AK660" s="209"/>
      <c r="AL660" s="209"/>
      <c r="AM660" s="209"/>
      <c r="AN660" s="209"/>
      <c r="AO660" s="209"/>
      <c r="AP660" s="209"/>
      <c r="AQ660" s="209"/>
      <c r="AR660" s="209"/>
      <c r="AS660" s="209"/>
      <c r="AT660" s="209"/>
      <c r="AU660" s="209"/>
      <c r="AV660" s="209"/>
      <c r="AW660" s="209"/>
      <c r="AX660" s="209"/>
      <c r="AY660" s="209"/>
      <c r="AZ660" s="209"/>
      <c r="BA660" s="209"/>
      <c r="BB660" s="209"/>
      <c r="BC660" s="209"/>
      <c r="BD660" s="209"/>
      <c r="BE660" s="209"/>
      <c r="BF660" s="209"/>
      <c r="BG660" s="209"/>
      <c r="BH660" s="209"/>
      <c r="BI660" s="209"/>
      <c r="BJ660" s="209"/>
      <c r="BK660" s="209"/>
      <c r="BL660" s="209"/>
      <c r="BM660" s="210">
        <v>16</v>
      </c>
    </row>
    <row r="661" spans="1:65">
      <c r="A661" s="30"/>
      <c r="B661" s="19">
        <v>1</v>
      </c>
      <c r="C661" s="9">
        <v>4</v>
      </c>
      <c r="D661" s="211">
        <v>42.5</v>
      </c>
      <c r="E661" s="211">
        <v>37.1845</v>
      </c>
      <c r="F661" s="211">
        <v>41.977930931219248</v>
      </c>
      <c r="G661" s="211">
        <v>41</v>
      </c>
      <c r="H661" s="211">
        <v>49</v>
      </c>
      <c r="I661" s="211">
        <v>45.7</v>
      </c>
      <c r="J661" s="211">
        <v>43.6</v>
      </c>
      <c r="K661" s="211">
        <v>43.8</v>
      </c>
      <c r="L661" s="211">
        <v>43.2</v>
      </c>
      <c r="M661" s="211">
        <v>42.5</v>
      </c>
      <c r="N661" s="212">
        <v>34.296378651393297</v>
      </c>
      <c r="O661" s="211">
        <v>43</v>
      </c>
      <c r="P661" s="211">
        <v>43.8</v>
      </c>
      <c r="Q661" s="211">
        <v>44.9</v>
      </c>
      <c r="R661" s="212">
        <v>50</v>
      </c>
      <c r="S661" s="212">
        <v>49.1</v>
      </c>
      <c r="T661" s="211">
        <v>40</v>
      </c>
      <c r="U661" s="208"/>
      <c r="V661" s="209"/>
      <c r="W661" s="209"/>
      <c r="X661" s="209"/>
      <c r="Y661" s="209"/>
      <c r="Z661" s="209"/>
      <c r="AA661" s="209"/>
      <c r="AB661" s="209"/>
      <c r="AC661" s="209"/>
      <c r="AD661" s="209"/>
      <c r="AE661" s="209"/>
      <c r="AF661" s="209"/>
      <c r="AG661" s="209"/>
      <c r="AH661" s="209"/>
      <c r="AI661" s="209"/>
      <c r="AJ661" s="209"/>
      <c r="AK661" s="209"/>
      <c r="AL661" s="209"/>
      <c r="AM661" s="209"/>
      <c r="AN661" s="209"/>
      <c r="AO661" s="209"/>
      <c r="AP661" s="209"/>
      <c r="AQ661" s="209"/>
      <c r="AR661" s="209"/>
      <c r="AS661" s="209"/>
      <c r="AT661" s="209"/>
      <c r="AU661" s="209"/>
      <c r="AV661" s="209"/>
      <c r="AW661" s="209"/>
      <c r="AX661" s="209"/>
      <c r="AY661" s="209"/>
      <c r="AZ661" s="209"/>
      <c r="BA661" s="209"/>
      <c r="BB661" s="209"/>
      <c r="BC661" s="209"/>
      <c r="BD661" s="209"/>
      <c r="BE661" s="209"/>
      <c r="BF661" s="209"/>
      <c r="BG661" s="209"/>
      <c r="BH661" s="209"/>
      <c r="BI661" s="209"/>
      <c r="BJ661" s="209"/>
      <c r="BK661" s="209"/>
      <c r="BL661" s="209"/>
      <c r="BM661" s="210">
        <v>42.963998946374595</v>
      </c>
    </row>
    <row r="662" spans="1:65">
      <c r="A662" s="30"/>
      <c r="B662" s="19">
        <v>1</v>
      </c>
      <c r="C662" s="9">
        <v>5</v>
      </c>
      <c r="D662" s="211">
        <v>42.9</v>
      </c>
      <c r="E662" s="211">
        <v>39.921499999999995</v>
      </c>
      <c r="F662" s="211">
        <v>42.257211476863155</v>
      </c>
      <c r="G662" s="211">
        <v>41</v>
      </c>
      <c r="H662" s="211">
        <v>46.7</v>
      </c>
      <c r="I662" s="211">
        <v>46.5</v>
      </c>
      <c r="J662" s="211">
        <v>45.5</v>
      </c>
      <c r="K662" s="211">
        <v>41.8</v>
      </c>
      <c r="L662" s="211">
        <v>43.1</v>
      </c>
      <c r="M662" s="211">
        <v>44.5</v>
      </c>
      <c r="N662" s="212">
        <v>34.020786245568303</v>
      </c>
      <c r="O662" s="211">
        <v>43</v>
      </c>
      <c r="P662" s="211">
        <v>42.8</v>
      </c>
      <c r="Q662" s="211">
        <v>44.7</v>
      </c>
      <c r="R662" s="212">
        <v>52</v>
      </c>
      <c r="S662" s="212">
        <v>49.9</v>
      </c>
      <c r="T662" s="211">
        <v>41.2</v>
      </c>
      <c r="U662" s="208"/>
      <c r="V662" s="209"/>
      <c r="W662" s="209"/>
      <c r="X662" s="209"/>
      <c r="Y662" s="209"/>
      <c r="Z662" s="209"/>
      <c r="AA662" s="209"/>
      <c r="AB662" s="209"/>
      <c r="AC662" s="209"/>
      <c r="AD662" s="209"/>
      <c r="AE662" s="209"/>
      <c r="AF662" s="209"/>
      <c r="AG662" s="209"/>
      <c r="AH662" s="209"/>
      <c r="AI662" s="209"/>
      <c r="AJ662" s="209"/>
      <c r="AK662" s="209"/>
      <c r="AL662" s="209"/>
      <c r="AM662" s="209"/>
      <c r="AN662" s="209"/>
      <c r="AO662" s="209"/>
      <c r="AP662" s="209"/>
      <c r="AQ662" s="209"/>
      <c r="AR662" s="209"/>
      <c r="AS662" s="209"/>
      <c r="AT662" s="209"/>
      <c r="AU662" s="209"/>
      <c r="AV662" s="209"/>
      <c r="AW662" s="209"/>
      <c r="AX662" s="209"/>
      <c r="AY662" s="209"/>
      <c r="AZ662" s="209"/>
      <c r="BA662" s="209"/>
      <c r="BB662" s="209"/>
      <c r="BC662" s="209"/>
      <c r="BD662" s="209"/>
      <c r="BE662" s="209"/>
      <c r="BF662" s="209"/>
      <c r="BG662" s="209"/>
      <c r="BH662" s="209"/>
      <c r="BI662" s="209"/>
      <c r="BJ662" s="209"/>
      <c r="BK662" s="209"/>
      <c r="BL662" s="209"/>
      <c r="BM662" s="210">
        <v>45</v>
      </c>
    </row>
    <row r="663" spans="1:65">
      <c r="A663" s="30"/>
      <c r="B663" s="19">
        <v>1</v>
      </c>
      <c r="C663" s="9">
        <v>6</v>
      </c>
      <c r="D663" s="211">
        <v>42.4</v>
      </c>
      <c r="E663" s="211">
        <v>37.770999999999994</v>
      </c>
      <c r="F663" s="211">
        <v>41.254459334889177</v>
      </c>
      <c r="G663" s="211">
        <v>38</v>
      </c>
      <c r="H663" s="211">
        <v>48.8</v>
      </c>
      <c r="I663" s="211">
        <v>44.3</v>
      </c>
      <c r="J663" s="211">
        <v>42.7</v>
      </c>
      <c r="K663" s="211">
        <v>42.8</v>
      </c>
      <c r="L663" s="211">
        <v>42.2</v>
      </c>
      <c r="M663" s="211">
        <v>45.4</v>
      </c>
      <c r="N663" s="212">
        <v>34.927052000779703</v>
      </c>
      <c r="O663" s="211">
        <v>43</v>
      </c>
      <c r="P663" s="211">
        <v>43.2</v>
      </c>
      <c r="Q663" s="211">
        <v>44.5</v>
      </c>
      <c r="R663" s="212">
        <v>52</v>
      </c>
      <c r="S663" s="212">
        <v>50.5</v>
      </c>
      <c r="T663" s="211">
        <v>42.5</v>
      </c>
      <c r="U663" s="208"/>
      <c r="V663" s="209"/>
      <c r="W663" s="209"/>
      <c r="X663" s="209"/>
      <c r="Y663" s="209"/>
      <c r="Z663" s="209"/>
      <c r="AA663" s="209"/>
      <c r="AB663" s="209"/>
      <c r="AC663" s="209"/>
      <c r="AD663" s="209"/>
      <c r="AE663" s="209"/>
      <c r="AF663" s="209"/>
      <c r="AG663" s="209"/>
      <c r="AH663" s="209"/>
      <c r="AI663" s="209"/>
      <c r="AJ663" s="209"/>
      <c r="AK663" s="209"/>
      <c r="AL663" s="209"/>
      <c r="AM663" s="209"/>
      <c r="AN663" s="209"/>
      <c r="AO663" s="209"/>
      <c r="AP663" s="209"/>
      <c r="AQ663" s="209"/>
      <c r="AR663" s="209"/>
      <c r="AS663" s="209"/>
      <c r="AT663" s="209"/>
      <c r="AU663" s="209"/>
      <c r="AV663" s="209"/>
      <c r="AW663" s="209"/>
      <c r="AX663" s="209"/>
      <c r="AY663" s="209"/>
      <c r="AZ663" s="209"/>
      <c r="BA663" s="209"/>
      <c r="BB663" s="209"/>
      <c r="BC663" s="209"/>
      <c r="BD663" s="209"/>
      <c r="BE663" s="209"/>
      <c r="BF663" s="209"/>
      <c r="BG663" s="209"/>
      <c r="BH663" s="209"/>
      <c r="BI663" s="209"/>
      <c r="BJ663" s="209"/>
      <c r="BK663" s="209"/>
      <c r="BL663" s="209"/>
      <c r="BM663" s="214"/>
    </row>
    <row r="664" spans="1:65">
      <c r="A664" s="30"/>
      <c r="B664" s="20" t="s">
        <v>256</v>
      </c>
      <c r="C664" s="12"/>
      <c r="D664" s="215">
        <v>42.25</v>
      </c>
      <c r="E664" s="215">
        <v>39.128166666666665</v>
      </c>
      <c r="F664" s="215">
        <v>41.584485249244359</v>
      </c>
      <c r="G664" s="215">
        <v>40.166666666666664</v>
      </c>
      <c r="H664" s="215">
        <v>48.35</v>
      </c>
      <c r="I664" s="215">
        <v>44.866666666666667</v>
      </c>
      <c r="J664" s="215">
        <v>44.033333333333331</v>
      </c>
      <c r="K664" s="215">
        <v>43.250000000000007</v>
      </c>
      <c r="L664" s="215">
        <v>41.800000000000004</v>
      </c>
      <c r="M664" s="215">
        <v>43.733333333333327</v>
      </c>
      <c r="N664" s="215">
        <v>34.998104774970734</v>
      </c>
      <c r="O664" s="215">
        <v>43</v>
      </c>
      <c r="P664" s="215">
        <v>43.516666666666673</v>
      </c>
      <c r="Q664" s="215">
        <v>44.666666666666664</v>
      </c>
      <c r="R664" s="215">
        <v>52.5</v>
      </c>
      <c r="S664" s="215">
        <v>50.366666666666667</v>
      </c>
      <c r="T664" s="215">
        <v>41.15</v>
      </c>
      <c r="U664" s="208"/>
      <c r="V664" s="209"/>
      <c r="W664" s="209"/>
      <c r="X664" s="209"/>
      <c r="Y664" s="209"/>
      <c r="Z664" s="209"/>
      <c r="AA664" s="209"/>
      <c r="AB664" s="209"/>
      <c r="AC664" s="209"/>
      <c r="AD664" s="209"/>
      <c r="AE664" s="209"/>
      <c r="AF664" s="209"/>
      <c r="AG664" s="209"/>
      <c r="AH664" s="209"/>
      <c r="AI664" s="209"/>
      <c r="AJ664" s="209"/>
      <c r="AK664" s="209"/>
      <c r="AL664" s="209"/>
      <c r="AM664" s="209"/>
      <c r="AN664" s="209"/>
      <c r="AO664" s="209"/>
      <c r="AP664" s="209"/>
      <c r="AQ664" s="209"/>
      <c r="AR664" s="209"/>
      <c r="AS664" s="209"/>
      <c r="AT664" s="209"/>
      <c r="AU664" s="209"/>
      <c r="AV664" s="209"/>
      <c r="AW664" s="209"/>
      <c r="AX664" s="209"/>
      <c r="AY664" s="209"/>
      <c r="AZ664" s="209"/>
      <c r="BA664" s="209"/>
      <c r="BB664" s="209"/>
      <c r="BC664" s="209"/>
      <c r="BD664" s="209"/>
      <c r="BE664" s="209"/>
      <c r="BF664" s="209"/>
      <c r="BG664" s="209"/>
      <c r="BH664" s="209"/>
      <c r="BI664" s="209"/>
      <c r="BJ664" s="209"/>
      <c r="BK664" s="209"/>
      <c r="BL664" s="209"/>
      <c r="BM664" s="214"/>
    </row>
    <row r="665" spans="1:65">
      <c r="A665" s="30"/>
      <c r="B665" s="3" t="s">
        <v>257</v>
      </c>
      <c r="C665" s="29"/>
      <c r="D665" s="211">
        <v>42.349999999999994</v>
      </c>
      <c r="E665" s="211">
        <v>39.645499999999998</v>
      </c>
      <c r="F665" s="211">
        <v>41.607662076323095</v>
      </c>
      <c r="G665" s="211">
        <v>40.5</v>
      </c>
      <c r="H665" s="211">
        <v>48.9</v>
      </c>
      <c r="I665" s="211">
        <v>44.9</v>
      </c>
      <c r="J665" s="211">
        <v>43.55</v>
      </c>
      <c r="K665" s="211">
        <v>43.4</v>
      </c>
      <c r="L665" s="211">
        <v>42.6</v>
      </c>
      <c r="M665" s="211">
        <v>44.05</v>
      </c>
      <c r="N665" s="211">
        <v>34.611715326086497</v>
      </c>
      <c r="O665" s="211">
        <v>43</v>
      </c>
      <c r="P665" s="211">
        <v>43.5</v>
      </c>
      <c r="Q665" s="211">
        <v>44.75</v>
      </c>
      <c r="R665" s="211">
        <v>52</v>
      </c>
      <c r="S665" s="211">
        <v>50.5</v>
      </c>
      <c r="T665" s="211">
        <v>41.2</v>
      </c>
      <c r="U665" s="208"/>
      <c r="V665" s="209"/>
      <c r="W665" s="209"/>
      <c r="X665" s="209"/>
      <c r="Y665" s="209"/>
      <c r="Z665" s="209"/>
      <c r="AA665" s="209"/>
      <c r="AB665" s="209"/>
      <c r="AC665" s="209"/>
      <c r="AD665" s="209"/>
      <c r="AE665" s="209"/>
      <c r="AF665" s="209"/>
      <c r="AG665" s="209"/>
      <c r="AH665" s="209"/>
      <c r="AI665" s="209"/>
      <c r="AJ665" s="209"/>
      <c r="AK665" s="209"/>
      <c r="AL665" s="209"/>
      <c r="AM665" s="209"/>
      <c r="AN665" s="209"/>
      <c r="AO665" s="209"/>
      <c r="AP665" s="209"/>
      <c r="AQ665" s="209"/>
      <c r="AR665" s="209"/>
      <c r="AS665" s="209"/>
      <c r="AT665" s="209"/>
      <c r="AU665" s="209"/>
      <c r="AV665" s="209"/>
      <c r="AW665" s="209"/>
      <c r="AX665" s="209"/>
      <c r="AY665" s="209"/>
      <c r="AZ665" s="209"/>
      <c r="BA665" s="209"/>
      <c r="BB665" s="209"/>
      <c r="BC665" s="209"/>
      <c r="BD665" s="209"/>
      <c r="BE665" s="209"/>
      <c r="BF665" s="209"/>
      <c r="BG665" s="209"/>
      <c r="BH665" s="209"/>
      <c r="BI665" s="209"/>
      <c r="BJ665" s="209"/>
      <c r="BK665" s="209"/>
      <c r="BL665" s="209"/>
      <c r="BM665" s="214"/>
    </row>
    <row r="666" spans="1:65">
      <c r="A666" s="30"/>
      <c r="B666" s="3" t="s">
        <v>258</v>
      </c>
      <c r="C666" s="29"/>
      <c r="D666" s="24">
        <v>0.4764451699828634</v>
      </c>
      <c r="E666" s="24">
        <v>1.3468681697429292</v>
      </c>
      <c r="F666" s="24">
        <v>0.54573373511214307</v>
      </c>
      <c r="G666" s="24">
        <v>1.1690451944500122</v>
      </c>
      <c r="H666" s="24">
        <v>1.2308533625091169</v>
      </c>
      <c r="I666" s="24">
        <v>1.2225656083281053</v>
      </c>
      <c r="J666" s="24">
        <v>1.4278188493876482</v>
      </c>
      <c r="K666" s="24">
        <v>0.89386799920346305</v>
      </c>
      <c r="L666" s="24">
        <v>1.7099707599839258</v>
      </c>
      <c r="M666" s="24">
        <v>1.3706446172026754</v>
      </c>
      <c r="N666" s="24">
        <v>1.2363085044314912</v>
      </c>
      <c r="O666" s="24">
        <v>0</v>
      </c>
      <c r="P666" s="24">
        <v>0.57067211835402076</v>
      </c>
      <c r="Q666" s="24">
        <v>0.27325202042558761</v>
      </c>
      <c r="R666" s="24">
        <v>3.3316662497915361</v>
      </c>
      <c r="S666" s="24">
        <v>0.76854841530424556</v>
      </c>
      <c r="T666" s="24">
        <v>0.98132563402776718</v>
      </c>
      <c r="U666" s="154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5"/>
    </row>
    <row r="667" spans="1:65">
      <c r="A667" s="30"/>
      <c r="B667" s="3" t="s">
        <v>85</v>
      </c>
      <c r="C667" s="29"/>
      <c r="D667" s="13">
        <v>1.1276808756990849E-2</v>
      </c>
      <c r="E667" s="13">
        <v>3.4421959536640595E-2</v>
      </c>
      <c r="F667" s="13">
        <v>1.312349381845624E-2</v>
      </c>
      <c r="G667" s="13">
        <v>2.9104859612863375E-2</v>
      </c>
      <c r="H667" s="13">
        <v>2.5457153309392282E-2</v>
      </c>
      <c r="I667" s="13">
        <v>2.7248861998397593E-2</v>
      </c>
      <c r="J667" s="13">
        <v>3.2425863347183538E-2</v>
      </c>
      <c r="K667" s="13">
        <v>2.0667468189675443E-2</v>
      </c>
      <c r="L667" s="13">
        <v>4.0908391387175252E-2</v>
      </c>
      <c r="M667" s="13">
        <v>3.1340959234817278E-2</v>
      </c>
      <c r="N667" s="13">
        <v>3.5325012950862711E-2</v>
      </c>
      <c r="O667" s="13">
        <v>0</v>
      </c>
      <c r="P667" s="13">
        <v>1.3113874799403003E-2</v>
      </c>
      <c r="Q667" s="13">
        <v>6.1175825468415138E-3</v>
      </c>
      <c r="R667" s="13">
        <v>6.346030951983879E-2</v>
      </c>
      <c r="S667" s="13">
        <v>1.5259068470633599E-2</v>
      </c>
      <c r="T667" s="13">
        <v>2.3847524520723383E-2</v>
      </c>
      <c r="U667" s="154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55"/>
    </row>
    <row r="668" spans="1:65">
      <c r="A668" s="30"/>
      <c r="B668" s="3" t="s">
        <v>259</v>
      </c>
      <c r="C668" s="29"/>
      <c r="D668" s="13">
        <v>-1.6618540263576786E-2</v>
      </c>
      <c r="E668" s="13">
        <v>-8.928015021356861E-2</v>
      </c>
      <c r="F668" s="13">
        <v>-3.2108596289001645E-2</v>
      </c>
      <c r="G668" s="13">
        <v>-6.5108750309751495E-2</v>
      </c>
      <c r="H668" s="13">
        <v>0.12536079475162287</v>
      </c>
      <c r="I668" s="13">
        <v>4.4285163554418805E-2</v>
      </c>
      <c r="J668" s="13">
        <v>2.4889079535948877E-2</v>
      </c>
      <c r="K668" s="13">
        <v>6.6567605585872158E-3</v>
      </c>
      <c r="L668" s="13">
        <v>-2.709242563355041E-2</v>
      </c>
      <c r="M668" s="13">
        <v>1.7906489289299499E-2</v>
      </c>
      <c r="N668" s="13">
        <v>-0.18540858315694664</v>
      </c>
      <c r="O668" s="13">
        <v>8.3793535304610423E-4</v>
      </c>
      <c r="P668" s="13">
        <v>1.2863507444497602E-2</v>
      </c>
      <c r="Q668" s="13">
        <v>3.963010338998596E-2</v>
      </c>
      <c r="R668" s="13">
        <v>0.22195329316360279</v>
      </c>
      <c r="S668" s="13">
        <v>0.17229931807631993</v>
      </c>
      <c r="T668" s="13">
        <v>-4.2221371167956989E-2</v>
      </c>
      <c r="U668" s="154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55"/>
    </row>
    <row r="669" spans="1:65">
      <c r="A669" s="30"/>
      <c r="B669" s="46" t="s">
        <v>260</v>
      </c>
      <c r="C669" s="47"/>
      <c r="D669" s="45">
        <v>0.42</v>
      </c>
      <c r="E669" s="45">
        <v>1.72</v>
      </c>
      <c r="F669" s="45">
        <v>0.69</v>
      </c>
      <c r="G669" s="45">
        <v>1.29</v>
      </c>
      <c r="H669" s="45">
        <v>2.13</v>
      </c>
      <c r="I669" s="45">
        <v>0.67</v>
      </c>
      <c r="J669" s="45">
        <v>0.33</v>
      </c>
      <c r="K669" s="45">
        <v>0</v>
      </c>
      <c r="L669" s="45">
        <v>0.6</v>
      </c>
      <c r="M669" s="45">
        <v>0.2</v>
      </c>
      <c r="N669" s="45">
        <v>3.44</v>
      </c>
      <c r="O669" s="45">
        <v>0.1</v>
      </c>
      <c r="P669" s="45">
        <v>0.11</v>
      </c>
      <c r="Q669" s="45">
        <v>0.59</v>
      </c>
      <c r="R669" s="45">
        <v>3.86</v>
      </c>
      <c r="S669" s="45">
        <v>2.97</v>
      </c>
      <c r="T669" s="45">
        <v>0.88</v>
      </c>
      <c r="U669" s="154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B670" s="31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BM670" s="55"/>
    </row>
    <row r="671" spans="1:65" ht="15">
      <c r="B671" s="8" t="s">
        <v>477</v>
      </c>
      <c r="BM671" s="28" t="s">
        <v>298</v>
      </c>
    </row>
    <row r="672" spans="1:65" ht="15">
      <c r="A672" s="25" t="s">
        <v>40</v>
      </c>
      <c r="B672" s="18" t="s">
        <v>109</v>
      </c>
      <c r="C672" s="15" t="s">
        <v>110</v>
      </c>
      <c r="D672" s="16" t="s">
        <v>221</v>
      </c>
      <c r="E672" s="17" t="s">
        <v>221</v>
      </c>
      <c r="F672" s="17" t="s">
        <v>221</v>
      </c>
      <c r="G672" s="17" t="s">
        <v>221</v>
      </c>
      <c r="H672" s="17" t="s">
        <v>221</v>
      </c>
      <c r="I672" s="17" t="s">
        <v>221</v>
      </c>
      <c r="J672" s="154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8">
        <v>1</v>
      </c>
    </row>
    <row r="673" spans="1:65">
      <c r="A673" s="30"/>
      <c r="B673" s="19" t="s">
        <v>222</v>
      </c>
      <c r="C673" s="9" t="s">
        <v>222</v>
      </c>
      <c r="D673" s="152" t="s">
        <v>225</v>
      </c>
      <c r="E673" s="153" t="s">
        <v>228</v>
      </c>
      <c r="F673" s="153" t="s">
        <v>229</v>
      </c>
      <c r="G673" s="153" t="s">
        <v>231</v>
      </c>
      <c r="H673" s="153" t="s">
        <v>238</v>
      </c>
      <c r="I673" s="153" t="s">
        <v>241</v>
      </c>
      <c r="J673" s="154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8" t="s">
        <v>3</v>
      </c>
    </row>
    <row r="674" spans="1:65">
      <c r="A674" s="30"/>
      <c r="B674" s="19"/>
      <c r="C674" s="9"/>
      <c r="D674" s="10" t="s">
        <v>277</v>
      </c>
      <c r="E674" s="11" t="s">
        <v>277</v>
      </c>
      <c r="F674" s="11" t="s">
        <v>278</v>
      </c>
      <c r="G674" s="11" t="s">
        <v>277</v>
      </c>
      <c r="H674" s="11" t="s">
        <v>277</v>
      </c>
      <c r="I674" s="11" t="s">
        <v>277</v>
      </c>
      <c r="J674" s="154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2</v>
      </c>
    </row>
    <row r="675" spans="1:65">
      <c r="A675" s="30"/>
      <c r="B675" s="19"/>
      <c r="C675" s="9"/>
      <c r="D675" s="26"/>
      <c r="E675" s="26"/>
      <c r="F675" s="26"/>
      <c r="G675" s="26"/>
      <c r="H675" s="26"/>
      <c r="I675" s="26"/>
      <c r="J675" s="154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>
        <v>2</v>
      </c>
    </row>
    <row r="676" spans="1:65">
      <c r="A676" s="30"/>
      <c r="B676" s="18">
        <v>1</v>
      </c>
      <c r="C676" s="14">
        <v>1</v>
      </c>
      <c r="D676" s="148">
        <v>6.1916638745183636</v>
      </c>
      <c r="E676" s="22">
        <v>6.8191118100635641</v>
      </c>
      <c r="F676" s="22">
        <v>7.2</v>
      </c>
      <c r="G676" s="22">
        <v>6.77</v>
      </c>
      <c r="H676" s="148">
        <v>4.3443225677796011</v>
      </c>
      <c r="I676" s="22">
        <v>7.06</v>
      </c>
      <c r="J676" s="154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>
        <v>1</v>
      </c>
      <c r="C677" s="9">
        <v>2</v>
      </c>
      <c r="D677" s="149">
        <v>6.1877475450351103</v>
      </c>
      <c r="E677" s="11">
        <v>7.0190106606923637</v>
      </c>
      <c r="F677" s="11">
        <v>7</v>
      </c>
      <c r="G677" s="11">
        <v>6.86</v>
      </c>
      <c r="H677" s="149">
        <v>4.4219216121034677</v>
      </c>
      <c r="I677" s="11">
        <v>7.1</v>
      </c>
      <c r="J677" s="154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2</v>
      </c>
    </row>
    <row r="678" spans="1:65">
      <c r="A678" s="30"/>
      <c r="B678" s="19">
        <v>1</v>
      </c>
      <c r="C678" s="9">
        <v>3</v>
      </c>
      <c r="D678" s="149">
        <v>6.1978170414636411</v>
      </c>
      <c r="E678" s="11">
        <v>7.1753983644522208</v>
      </c>
      <c r="F678" s="11">
        <v>7.1</v>
      </c>
      <c r="G678" s="11">
        <v>6.65</v>
      </c>
      <c r="H678" s="149">
        <v>3.8995722760100482</v>
      </c>
      <c r="I678" s="11">
        <v>7.04</v>
      </c>
      <c r="J678" s="154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16</v>
      </c>
    </row>
    <row r="679" spans="1:65">
      <c r="A679" s="30"/>
      <c r="B679" s="19">
        <v>1</v>
      </c>
      <c r="C679" s="9">
        <v>4</v>
      </c>
      <c r="D679" s="149">
        <v>6.2114950922607299</v>
      </c>
      <c r="E679" s="11">
        <v>6.9003673178443359</v>
      </c>
      <c r="F679" s="11">
        <v>7.1</v>
      </c>
      <c r="G679" s="11">
        <v>6.62</v>
      </c>
      <c r="H679" s="149">
        <v>3.8834405684513675</v>
      </c>
      <c r="I679" s="11">
        <v>7.07</v>
      </c>
      <c r="J679" s="154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6.9931753383963002</v>
      </c>
    </row>
    <row r="680" spans="1:65">
      <c r="A680" s="30"/>
      <c r="B680" s="19">
        <v>1</v>
      </c>
      <c r="C680" s="9">
        <v>5</v>
      </c>
      <c r="D680" s="149">
        <v>6.2089741930401496</v>
      </c>
      <c r="E680" s="11">
        <v>7.1188421624211173</v>
      </c>
      <c r="F680" s="11">
        <v>7.2</v>
      </c>
      <c r="G680" s="11">
        <v>6.93</v>
      </c>
      <c r="H680" s="149">
        <v>3.9908130903088685</v>
      </c>
      <c r="I680" s="11">
        <v>7.06</v>
      </c>
      <c r="J680" s="154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8">
        <v>8</v>
      </c>
    </row>
    <row r="681" spans="1:65">
      <c r="A681" s="30"/>
      <c r="B681" s="19">
        <v>1</v>
      </c>
      <c r="C681" s="9">
        <v>6</v>
      </c>
      <c r="D681" s="149">
        <v>6.2047034088042103</v>
      </c>
      <c r="E681" s="11">
        <v>6.88347780603765</v>
      </c>
      <c r="F681" s="11">
        <v>7</v>
      </c>
      <c r="G681" s="11">
        <v>7.1</v>
      </c>
      <c r="H681" s="149">
        <v>3.8792688660994297</v>
      </c>
      <c r="I681" s="11">
        <v>7.06</v>
      </c>
      <c r="J681" s="154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5"/>
    </row>
    <row r="682" spans="1:65">
      <c r="A682" s="30"/>
      <c r="B682" s="20" t="s">
        <v>256</v>
      </c>
      <c r="C682" s="12"/>
      <c r="D682" s="23">
        <v>6.2004001925203669</v>
      </c>
      <c r="E682" s="23">
        <v>6.9860346869185408</v>
      </c>
      <c r="F682" s="23">
        <v>7.1000000000000005</v>
      </c>
      <c r="G682" s="23">
        <v>6.8216666666666663</v>
      </c>
      <c r="H682" s="23">
        <v>4.0698898301254642</v>
      </c>
      <c r="I682" s="23">
        <v>7.0650000000000004</v>
      </c>
      <c r="J682" s="154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5"/>
    </row>
    <row r="683" spans="1:65">
      <c r="A683" s="30"/>
      <c r="B683" s="3" t="s">
        <v>257</v>
      </c>
      <c r="C683" s="29"/>
      <c r="D683" s="11">
        <v>6.2012602251339253</v>
      </c>
      <c r="E683" s="11">
        <v>6.9596889892683498</v>
      </c>
      <c r="F683" s="11">
        <v>7.1</v>
      </c>
      <c r="G683" s="11">
        <v>6.8149999999999995</v>
      </c>
      <c r="H683" s="11">
        <v>3.9451926831594584</v>
      </c>
      <c r="I683" s="11">
        <v>7.06</v>
      </c>
      <c r="J683" s="154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258</v>
      </c>
      <c r="C684" s="29"/>
      <c r="D684" s="24">
        <v>9.5730179729032021E-3</v>
      </c>
      <c r="E684" s="24">
        <v>0.14163608404812231</v>
      </c>
      <c r="F684" s="24">
        <v>8.9442719099991672E-2</v>
      </c>
      <c r="G684" s="24">
        <v>0.18082219627763235</v>
      </c>
      <c r="H684" s="24">
        <v>0.24722482971734966</v>
      </c>
      <c r="I684" s="24">
        <v>1.9748417658131439E-2</v>
      </c>
      <c r="J684" s="154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3" t="s">
        <v>85</v>
      </c>
      <c r="C685" s="29"/>
      <c r="D685" s="13">
        <v>1.5439355002361418E-3</v>
      </c>
      <c r="E685" s="13">
        <v>2.0274174176852872E-2</v>
      </c>
      <c r="F685" s="13">
        <v>1.2597566070421361E-2</v>
      </c>
      <c r="G685" s="13">
        <v>2.6507040744338971E-2</v>
      </c>
      <c r="H685" s="13">
        <v>6.0744845692721948E-2</v>
      </c>
      <c r="I685" s="13">
        <v>2.7952466607404722E-3</v>
      </c>
      <c r="J685" s="154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A686" s="30"/>
      <c r="B686" s="3" t="s">
        <v>259</v>
      </c>
      <c r="C686" s="29"/>
      <c r="D686" s="13">
        <v>-0.11336411680158665</v>
      </c>
      <c r="E686" s="13">
        <v>-1.0210885802552916E-3</v>
      </c>
      <c r="F686" s="13">
        <v>1.5275558874832562E-2</v>
      </c>
      <c r="G686" s="13">
        <v>-2.4525149653828793E-2</v>
      </c>
      <c r="H686" s="13">
        <v>-0.41801976452962986</v>
      </c>
      <c r="I686" s="13">
        <v>1.027067935925241E-2</v>
      </c>
      <c r="J686" s="154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55"/>
    </row>
    <row r="687" spans="1:65">
      <c r="A687" s="30"/>
      <c r="B687" s="46" t="s">
        <v>260</v>
      </c>
      <c r="C687" s="47"/>
      <c r="D687" s="45">
        <v>2.66</v>
      </c>
      <c r="E687" s="45">
        <v>0.31</v>
      </c>
      <c r="F687" s="45">
        <v>0.74</v>
      </c>
      <c r="G687" s="45">
        <v>0.31</v>
      </c>
      <c r="H687" s="45">
        <v>10.7</v>
      </c>
      <c r="I687" s="45">
        <v>0.61</v>
      </c>
      <c r="J687" s="154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55"/>
    </row>
    <row r="688" spans="1:65">
      <c r="B688" s="31"/>
      <c r="C688" s="20"/>
      <c r="D688" s="20"/>
      <c r="E688" s="20"/>
      <c r="F688" s="20"/>
      <c r="G688" s="20"/>
      <c r="H688" s="20"/>
      <c r="I688" s="20"/>
      <c r="BM688" s="55"/>
    </row>
    <row r="689" spans="1:65" ht="15">
      <c r="B689" s="8" t="s">
        <v>478</v>
      </c>
      <c r="BM689" s="28" t="s">
        <v>66</v>
      </c>
    </row>
    <row r="690" spans="1:65" ht="15">
      <c r="A690" s="25" t="s">
        <v>43</v>
      </c>
      <c r="B690" s="18" t="s">
        <v>109</v>
      </c>
      <c r="C690" s="15" t="s">
        <v>110</v>
      </c>
      <c r="D690" s="16" t="s">
        <v>221</v>
      </c>
      <c r="E690" s="17" t="s">
        <v>221</v>
      </c>
      <c r="F690" s="17" t="s">
        <v>221</v>
      </c>
      <c r="G690" s="17" t="s">
        <v>221</v>
      </c>
      <c r="H690" s="17" t="s">
        <v>221</v>
      </c>
      <c r="I690" s="17" t="s">
        <v>221</v>
      </c>
      <c r="J690" s="17" t="s">
        <v>221</v>
      </c>
      <c r="K690" s="17" t="s">
        <v>221</v>
      </c>
      <c r="L690" s="17" t="s">
        <v>221</v>
      </c>
      <c r="M690" s="17" t="s">
        <v>221</v>
      </c>
      <c r="N690" s="17" t="s">
        <v>221</v>
      </c>
      <c r="O690" s="17" t="s">
        <v>221</v>
      </c>
      <c r="P690" s="17" t="s">
        <v>221</v>
      </c>
      <c r="Q690" s="17" t="s">
        <v>221</v>
      </c>
      <c r="R690" s="17" t="s">
        <v>221</v>
      </c>
      <c r="S690" s="17" t="s">
        <v>221</v>
      </c>
      <c r="T690" s="154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1</v>
      </c>
    </row>
    <row r="691" spans="1:65">
      <c r="A691" s="30"/>
      <c r="B691" s="19" t="s">
        <v>222</v>
      </c>
      <c r="C691" s="9" t="s">
        <v>222</v>
      </c>
      <c r="D691" s="152" t="s">
        <v>224</v>
      </c>
      <c r="E691" s="153" t="s">
        <v>225</v>
      </c>
      <c r="F691" s="153" t="s">
        <v>228</v>
      </c>
      <c r="G691" s="153" t="s">
        <v>229</v>
      </c>
      <c r="H691" s="153" t="s">
        <v>231</v>
      </c>
      <c r="I691" s="153" t="s">
        <v>232</v>
      </c>
      <c r="J691" s="153" t="s">
        <v>233</v>
      </c>
      <c r="K691" s="153" t="s">
        <v>234</v>
      </c>
      <c r="L691" s="153" t="s">
        <v>235</v>
      </c>
      <c r="M691" s="153" t="s">
        <v>276</v>
      </c>
      <c r="N691" s="153" t="s">
        <v>238</v>
      </c>
      <c r="O691" s="153" t="s">
        <v>239</v>
      </c>
      <c r="P691" s="153" t="s">
        <v>240</v>
      </c>
      <c r="Q691" s="153" t="s">
        <v>241</v>
      </c>
      <c r="R691" s="153" t="s">
        <v>243</v>
      </c>
      <c r="S691" s="153" t="s">
        <v>245</v>
      </c>
      <c r="T691" s="154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 t="s">
        <v>3</v>
      </c>
    </row>
    <row r="692" spans="1:65">
      <c r="A692" s="30"/>
      <c r="B692" s="19"/>
      <c r="C692" s="9"/>
      <c r="D692" s="10" t="s">
        <v>277</v>
      </c>
      <c r="E692" s="11" t="s">
        <v>277</v>
      </c>
      <c r="F692" s="11" t="s">
        <v>277</v>
      </c>
      <c r="G692" s="11" t="s">
        <v>278</v>
      </c>
      <c r="H692" s="11" t="s">
        <v>277</v>
      </c>
      <c r="I692" s="11" t="s">
        <v>278</v>
      </c>
      <c r="J692" s="11" t="s">
        <v>278</v>
      </c>
      <c r="K692" s="11" t="s">
        <v>278</v>
      </c>
      <c r="L692" s="11" t="s">
        <v>278</v>
      </c>
      <c r="M692" s="11" t="s">
        <v>278</v>
      </c>
      <c r="N692" s="11" t="s">
        <v>277</v>
      </c>
      <c r="O692" s="11" t="s">
        <v>277</v>
      </c>
      <c r="P692" s="11" t="s">
        <v>278</v>
      </c>
      <c r="Q692" s="11" t="s">
        <v>277</v>
      </c>
      <c r="R692" s="11" t="s">
        <v>277</v>
      </c>
      <c r="S692" s="11" t="s">
        <v>278</v>
      </c>
      <c r="T692" s="154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8">
        <v>0</v>
      </c>
    </row>
    <row r="693" spans="1:65">
      <c r="A693" s="30"/>
      <c r="B693" s="19"/>
      <c r="C693" s="9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154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8">
        <v>0</v>
      </c>
    </row>
    <row r="694" spans="1:65">
      <c r="A694" s="30"/>
      <c r="B694" s="18">
        <v>1</v>
      </c>
      <c r="C694" s="14">
        <v>1</v>
      </c>
      <c r="D694" s="221">
        <v>116.9</v>
      </c>
      <c r="E694" s="221">
        <v>111.61697692578002</v>
      </c>
      <c r="F694" s="221">
        <v>116.88498244832687</v>
      </c>
      <c r="G694" s="221">
        <v>120</v>
      </c>
      <c r="H694" s="221">
        <v>121</v>
      </c>
      <c r="I694" s="221">
        <v>115</v>
      </c>
      <c r="J694" s="221">
        <v>116.5</v>
      </c>
      <c r="K694" s="222">
        <v>98.3</v>
      </c>
      <c r="L694" s="221">
        <v>115.5</v>
      </c>
      <c r="M694" s="221">
        <v>114</v>
      </c>
      <c r="N694" s="222">
        <v>132.805071186931</v>
      </c>
      <c r="O694" s="221">
        <v>113</v>
      </c>
      <c r="P694" s="221">
        <v>119.5</v>
      </c>
      <c r="Q694" s="221">
        <v>118.38</v>
      </c>
      <c r="R694" s="222">
        <v>106.22</v>
      </c>
      <c r="S694" s="222">
        <v>138.69999999999999</v>
      </c>
      <c r="T694" s="223"/>
      <c r="U694" s="224"/>
      <c r="V694" s="224"/>
      <c r="W694" s="224"/>
      <c r="X694" s="224"/>
      <c r="Y694" s="224"/>
      <c r="Z694" s="224"/>
      <c r="AA694" s="224"/>
      <c r="AB694" s="224"/>
      <c r="AC694" s="224"/>
      <c r="AD694" s="224"/>
      <c r="AE694" s="224"/>
      <c r="AF694" s="224"/>
      <c r="AG694" s="224"/>
      <c r="AH694" s="224"/>
      <c r="AI694" s="224"/>
      <c r="AJ694" s="224"/>
      <c r="AK694" s="224"/>
      <c r="AL694" s="224"/>
      <c r="AM694" s="224"/>
      <c r="AN694" s="224"/>
      <c r="AO694" s="224"/>
      <c r="AP694" s="224"/>
      <c r="AQ694" s="224"/>
      <c r="AR694" s="224"/>
      <c r="AS694" s="224"/>
      <c r="AT694" s="224"/>
      <c r="AU694" s="224"/>
      <c r="AV694" s="224"/>
      <c r="AW694" s="224"/>
      <c r="AX694" s="224"/>
      <c r="AY694" s="224"/>
      <c r="AZ694" s="224"/>
      <c r="BA694" s="224"/>
      <c r="BB694" s="224"/>
      <c r="BC694" s="224"/>
      <c r="BD694" s="224"/>
      <c r="BE694" s="224"/>
      <c r="BF694" s="224"/>
      <c r="BG694" s="224"/>
      <c r="BH694" s="224"/>
      <c r="BI694" s="224"/>
      <c r="BJ694" s="224"/>
      <c r="BK694" s="224"/>
      <c r="BL694" s="224"/>
      <c r="BM694" s="225">
        <v>1</v>
      </c>
    </row>
    <row r="695" spans="1:65">
      <c r="A695" s="30"/>
      <c r="B695" s="19">
        <v>1</v>
      </c>
      <c r="C695" s="9">
        <v>2</v>
      </c>
      <c r="D695" s="226">
        <v>120.6</v>
      </c>
      <c r="E695" s="226">
        <v>110.99495440572301</v>
      </c>
      <c r="F695" s="226">
        <v>116.04210692163188</v>
      </c>
      <c r="G695" s="226">
        <v>115</v>
      </c>
      <c r="H695" s="226">
        <v>124</v>
      </c>
      <c r="I695" s="226">
        <v>116</v>
      </c>
      <c r="J695" s="226">
        <v>112.5</v>
      </c>
      <c r="K695" s="227">
        <v>96.4</v>
      </c>
      <c r="L695" s="226">
        <v>109</v>
      </c>
      <c r="M695" s="226">
        <v>120</v>
      </c>
      <c r="N695" s="227">
        <v>130.82115966858501</v>
      </c>
      <c r="O695" s="226">
        <v>115</v>
      </c>
      <c r="P695" s="226">
        <v>127.1</v>
      </c>
      <c r="Q695" s="226">
        <v>117.93</v>
      </c>
      <c r="R695" s="227">
        <v>104.78</v>
      </c>
      <c r="S695" s="227">
        <v>137.6</v>
      </c>
      <c r="T695" s="223"/>
      <c r="U695" s="224"/>
      <c r="V695" s="224"/>
      <c r="W695" s="224"/>
      <c r="X695" s="224"/>
      <c r="Y695" s="224"/>
      <c r="Z695" s="224"/>
      <c r="AA695" s="224"/>
      <c r="AB695" s="224"/>
      <c r="AC695" s="224"/>
      <c r="AD695" s="224"/>
      <c r="AE695" s="224"/>
      <c r="AF695" s="224"/>
      <c r="AG695" s="224"/>
      <c r="AH695" s="224"/>
      <c r="AI695" s="224"/>
      <c r="AJ695" s="224"/>
      <c r="AK695" s="224"/>
      <c r="AL695" s="224"/>
      <c r="AM695" s="224"/>
      <c r="AN695" s="224"/>
      <c r="AO695" s="224"/>
      <c r="AP695" s="224"/>
      <c r="AQ695" s="224"/>
      <c r="AR695" s="224"/>
      <c r="AS695" s="224"/>
      <c r="AT695" s="224"/>
      <c r="AU695" s="224"/>
      <c r="AV695" s="224"/>
      <c r="AW695" s="224"/>
      <c r="AX695" s="224"/>
      <c r="AY695" s="224"/>
      <c r="AZ695" s="224"/>
      <c r="BA695" s="224"/>
      <c r="BB695" s="224"/>
      <c r="BC695" s="224"/>
      <c r="BD695" s="224"/>
      <c r="BE695" s="224"/>
      <c r="BF695" s="224"/>
      <c r="BG695" s="224"/>
      <c r="BH695" s="224"/>
      <c r="BI695" s="224"/>
      <c r="BJ695" s="224"/>
      <c r="BK695" s="224"/>
      <c r="BL695" s="224"/>
      <c r="BM695" s="225">
        <v>34</v>
      </c>
    </row>
    <row r="696" spans="1:65">
      <c r="A696" s="30"/>
      <c r="B696" s="19">
        <v>1</v>
      </c>
      <c r="C696" s="9">
        <v>3</v>
      </c>
      <c r="D696" s="226">
        <v>119.01</v>
      </c>
      <c r="E696" s="226">
        <v>109.30813796746172</v>
      </c>
      <c r="F696" s="226">
        <v>121.42282749653236</v>
      </c>
      <c r="G696" s="226">
        <v>120</v>
      </c>
      <c r="H696" s="226">
        <v>119</v>
      </c>
      <c r="I696" s="226">
        <v>117</v>
      </c>
      <c r="J696" s="226">
        <v>115.5</v>
      </c>
      <c r="K696" s="227">
        <v>97.5</v>
      </c>
      <c r="L696" s="226">
        <v>112</v>
      </c>
      <c r="M696" s="226">
        <v>118</v>
      </c>
      <c r="N696" s="227">
        <v>133.298499407316</v>
      </c>
      <c r="O696" s="226">
        <v>114</v>
      </c>
      <c r="P696" s="226">
        <v>123.6</v>
      </c>
      <c r="Q696" s="226">
        <v>118.51</v>
      </c>
      <c r="R696" s="227">
        <v>104.24</v>
      </c>
      <c r="S696" s="227">
        <v>137.19999999999999</v>
      </c>
      <c r="T696" s="223"/>
      <c r="U696" s="224"/>
      <c r="V696" s="224"/>
      <c r="W696" s="224"/>
      <c r="X696" s="224"/>
      <c r="Y696" s="224"/>
      <c r="Z696" s="224"/>
      <c r="AA696" s="224"/>
      <c r="AB696" s="224"/>
      <c r="AC696" s="224"/>
      <c r="AD696" s="224"/>
      <c r="AE696" s="224"/>
      <c r="AF696" s="224"/>
      <c r="AG696" s="224"/>
      <c r="AH696" s="224"/>
      <c r="AI696" s="224"/>
      <c r="AJ696" s="224"/>
      <c r="AK696" s="224"/>
      <c r="AL696" s="224"/>
      <c r="AM696" s="224"/>
      <c r="AN696" s="224"/>
      <c r="AO696" s="224"/>
      <c r="AP696" s="224"/>
      <c r="AQ696" s="224"/>
      <c r="AR696" s="224"/>
      <c r="AS696" s="224"/>
      <c r="AT696" s="224"/>
      <c r="AU696" s="224"/>
      <c r="AV696" s="224"/>
      <c r="AW696" s="224"/>
      <c r="AX696" s="224"/>
      <c r="AY696" s="224"/>
      <c r="AZ696" s="224"/>
      <c r="BA696" s="224"/>
      <c r="BB696" s="224"/>
      <c r="BC696" s="224"/>
      <c r="BD696" s="224"/>
      <c r="BE696" s="224"/>
      <c r="BF696" s="224"/>
      <c r="BG696" s="224"/>
      <c r="BH696" s="224"/>
      <c r="BI696" s="224"/>
      <c r="BJ696" s="224"/>
      <c r="BK696" s="224"/>
      <c r="BL696" s="224"/>
      <c r="BM696" s="225">
        <v>16</v>
      </c>
    </row>
    <row r="697" spans="1:65">
      <c r="A697" s="30"/>
      <c r="B697" s="19">
        <v>1</v>
      </c>
      <c r="C697" s="9">
        <v>4</v>
      </c>
      <c r="D697" s="226">
        <v>119.79</v>
      </c>
      <c r="E697" s="226">
        <v>110.025679787423</v>
      </c>
      <c r="F697" s="226">
        <v>117.38311729907605</v>
      </c>
      <c r="G697" s="226">
        <v>117</v>
      </c>
      <c r="H697" s="226">
        <v>122</v>
      </c>
      <c r="I697" s="226">
        <v>125.49999999999999</v>
      </c>
      <c r="J697" s="226">
        <v>121</v>
      </c>
      <c r="K697" s="227">
        <v>96.7</v>
      </c>
      <c r="L697" s="226">
        <v>117.5</v>
      </c>
      <c r="M697" s="226">
        <v>117</v>
      </c>
      <c r="N697" s="227">
        <v>127.68803223138002</v>
      </c>
      <c r="O697" s="226">
        <v>110</v>
      </c>
      <c r="P697" s="226">
        <v>121.5</v>
      </c>
      <c r="Q697" s="226">
        <v>116.27</v>
      </c>
      <c r="R697" s="227">
        <v>102.48</v>
      </c>
      <c r="S697" s="230">
        <v>130.80000000000001</v>
      </c>
      <c r="T697" s="223"/>
      <c r="U697" s="224"/>
      <c r="V697" s="224"/>
      <c r="W697" s="224"/>
      <c r="X697" s="224"/>
      <c r="Y697" s="224"/>
      <c r="Z697" s="224"/>
      <c r="AA697" s="224"/>
      <c r="AB697" s="224"/>
      <c r="AC697" s="224"/>
      <c r="AD697" s="224"/>
      <c r="AE697" s="224"/>
      <c r="AF697" s="224"/>
      <c r="AG697" s="224"/>
      <c r="AH697" s="224"/>
      <c r="AI697" s="224"/>
      <c r="AJ697" s="224"/>
      <c r="AK697" s="224"/>
      <c r="AL697" s="224"/>
      <c r="AM697" s="224"/>
      <c r="AN697" s="224"/>
      <c r="AO697" s="224"/>
      <c r="AP697" s="224"/>
      <c r="AQ697" s="224"/>
      <c r="AR697" s="224"/>
      <c r="AS697" s="224"/>
      <c r="AT697" s="224"/>
      <c r="AU697" s="224"/>
      <c r="AV697" s="224"/>
      <c r="AW697" s="224"/>
      <c r="AX697" s="224"/>
      <c r="AY697" s="224"/>
      <c r="AZ697" s="224"/>
      <c r="BA697" s="224"/>
      <c r="BB697" s="224"/>
      <c r="BC697" s="224"/>
      <c r="BD697" s="224"/>
      <c r="BE697" s="224"/>
      <c r="BF697" s="224"/>
      <c r="BG697" s="224"/>
      <c r="BH697" s="224"/>
      <c r="BI697" s="224"/>
      <c r="BJ697" s="224"/>
      <c r="BK697" s="224"/>
      <c r="BL697" s="224"/>
      <c r="BM697" s="225">
        <v>117.49771894207527</v>
      </c>
    </row>
    <row r="698" spans="1:65">
      <c r="A698" s="30"/>
      <c r="B698" s="19">
        <v>1</v>
      </c>
      <c r="C698" s="9">
        <v>5</v>
      </c>
      <c r="D698" s="226">
        <v>119.31</v>
      </c>
      <c r="E698" s="226">
        <v>110.71315257175772</v>
      </c>
      <c r="F698" s="226">
        <v>119.54043439491105</v>
      </c>
      <c r="G698" s="226">
        <v>116</v>
      </c>
      <c r="H698" s="226">
        <v>125</v>
      </c>
      <c r="I698" s="226">
        <v>124.49999999999999</v>
      </c>
      <c r="J698" s="226">
        <v>111</v>
      </c>
      <c r="K698" s="227">
        <v>108</v>
      </c>
      <c r="L698" s="226">
        <v>119</v>
      </c>
      <c r="M698" s="226">
        <v>119.5</v>
      </c>
      <c r="N698" s="227">
        <v>131.39686718004401</v>
      </c>
      <c r="O698" s="226">
        <v>115</v>
      </c>
      <c r="P698" s="226">
        <v>122</v>
      </c>
      <c r="Q698" s="226">
        <v>119.08</v>
      </c>
      <c r="R698" s="227">
        <v>100.03</v>
      </c>
      <c r="S698" s="227">
        <v>137.4</v>
      </c>
      <c r="T698" s="223"/>
      <c r="U698" s="224"/>
      <c r="V698" s="224"/>
      <c r="W698" s="224"/>
      <c r="X698" s="224"/>
      <c r="Y698" s="224"/>
      <c r="Z698" s="224"/>
      <c r="AA698" s="224"/>
      <c r="AB698" s="224"/>
      <c r="AC698" s="224"/>
      <c r="AD698" s="224"/>
      <c r="AE698" s="224"/>
      <c r="AF698" s="224"/>
      <c r="AG698" s="224"/>
      <c r="AH698" s="224"/>
      <c r="AI698" s="224"/>
      <c r="AJ698" s="224"/>
      <c r="AK698" s="224"/>
      <c r="AL698" s="224"/>
      <c r="AM698" s="224"/>
      <c r="AN698" s="224"/>
      <c r="AO698" s="224"/>
      <c r="AP698" s="224"/>
      <c r="AQ698" s="224"/>
      <c r="AR698" s="224"/>
      <c r="AS698" s="224"/>
      <c r="AT698" s="224"/>
      <c r="AU698" s="224"/>
      <c r="AV698" s="224"/>
      <c r="AW698" s="224"/>
      <c r="AX698" s="224"/>
      <c r="AY698" s="224"/>
      <c r="AZ698" s="224"/>
      <c r="BA698" s="224"/>
      <c r="BB698" s="224"/>
      <c r="BC698" s="224"/>
      <c r="BD698" s="224"/>
      <c r="BE698" s="224"/>
      <c r="BF698" s="224"/>
      <c r="BG698" s="224"/>
      <c r="BH698" s="224"/>
      <c r="BI698" s="224"/>
      <c r="BJ698" s="224"/>
      <c r="BK698" s="224"/>
      <c r="BL698" s="224"/>
      <c r="BM698" s="225">
        <v>46</v>
      </c>
    </row>
    <row r="699" spans="1:65">
      <c r="A699" s="30"/>
      <c r="B699" s="19">
        <v>1</v>
      </c>
      <c r="C699" s="9">
        <v>6</v>
      </c>
      <c r="D699" s="226">
        <v>119.16</v>
      </c>
      <c r="E699" s="226">
        <v>109.199353566922</v>
      </c>
      <c r="F699" s="226">
        <v>113.76404004387479</v>
      </c>
      <c r="G699" s="226">
        <v>118</v>
      </c>
      <c r="H699" s="226">
        <v>126</v>
      </c>
      <c r="I699" s="226">
        <v>119.5</v>
      </c>
      <c r="J699" s="226">
        <v>116</v>
      </c>
      <c r="K699" s="227">
        <v>106.5</v>
      </c>
      <c r="L699" s="226">
        <v>121.5</v>
      </c>
      <c r="M699" s="226">
        <v>120.5</v>
      </c>
      <c r="N699" s="230">
        <v>141.85642589207001</v>
      </c>
      <c r="O699" s="226">
        <v>111</v>
      </c>
      <c r="P699" s="226">
        <v>123.40000000000002</v>
      </c>
      <c r="Q699" s="226">
        <v>116.4</v>
      </c>
      <c r="R699" s="227">
        <v>101.81</v>
      </c>
      <c r="S699" s="227">
        <v>139.19999999999999</v>
      </c>
      <c r="T699" s="223"/>
      <c r="U699" s="224"/>
      <c r="V699" s="224"/>
      <c r="W699" s="224"/>
      <c r="X699" s="224"/>
      <c r="Y699" s="224"/>
      <c r="Z699" s="224"/>
      <c r="AA699" s="224"/>
      <c r="AB699" s="224"/>
      <c r="AC699" s="224"/>
      <c r="AD699" s="224"/>
      <c r="AE699" s="224"/>
      <c r="AF699" s="224"/>
      <c r="AG699" s="224"/>
      <c r="AH699" s="224"/>
      <c r="AI699" s="224"/>
      <c r="AJ699" s="224"/>
      <c r="AK699" s="224"/>
      <c r="AL699" s="224"/>
      <c r="AM699" s="224"/>
      <c r="AN699" s="224"/>
      <c r="AO699" s="224"/>
      <c r="AP699" s="224"/>
      <c r="AQ699" s="224"/>
      <c r="AR699" s="224"/>
      <c r="AS699" s="224"/>
      <c r="AT699" s="224"/>
      <c r="AU699" s="224"/>
      <c r="AV699" s="224"/>
      <c r="AW699" s="224"/>
      <c r="AX699" s="224"/>
      <c r="AY699" s="224"/>
      <c r="AZ699" s="224"/>
      <c r="BA699" s="224"/>
      <c r="BB699" s="224"/>
      <c r="BC699" s="224"/>
      <c r="BD699" s="224"/>
      <c r="BE699" s="224"/>
      <c r="BF699" s="224"/>
      <c r="BG699" s="224"/>
      <c r="BH699" s="224"/>
      <c r="BI699" s="224"/>
      <c r="BJ699" s="224"/>
      <c r="BK699" s="224"/>
      <c r="BL699" s="224"/>
      <c r="BM699" s="228"/>
    </row>
    <row r="700" spans="1:65">
      <c r="A700" s="30"/>
      <c r="B700" s="20" t="s">
        <v>256</v>
      </c>
      <c r="C700" s="12"/>
      <c r="D700" s="229">
        <v>119.12833333333333</v>
      </c>
      <c r="E700" s="229">
        <v>110.30970920417792</v>
      </c>
      <c r="F700" s="229">
        <v>117.50625143405883</v>
      </c>
      <c r="G700" s="229">
        <v>117.66666666666667</v>
      </c>
      <c r="H700" s="229">
        <v>122.83333333333333</v>
      </c>
      <c r="I700" s="229">
        <v>119.58333333333333</v>
      </c>
      <c r="J700" s="229">
        <v>115.41666666666667</v>
      </c>
      <c r="K700" s="229">
        <v>100.56666666666666</v>
      </c>
      <c r="L700" s="229">
        <v>115.75</v>
      </c>
      <c r="M700" s="229">
        <v>118.16666666666667</v>
      </c>
      <c r="N700" s="229">
        <v>132.97767592772101</v>
      </c>
      <c r="O700" s="229">
        <v>113</v>
      </c>
      <c r="P700" s="229">
        <v>122.85000000000001</v>
      </c>
      <c r="Q700" s="229">
        <v>117.76166666666666</v>
      </c>
      <c r="R700" s="229">
        <v>103.25999999999999</v>
      </c>
      <c r="S700" s="229">
        <v>136.81666666666663</v>
      </c>
      <c r="T700" s="223"/>
      <c r="U700" s="224"/>
      <c r="V700" s="224"/>
      <c r="W700" s="224"/>
      <c r="X700" s="224"/>
      <c r="Y700" s="224"/>
      <c r="Z700" s="224"/>
      <c r="AA700" s="224"/>
      <c r="AB700" s="224"/>
      <c r="AC700" s="224"/>
      <c r="AD700" s="224"/>
      <c r="AE700" s="224"/>
      <c r="AF700" s="224"/>
      <c r="AG700" s="224"/>
      <c r="AH700" s="224"/>
      <c r="AI700" s="224"/>
      <c r="AJ700" s="224"/>
      <c r="AK700" s="224"/>
      <c r="AL700" s="224"/>
      <c r="AM700" s="224"/>
      <c r="AN700" s="224"/>
      <c r="AO700" s="224"/>
      <c r="AP700" s="224"/>
      <c r="AQ700" s="224"/>
      <c r="AR700" s="224"/>
      <c r="AS700" s="224"/>
      <c r="AT700" s="224"/>
      <c r="AU700" s="224"/>
      <c r="AV700" s="224"/>
      <c r="AW700" s="224"/>
      <c r="AX700" s="224"/>
      <c r="AY700" s="224"/>
      <c r="AZ700" s="224"/>
      <c r="BA700" s="224"/>
      <c r="BB700" s="224"/>
      <c r="BC700" s="224"/>
      <c r="BD700" s="224"/>
      <c r="BE700" s="224"/>
      <c r="BF700" s="224"/>
      <c r="BG700" s="224"/>
      <c r="BH700" s="224"/>
      <c r="BI700" s="224"/>
      <c r="BJ700" s="224"/>
      <c r="BK700" s="224"/>
      <c r="BL700" s="224"/>
      <c r="BM700" s="228"/>
    </row>
    <row r="701" spans="1:65">
      <c r="A701" s="30"/>
      <c r="B701" s="3" t="s">
        <v>257</v>
      </c>
      <c r="C701" s="29"/>
      <c r="D701" s="226">
        <v>119.235</v>
      </c>
      <c r="E701" s="226">
        <v>110.36941617959036</v>
      </c>
      <c r="F701" s="226">
        <v>117.13404987370146</v>
      </c>
      <c r="G701" s="226">
        <v>117.5</v>
      </c>
      <c r="H701" s="226">
        <v>123</v>
      </c>
      <c r="I701" s="226">
        <v>118.25</v>
      </c>
      <c r="J701" s="226">
        <v>115.75</v>
      </c>
      <c r="K701" s="226">
        <v>97.9</v>
      </c>
      <c r="L701" s="226">
        <v>116.5</v>
      </c>
      <c r="M701" s="226">
        <v>118.75</v>
      </c>
      <c r="N701" s="226">
        <v>132.10096918348751</v>
      </c>
      <c r="O701" s="226">
        <v>113.5</v>
      </c>
      <c r="P701" s="226">
        <v>122.70000000000002</v>
      </c>
      <c r="Q701" s="226">
        <v>118.155</v>
      </c>
      <c r="R701" s="226">
        <v>103.36</v>
      </c>
      <c r="S701" s="226">
        <v>137.5</v>
      </c>
      <c r="T701" s="223"/>
      <c r="U701" s="224"/>
      <c r="V701" s="224"/>
      <c r="W701" s="224"/>
      <c r="X701" s="224"/>
      <c r="Y701" s="224"/>
      <c r="Z701" s="224"/>
      <c r="AA701" s="224"/>
      <c r="AB701" s="224"/>
      <c r="AC701" s="224"/>
      <c r="AD701" s="224"/>
      <c r="AE701" s="224"/>
      <c r="AF701" s="224"/>
      <c r="AG701" s="224"/>
      <c r="AH701" s="224"/>
      <c r="AI701" s="224"/>
      <c r="AJ701" s="224"/>
      <c r="AK701" s="224"/>
      <c r="AL701" s="224"/>
      <c r="AM701" s="224"/>
      <c r="AN701" s="224"/>
      <c r="AO701" s="224"/>
      <c r="AP701" s="224"/>
      <c r="AQ701" s="224"/>
      <c r="AR701" s="224"/>
      <c r="AS701" s="224"/>
      <c r="AT701" s="224"/>
      <c r="AU701" s="224"/>
      <c r="AV701" s="224"/>
      <c r="AW701" s="224"/>
      <c r="AX701" s="224"/>
      <c r="AY701" s="224"/>
      <c r="AZ701" s="224"/>
      <c r="BA701" s="224"/>
      <c r="BB701" s="224"/>
      <c r="BC701" s="224"/>
      <c r="BD701" s="224"/>
      <c r="BE701" s="224"/>
      <c r="BF701" s="224"/>
      <c r="BG701" s="224"/>
      <c r="BH701" s="224"/>
      <c r="BI701" s="224"/>
      <c r="BJ701" s="224"/>
      <c r="BK701" s="224"/>
      <c r="BL701" s="224"/>
      <c r="BM701" s="228"/>
    </row>
    <row r="702" spans="1:65">
      <c r="A702" s="30"/>
      <c r="B702" s="3" t="s">
        <v>258</v>
      </c>
      <c r="C702" s="29"/>
      <c r="D702" s="226">
        <v>1.2342676641096371</v>
      </c>
      <c r="E702" s="226">
        <v>0.96519259487553155</v>
      </c>
      <c r="F702" s="226">
        <v>2.6842678994945972</v>
      </c>
      <c r="G702" s="226">
        <v>2.0655911179772888</v>
      </c>
      <c r="H702" s="226">
        <v>2.6394443859772205</v>
      </c>
      <c r="I702" s="226">
        <v>4.4656093275908724</v>
      </c>
      <c r="J702" s="226">
        <v>3.4844894413194405</v>
      </c>
      <c r="K702" s="226">
        <v>5.2404834382589796</v>
      </c>
      <c r="L702" s="226">
        <v>4.6124830622995248</v>
      </c>
      <c r="M702" s="226">
        <v>2.4221202832779931</v>
      </c>
      <c r="N702" s="226">
        <v>4.7769188843420807</v>
      </c>
      <c r="O702" s="226">
        <v>2.0976176963403033</v>
      </c>
      <c r="P702" s="226">
        <v>2.557146847562727</v>
      </c>
      <c r="Q702" s="226">
        <v>1.1651509201243699</v>
      </c>
      <c r="R702" s="226">
        <v>2.2439340453765557</v>
      </c>
      <c r="S702" s="226">
        <v>3.0505190815116396</v>
      </c>
      <c r="T702" s="223"/>
      <c r="U702" s="224"/>
      <c r="V702" s="224"/>
      <c r="W702" s="224"/>
      <c r="X702" s="224"/>
      <c r="Y702" s="224"/>
      <c r="Z702" s="224"/>
      <c r="AA702" s="224"/>
      <c r="AB702" s="224"/>
      <c r="AC702" s="224"/>
      <c r="AD702" s="224"/>
      <c r="AE702" s="224"/>
      <c r="AF702" s="224"/>
      <c r="AG702" s="224"/>
      <c r="AH702" s="224"/>
      <c r="AI702" s="224"/>
      <c r="AJ702" s="224"/>
      <c r="AK702" s="224"/>
      <c r="AL702" s="224"/>
      <c r="AM702" s="224"/>
      <c r="AN702" s="224"/>
      <c r="AO702" s="224"/>
      <c r="AP702" s="224"/>
      <c r="AQ702" s="224"/>
      <c r="AR702" s="224"/>
      <c r="AS702" s="224"/>
      <c r="AT702" s="224"/>
      <c r="AU702" s="224"/>
      <c r="AV702" s="224"/>
      <c r="AW702" s="224"/>
      <c r="AX702" s="224"/>
      <c r="AY702" s="224"/>
      <c r="AZ702" s="224"/>
      <c r="BA702" s="224"/>
      <c r="BB702" s="224"/>
      <c r="BC702" s="224"/>
      <c r="BD702" s="224"/>
      <c r="BE702" s="224"/>
      <c r="BF702" s="224"/>
      <c r="BG702" s="224"/>
      <c r="BH702" s="224"/>
      <c r="BI702" s="224"/>
      <c r="BJ702" s="224"/>
      <c r="BK702" s="224"/>
      <c r="BL702" s="224"/>
      <c r="BM702" s="228"/>
    </row>
    <row r="703" spans="1:65">
      <c r="A703" s="30"/>
      <c r="B703" s="3" t="s">
        <v>85</v>
      </c>
      <c r="C703" s="29"/>
      <c r="D703" s="13">
        <v>1.0360823740025215E-2</v>
      </c>
      <c r="E703" s="13">
        <v>8.7498426189213038E-3</v>
      </c>
      <c r="F703" s="13">
        <v>2.28436178223329E-2</v>
      </c>
      <c r="G703" s="13">
        <v>1.7554598736350895E-2</v>
      </c>
      <c r="H703" s="13">
        <v>2.1488013997100847E-2</v>
      </c>
      <c r="I703" s="13">
        <v>3.7343074516439353E-2</v>
      </c>
      <c r="J703" s="13">
        <v>3.0190522235258688E-2</v>
      </c>
      <c r="K703" s="13">
        <v>5.2109546949873846E-2</v>
      </c>
      <c r="L703" s="13">
        <v>3.9848665765006695E-2</v>
      </c>
      <c r="M703" s="13">
        <v>2.0497491818995711E-2</v>
      </c>
      <c r="N703" s="13">
        <v>3.5922712974308095E-2</v>
      </c>
      <c r="O703" s="13">
        <v>1.8562988463188525E-2</v>
      </c>
      <c r="P703" s="13">
        <v>2.0815196154356751E-2</v>
      </c>
      <c r="Q703" s="13">
        <v>9.8941442755087535E-3</v>
      </c>
      <c r="R703" s="13">
        <v>2.1730912699753593E-2</v>
      </c>
      <c r="S703" s="13">
        <v>2.2296399669959607E-2</v>
      </c>
      <c r="T703" s="154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3" t="s">
        <v>259</v>
      </c>
      <c r="C704" s="29"/>
      <c r="D704" s="13">
        <v>1.3877838701378931E-2</v>
      </c>
      <c r="E704" s="13">
        <v>-6.1175738581282002E-2</v>
      </c>
      <c r="F704" s="13">
        <v>7.2618362810583648E-5</v>
      </c>
      <c r="G704" s="13">
        <v>1.4378808891999384E-3</v>
      </c>
      <c r="H704" s="13">
        <v>4.5410365744108061E-2</v>
      </c>
      <c r="I704" s="13">
        <v>1.7750254303117607E-2</v>
      </c>
      <c r="J704" s="13">
        <v>-1.7711427031485871E-2</v>
      </c>
      <c r="K704" s="13">
        <v>-0.14409685930801241</v>
      </c>
      <c r="L704" s="13">
        <v>-1.487449252471762E-2</v>
      </c>
      <c r="M704" s="13">
        <v>5.6932826493523159E-3</v>
      </c>
      <c r="N704" s="13">
        <v>0.13174687240760097</v>
      </c>
      <c r="O704" s="13">
        <v>-3.8279202205555807E-2</v>
      </c>
      <c r="P704" s="13">
        <v>4.555221246944674E-2</v>
      </c>
      <c r="Q704" s="13">
        <v>2.246407223628788E-3</v>
      </c>
      <c r="R704" s="13">
        <v>-0.12117442849332483</v>
      </c>
      <c r="S704" s="13">
        <v>0.16441976830303684</v>
      </c>
      <c r="T704" s="154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46" t="s">
        <v>260</v>
      </c>
      <c r="C705" s="47"/>
      <c r="D705" s="45">
        <v>0.27</v>
      </c>
      <c r="E705" s="45">
        <v>1.42</v>
      </c>
      <c r="F705" s="45">
        <v>0.04</v>
      </c>
      <c r="G705" s="45">
        <v>0.01</v>
      </c>
      <c r="H705" s="45">
        <v>0.98</v>
      </c>
      <c r="I705" s="45">
        <v>0.36</v>
      </c>
      <c r="J705" s="45">
        <v>0.44</v>
      </c>
      <c r="K705" s="45">
        <v>3.3</v>
      </c>
      <c r="L705" s="45">
        <v>0.38</v>
      </c>
      <c r="M705" s="45">
        <v>0.09</v>
      </c>
      <c r="N705" s="45">
        <v>2.94</v>
      </c>
      <c r="O705" s="45">
        <v>0.91</v>
      </c>
      <c r="P705" s="45">
        <v>0.99</v>
      </c>
      <c r="Q705" s="45">
        <v>0.01</v>
      </c>
      <c r="R705" s="45">
        <v>2.78</v>
      </c>
      <c r="S705" s="45">
        <v>3.67</v>
      </c>
      <c r="T705" s="154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B706" s="31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BM706" s="55"/>
    </row>
    <row r="707" spans="1:65" ht="15">
      <c r="B707" s="8" t="s">
        <v>479</v>
      </c>
      <c r="BM707" s="28" t="s">
        <v>66</v>
      </c>
    </row>
    <row r="708" spans="1:65" ht="15">
      <c r="A708" s="25" t="s">
        <v>59</v>
      </c>
      <c r="B708" s="18" t="s">
        <v>109</v>
      </c>
      <c r="C708" s="15" t="s">
        <v>110</v>
      </c>
      <c r="D708" s="16" t="s">
        <v>221</v>
      </c>
      <c r="E708" s="17" t="s">
        <v>221</v>
      </c>
      <c r="F708" s="17" t="s">
        <v>221</v>
      </c>
      <c r="G708" s="17" t="s">
        <v>221</v>
      </c>
      <c r="H708" s="17" t="s">
        <v>221</v>
      </c>
      <c r="I708" s="17" t="s">
        <v>221</v>
      </c>
      <c r="J708" s="17" t="s">
        <v>221</v>
      </c>
      <c r="K708" s="17" t="s">
        <v>221</v>
      </c>
      <c r="L708" s="17" t="s">
        <v>221</v>
      </c>
      <c r="M708" s="17" t="s">
        <v>221</v>
      </c>
      <c r="N708" s="17" t="s">
        <v>221</v>
      </c>
      <c r="O708" s="17" t="s">
        <v>221</v>
      </c>
      <c r="P708" s="17" t="s">
        <v>221</v>
      </c>
      <c r="Q708" s="154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8">
        <v>1</v>
      </c>
    </row>
    <row r="709" spans="1:65">
      <c r="A709" s="30"/>
      <c r="B709" s="19" t="s">
        <v>222</v>
      </c>
      <c r="C709" s="9" t="s">
        <v>222</v>
      </c>
      <c r="D709" s="152" t="s">
        <v>224</v>
      </c>
      <c r="E709" s="153" t="s">
        <v>228</v>
      </c>
      <c r="F709" s="153" t="s">
        <v>229</v>
      </c>
      <c r="G709" s="153" t="s">
        <v>231</v>
      </c>
      <c r="H709" s="153" t="s">
        <v>232</v>
      </c>
      <c r="I709" s="153" t="s">
        <v>233</v>
      </c>
      <c r="J709" s="153" t="s">
        <v>234</v>
      </c>
      <c r="K709" s="153" t="s">
        <v>235</v>
      </c>
      <c r="L709" s="153" t="s">
        <v>276</v>
      </c>
      <c r="M709" s="153" t="s">
        <v>238</v>
      </c>
      <c r="N709" s="153" t="s">
        <v>239</v>
      </c>
      <c r="O709" s="153" t="s">
        <v>242</v>
      </c>
      <c r="P709" s="153" t="s">
        <v>245</v>
      </c>
      <c r="Q709" s="154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8" t="s">
        <v>3</v>
      </c>
    </row>
    <row r="710" spans="1:65">
      <c r="A710" s="30"/>
      <c r="B710" s="19"/>
      <c r="C710" s="9"/>
      <c r="D710" s="10" t="s">
        <v>277</v>
      </c>
      <c r="E710" s="11" t="s">
        <v>277</v>
      </c>
      <c r="F710" s="11" t="s">
        <v>278</v>
      </c>
      <c r="G710" s="11" t="s">
        <v>277</v>
      </c>
      <c r="H710" s="11" t="s">
        <v>278</v>
      </c>
      <c r="I710" s="11" t="s">
        <v>278</v>
      </c>
      <c r="J710" s="11" t="s">
        <v>278</v>
      </c>
      <c r="K710" s="11" t="s">
        <v>278</v>
      </c>
      <c r="L710" s="11" t="s">
        <v>278</v>
      </c>
      <c r="M710" s="11" t="s">
        <v>277</v>
      </c>
      <c r="N710" s="11" t="s">
        <v>277</v>
      </c>
      <c r="O710" s="11" t="s">
        <v>277</v>
      </c>
      <c r="P710" s="11" t="s">
        <v>278</v>
      </c>
      <c r="Q710" s="154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8">
        <v>3</v>
      </c>
    </row>
    <row r="711" spans="1:65">
      <c r="A711" s="30"/>
      <c r="B711" s="19"/>
      <c r="C711" s="9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154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8">
        <v>3</v>
      </c>
    </row>
    <row r="712" spans="1:65">
      <c r="A712" s="30"/>
      <c r="B712" s="18">
        <v>1</v>
      </c>
      <c r="C712" s="14">
        <v>1</v>
      </c>
      <c r="D712" s="216" t="s">
        <v>206</v>
      </c>
      <c r="E712" s="217" t="s">
        <v>105</v>
      </c>
      <c r="F712" s="216" t="s">
        <v>288</v>
      </c>
      <c r="G712" s="216" t="s">
        <v>206</v>
      </c>
      <c r="H712" s="216" t="s">
        <v>206</v>
      </c>
      <c r="I712" s="216" t="s">
        <v>206</v>
      </c>
      <c r="J712" s="216" t="s">
        <v>206</v>
      </c>
      <c r="K712" s="217">
        <v>2E-3</v>
      </c>
      <c r="L712" s="216" t="s">
        <v>206</v>
      </c>
      <c r="M712" s="217" t="s">
        <v>288</v>
      </c>
      <c r="N712" s="217" t="s">
        <v>289</v>
      </c>
      <c r="O712" s="216" t="s">
        <v>290</v>
      </c>
      <c r="P712" s="217" t="s">
        <v>291</v>
      </c>
      <c r="Q712" s="204"/>
      <c r="R712" s="205"/>
      <c r="S712" s="205"/>
      <c r="T712" s="205"/>
      <c r="U712" s="205"/>
      <c r="V712" s="205"/>
      <c r="W712" s="205"/>
      <c r="X712" s="205"/>
      <c r="Y712" s="205"/>
      <c r="Z712" s="205"/>
      <c r="AA712" s="205"/>
      <c r="AB712" s="205"/>
      <c r="AC712" s="205"/>
      <c r="AD712" s="205"/>
      <c r="AE712" s="205"/>
      <c r="AF712" s="205"/>
      <c r="AG712" s="205"/>
      <c r="AH712" s="205"/>
      <c r="AI712" s="205"/>
      <c r="AJ712" s="205"/>
      <c r="AK712" s="205"/>
      <c r="AL712" s="205"/>
      <c r="AM712" s="205"/>
      <c r="AN712" s="205"/>
      <c r="AO712" s="205"/>
      <c r="AP712" s="205"/>
      <c r="AQ712" s="205"/>
      <c r="AR712" s="205"/>
      <c r="AS712" s="205"/>
      <c r="AT712" s="205"/>
      <c r="AU712" s="205"/>
      <c r="AV712" s="205"/>
      <c r="AW712" s="205"/>
      <c r="AX712" s="205"/>
      <c r="AY712" s="205"/>
      <c r="AZ712" s="205"/>
      <c r="BA712" s="205"/>
      <c r="BB712" s="205"/>
      <c r="BC712" s="205"/>
      <c r="BD712" s="205"/>
      <c r="BE712" s="205"/>
      <c r="BF712" s="205"/>
      <c r="BG712" s="205"/>
      <c r="BH712" s="205"/>
      <c r="BI712" s="205"/>
      <c r="BJ712" s="205"/>
      <c r="BK712" s="205"/>
      <c r="BL712" s="205"/>
      <c r="BM712" s="218">
        <v>1</v>
      </c>
    </row>
    <row r="713" spans="1:65">
      <c r="A713" s="30"/>
      <c r="B713" s="19">
        <v>1</v>
      </c>
      <c r="C713" s="9">
        <v>2</v>
      </c>
      <c r="D713" s="24" t="s">
        <v>206</v>
      </c>
      <c r="E713" s="219" t="s">
        <v>105</v>
      </c>
      <c r="F713" s="24" t="s">
        <v>288</v>
      </c>
      <c r="G713" s="24" t="s">
        <v>206</v>
      </c>
      <c r="H713" s="24" t="s">
        <v>206</v>
      </c>
      <c r="I713" s="24" t="s">
        <v>206</v>
      </c>
      <c r="J713" s="24" t="s">
        <v>206</v>
      </c>
      <c r="K713" s="219">
        <v>2E-3</v>
      </c>
      <c r="L713" s="24" t="s">
        <v>206</v>
      </c>
      <c r="M713" s="219">
        <v>1.286540785421652E-7</v>
      </c>
      <c r="N713" s="219" t="s">
        <v>289</v>
      </c>
      <c r="O713" s="24" t="s">
        <v>290</v>
      </c>
      <c r="P713" s="219" t="s">
        <v>291</v>
      </c>
      <c r="Q713" s="204"/>
      <c r="R713" s="205"/>
      <c r="S713" s="205"/>
      <c r="T713" s="205"/>
      <c r="U713" s="205"/>
      <c r="V713" s="205"/>
      <c r="W713" s="205"/>
      <c r="X713" s="205"/>
      <c r="Y713" s="205"/>
      <c r="Z713" s="205"/>
      <c r="AA713" s="205"/>
      <c r="AB713" s="205"/>
      <c r="AC713" s="205"/>
      <c r="AD713" s="205"/>
      <c r="AE713" s="205"/>
      <c r="AF713" s="205"/>
      <c r="AG713" s="205"/>
      <c r="AH713" s="205"/>
      <c r="AI713" s="205"/>
      <c r="AJ713" s="205"/>
      <c r="AK713" s="205"/>
      <c r="AL713" s="205"/>
      <c r="AM713" s="205"/>
      <c r="AN713" s="205"/>
      <c r="AO713" s="205"/>
      <c r="AP713" s="205"/>
      <c r="AQ713" s="205"/>
      <c r="AR713" s="205"/>
      <c r="AS713" s="205"/>
      <c r="AT713" s="205"/>
      <c r="AU713" s="205"/>
      <c r="AV713" s="205"/>
      <c r="AW713" s="205"/>
      <c r="AX713" s="205"/>
      <c r="AY713" s="205"/>
      <c r="AZ713" s="205"/>
      <c r="BA713" s="205"/>
      <c r="BB713" s="205"/>
      <c r="BC713" s="205"/>
      <c r="BD713" s="205"/>
      <c r="BE713" s="205"/>
      <c r="BF713" s="205"/>
      <c r="BG713" s="205"/>
      <c r="BH713" s="205"/>
      <c r="BI713" s="205"/>
      <c r="BJ713" s="205"/>
      <c r="BK713" s="205"/>
      <c r="BL713" s="205"/>
      <c r="BM713" s="218">
        <v>35</v>
      </c>
    </row>
    <row r="714" spans="1:65">
      <c r="A714" s="30"/>
      <c r="B714" s="19">
        <v>1</v>
      </c>
      <c r="C714" s="9">
        <v>3</v>
      </c>
      <c r="D714" s="24" t="s">
        <v>206</v>
      </c>
      <c r="E714" s="219" t="s">
        <v>105</v>
      </c>
      <c r="F714" s="24" t="s">
        <v>288</v>
      </c>
      <c r="G714" s="24" t="s">
        <v>206</v>
      </c>
      <c r="H714" s="24" t="s">
        <v>206</v>
      </c>
      <c r="I714" s="24" t="s">
        <v>206</v>
      </c>
      <c r="J714" s="24" t="s">
        <v>206</v>
      </c>
      <c r="K714" s="219" t="s">
        <v>206</v>
      </c>
      <c r="L714" s="24" t="s">
        <v>206</v>
      </c>
      <c r="M714" s="219">
        <v>3.8596223562624475E-4</v>
      </c>
      <c r="N714" s="219" t="s">
        <v>289</v>
      </c>
      <c r="O714" s="24" t="s">
        <v>290</v>
      </c>
      <c r="P714" s="219" t="s">
        <v>291</v>
      </c>
      <c r="Q714" s="204"/>
      <c r="R714" s="205"/>
      <c r="S714" s="205"/>
      <c r="T714" s="205"/>
      <c r="U714" s="205"/>
      <c r="V714" s="205"/>
      <c r="W714" s="205"/>
      <c r="X714" s="205"/>
      <c r="Y714" s="205"/>
      <c r="Z714" s="205"/>
      <c r="AA714" s="205"/>
      <c r="AB714" s="205"/>
      <c r="AC714" s="205"/>
      <c r="AD714" s="205"/>
      <c r="AE714" s="205"/>
      <c r="AF714" s="205"/>
      <c r="AG714" s="205"/>
      <c r="AH714" s="205"/>
      <c r="AI714" s="205"/>
      <c r="AJ714" s="205"/>
      <c r="AK714" s="205"/>
      <c r="AL714" s="205"/>
      <c r="AM714" s="205"/>
      <c r="AN714" s="205"/>
      <c r="AO714" s="205"/>
      <c r="AP714" s="205"/>
      <c r="AQ714" s="205"/>
      <c r="AR714" s="205"/>
      <c r="AS714" s="205"/>
      <c r="AT714" s="205"/>
      <c r="AU714" s="205"/>
      <c r="AV714" s="205"/>
      <c r="AW714" s="205"/>
      <c r="AX714" s="205"/>
      <c r="AY714" s="205"/>
      <c r="AZ714" s="205"/>
      <c r="BA714" s="205"/>
      <c r="BB714" s="205"/>
      <c r="BC714" s="205"/>
      <c r="BD714" s="205"/>
      <c r="BE714" s="205"/>
      <c r="BF714" s="205"/>
      <c r="BG714" s="205"/>
      <c r="BH714" s="205"/>
      <c r="BI714" s="205"/>
      <c r="BJ714" s="205"/>
      <c r="BK714" s="205"/>
      <c r="BL714" s="205"/>
      <c r="BM714" s="218">
        <v>16</v>
      </c>
    </row>
    <row r="715" spans="1:65">
      <c r="A715" s="30"/>
      <c r="B715" s="19">
        <v>1</v>
      </c>
      <c r="C715" s="9">
        <v>4</v>
      </c>
      <c r="D715" s="24" t="s">
        <v>206</v>
      </c>
      <c r="E715" s="219" t="s">
        <v>105</v>
      </c>
      <c r="F715" s="24" t="s">
        <v>288</v>
      </c>
      <c r="G715" s="24" t="s">
        <v>206</v>
      </c>
      <c r="H715" s="24" t="s">
        <v>206</v>
      </c>
      <c r="I715" s="24" t="s">
        <v>206</v>
      </c>
      <c r="J715" s="24" t="s">
        <v>206</v>
      </c>
      <c r="K715" s="219">
        <v>2E-3</v>
      </c>
      <c r="L715" s="24" t="s">
        <v>206</v>
      </c>
      <c r="M715" s="24"/>
      <c r="N715" s="219" t="s">
        <v>289</v>
      </c>
      <c r="O715" s="24" t="s">
        <v>290</v>
      </c>
      <c r="P715" s="219" t="s">
        <v>291</v>
      </c>
      <c r="Q715" s="204"/>
      <c r="R715" s="205"/>
      <c r="S715" s="205"/>
      <c r="T715" s="205"/>
      <c r="U715" s="205"/>
      <c r="V715" s="205"/>
      <c r="W715" s="205"/>
      <c r="X715" s="205"/>
      <c r="Y715" s="205"/>
      <c r="Z715" s="205"/>
      <c r="AA715" s="205"/>
      <c r="AB715" s="205"/>
      <c r="AC715" s="205"/>
      <c r="AD715" s="205"/>
      <c r="AE715" s="205"/>
      <c r="AF715" s="205"/>
      <c r="AG715" s="205"/>
      <c r="AH715" s="205"/>
      <c r="AI715" s="205"/>
      <c r="AJ715" s="205"/>
      <c r="AK715" s="205"/>
      <c r="AL715" s="205"/>
      <c r="AM715" s="205"/>
      <c r="AN715" s="205"/>
      <c r="AO715" s="205"/>
      <c r="AP715" s="205"/>
      <c r="AQ715" s="205"/>
      <c r="AR715" s="205"/>
      <c r="AS715" s="205"/>
      <c r="AT715" s="205"/>
      <c r="AU715" s="205"/>
      <c r="AV715" s="205"/>
      <c r="AW715" s="205"/>
      <c r="AX715" s="205"/>
      <c r="AY715" s="205"/>
      <c r="AZ715" s="205"/>
      <c r="BA715" s="205"/>
      <c r="BB715" s="205"/>
      <c r="BC715" s="205"/>
      <c r="BD715" s="205"/>
      <c r="BE715" s="205"/>
      <c r="BF715" s="205"/>
      <c r="BG715" s="205"/>
      <c r="BH715" s="205"/>
      <c r="BI715" s="205"/>
      <c r="BJ715" s="205"/>
      <c r="BK715" s="205"/>
      <c r="BL715" s="205"/>
      <c r="BM715" s="218" t="s">
        <v>206</v>
      </c>
    </row>
    <row r="716" spans="1:65">
      <c r="A716" s="30"/>
      <c r="B716" s="19">
        <v>1</v>
      </c>
      <c r="C716" s="9">
        <v>5</v>
      </c>
      <c r="D716" s="24" t="s">
        <v>206</v>
      </c>
      <c r="E716" s="219" t="s">
        <v>105</v>
      </c>
      <c r="F716" s="24">
        <v>2E-3</v>
      </c>
      <c r="G716" s="24" t="s">
        <v>206</v>
      </c>
      <c r="H716" s="24" t="s">
        <v>206</v>
      </c>
      <c r="I716" s="24" t="s">
        <v>206</v>
      </c>
      <c r="J716" s="24">
        <v>2E-3</v>
      </c>
      <c r="K716" s="219">
        <v>2E-3</v>
      </c>
      <c r="L716" s="24" t="s">
        <v>206</v>
      </c>
      <c r="M716" s="233">
        <v>1.1580153609572759E-3</v>
      </c>
      <c r="N716" s="219" t="s">
        <v>289</v>
      </c>
      <c r="O716" s="233">
        <v>1.2999999999999999E-2</v>
      </c>
      <c r="P716" s="219" t="s">
        <v>291</v>
      </c>
      <c r="Q716" s="204"/>
      <c r="R716" s="205"/>
      <c r="S716" s="205"/>
      <c r="T716" s="205"/>
      <c r="U716" s="205"/>
      <c r="V716" s="205"/>
      <c r="W716" s="205"/>
      <c r="X716" s="205"/>
      <c r="Y716" s="205"/>
      <c r="Z716" s="205"/>
      <c r="AA716" s="205"/>
      <c r="AB716" s="205"/>
      <c r="AC716" s="205"/>
      <c r="AD716" s="205"/>
      <c r="AE716" s="205"/>
      <c r="AF716" s="205"/>
      <c r="AG716" s="205"/>
      <c r="AH716" s="205"/>
      <c r="AI716" s="205"/>
      <c r="AJ716" s="205"/>
      <c r="AK716" s="205"/>
      <c r="AL716" s="205"/>
      <c r="AM716" s="205"/>
      <c r="AN716" s="205"/>
      <c r="AO716" s="205"/>
      <c r="AP716" s="205"/>
      <c r="AQ716" s="205"/>
      <c r="AR716" s="205"/>
      <c r="AS716" s="205"/>
      <c r="AT716" s="205"/>
      <c r="AU716" s="205"/>
      <c r="AV716" s="205"/>
      <c r="AW716" s="205"/>
      <c r="AX716" s="205"/>
      <c r="AY716" s="205"/>
      <c r="AZ716" s="205"/>
      <c r="BA716" s="205"/>
      <c r="BB716" s="205"/>
      <c r="BC716" s="205"/>
      <c r="BD716" s="205"/>
      <c r="BE716" s="205"/>
      <c r="BF716" s="205"/>
      <c r="BG716" s="205"/>
      <c r="BH716" s="205"/>
      <c r="BI716" s="205"/>
      <c r="BJ716" s="205"/>
      <c r="BK716" s="205"/>
      <c r="BL716" s="205"/>
      <c r="BM716" s="218">
        <v>47</v>
      </c>
    </row>
    <row r="717" spans="1:65">
      <c r="A717" s="30"/>
      <c r="B717" s="19">
        <v>1</v>
      </c>
      <c r="C717" s="9">
        <v>6</v>
      </c>
      <c r="D717" s="24" t="s">
        <v>206</v>
      </c>
      <c r="E717" s="219" t="s">
        <v>105</v>
      </c>
      <c r="F717" s="24">
        <v>2E-3</v>
      </c>
      <c r="G717" s="24" t="s">
        <v>206</v>
      </c>
      <c r="H717" s="24" t="s">
        <v>206</v>
      </c>
      <c r="I717" s="24" t="s">
        <v>206</v>
      </c>
      <c r="J717" s="24" t="s">
        <v>206</v>
      </c>
      <c r="K717" s="219">
        <v>2E-3</v>
      </c>
      <c r="L717" s="24" t="s">
        <v>206</v>
      </c>
      <c r="M717" s="219">
        <v>3.8596223562624475E-4</v>
      </c>
      <c r="N717" s="219" t="s">
        <v>289</v>
      </c>
      <c r="O717" s="24" t="s">
        <v>290</v>
      </c>
      <c r="P717" s="219" t="s">
        <v>291</v>
      </c>
      <c r="Q717" s="204"/>
      <c r="R717" s="205"/>
      <c r="S717" s="205"/>
      <c r="T717" s="205"/>
      <c r="U717" s="205"/>
      <c r="V717" s="205"/>
      <c r="W717" s="205"/>
      <c r="X717" s="205"/>
      <c r="Y717" s="205"/>
      <c r="Z717" s="205"/>
      <c r="AA717" s="205"/>
      <c r="AB717" s="205"/>
      <c r="AC717" s="205"/>
      <c r="AD717" s="205"/>
      <c r="AE717" s="205"/>
      <c r="AF717" s="205"/>
      <c r="AG717" s="205"/>
      <c r="AH717" s="205"/>
      <c r="AI717" s="205"/>
      <c r="AJ717" s="205"/>
      <c r="AK717" s="205"/>
      <c r="AL717" s="205"/>
      <c r="AM717" s="205"/>
      <c r="AN717" s="205"/>
      <c r="AO717" s="205"/>
      <c r="AP717" s="205"/>
      <c r="AQ717" s="205"/>
      <c r="AR717" s="205"/>
      <c r="AS717" s="205"/>
      <c r="AT717" s="205"/>
      <c r="AU717" s="205"/>
      <c r="AV717" s="205"/>
      <c r="AW717" s="205"/>
      <c r="AX717" s="205"/>
      <c r="AY717" s="205"/>
      <c r="AZ717" s="205"/>
      <c r="BA717" s="205"/>
      <c r="BB717" s="205"/>
      <c r="BC717" s="205"/>
      <c r="BD717" s="205"/>
      <c r="BE717" s="205"/>
      <c r="BF717" s="205"/>
      <c r="BG717" s="205"/>
      <c r="BH717" s="205"/>
      <c r="BI717" s="205"/>
      <c r="BJ717" s="205"/>
      <c r="BK717" s="205"/>
      <c r="BL717" s="205"/>
      <c r="BM717" s="56"/>
    </row>
    <row r="718" spans="1:65">
      <c r="A718" s="30"/>
      <c r="B718" s="20" t="s">
        <v>256</v>
      </c>
      <c r="C718" s="12"/>
      <c r="D718" s="220" t="s">
        <v>624</v>
      </c>
      <c r="E718" s="220" t="s">
        <v>624</v>
      </c>
      <c r="F718" s="220">
        <v>2E-3</v>
      </c>
      <c r="G718" s="220" t="s">
        <v>624</v>
      </c>
      <c r="H718" s="220" t="s">
        <v>624</v>
      </c>
      <c r="I718" s="220" t="s">
        <v>624</v>
      </c>
      <c r="J718" s="220">
        <v>2E-3</v>
      </c>
      <c r="K718" s="220">
        <v>2E-3</v>
      </c>
      <c r="L718" s="220" t="s">
        <v>624</v>
      </c>
      <c r="M718" s="220">
        <v>4.8251712157207686E-4</v>
      </c>
      <c r="N718" s="220" t="s">
        <v>624</v>
      </c>
      <c r="O718" s="220">
        <v>1.2999999999999999E-2</v>
      </c>
      <c r="P718" s="220" t="s">
        <v>624</v>
      </c>
      <c r="Q718" s="204"/>
      <c r="R718" s="205"/>
      <c r="S718" s="205"/>
      <c r="T718" s="205"/>
      <c r="U718" s="205"/>
      <c r="V718" s="205"/>
      <c r="W718" s="205"/>
      <c r="X718" s="205"/>
      <c r="Y718" s="205"/>
      <c r="Z718" s="205"/>
      <c r="AA718" s="205"/>
      <c r="AB718" s="205"/>
      <c r="AC718" s="205"/>
      <c r="AD718" s="205"/>
      <c r="AE718" s="205"/>
      <c r="AF718" s="205"/>
      <c r="AG718" s="205"/>
      <c r="AH718" s="205"/>
      <c r="AI718" s="205"/>
      <c r="AJ718" s="205"/>
      <c r="AK718" s="205"/>
      <c r="AL718" s="205"/>
      <c r="AM718" s="205"/>
      <c r="AN718" s="205"/>
      <c r="AO718" s="205"/>
      <c r="AP718" s="205"/>
      <c r="AQ718" s="205"/>
      <c r="AR718" s="205"/>
      <c r="AS718" s="205"/>
      <c r="AT718" s="205"/>
      <c r="AU718" s="205"/>
      <c r="AV718" s="205"/>
      <c r="AW718" s="205"/>
      <c r="AX718" s="205"/>
      <c r="AY718" s="205"/>
      <c r="AZ718" s="205"/>
      <c r="BA718" s="205"/>
      <c r="BB718" s="205"/>
      <c r="BC718" s="205"/>
      <c r="BD718" s="205"/>
      <c r="BE718" s="205"/>
      <c r="BF718" s="205"/>
      <c r="BG718" s="205"/>
      <c r="BH718" s="205"/>
      <c r="BI718" s="205"/>
      <c r="BJ718" s="205"/>
      <c r="BK718" s="205"/>
      <c r="BL718" s="205"/>
      <c r="BM718" s="56"/>
    </row>
    <row r="719" spans="1:65">
      <c r="A719" s="30"/>
      <c r="B719" s="3" t="s">
        <v>257</v>
      </c>
      <c r="C719" s="29"/>
      <c r="D719" s="24" t="s">
        <v>624</v>
      </c>
      <c r="E719" s="24" t="s">
        <v>624</v>
      </c>
      <c r="F719" s="24">
        <v>2E-3</v>
      </c>
      <c r="G719" s="24" t="s">
        <v>624</v>
      </c>
      <c r="H719" s="24" t="s">
        <v>624</v>
      </c>
      <c r="I719" s="24" t="s">
        <v>624</v>
      </c>
      <c r="J719" s="24">
        <v>2E-3</v>
      </c>
      <c r="K719" s="24">
        <v>2E-3</v>
      </c>
      <c r="L719" s="24" t="s">
        <v>624</v>
      </c>
      <c r="M719" s="24">
        <v>3.8596223562624475E-4</v>
      </c>
      <c r="N719" s="24" t="s">
        <v>624</v>
      </c>
      <c r="O719" s="24">
        <v>1.2999999999999999E-2</v>
      </c>
      <c r="P719" s="24" t="s">
        <v>624</v>
      </c>
      <c r="Q719" s="204"/>
      <c r="R719" s="205"/>
      <c r="S719" s="205"/>
      <c r="T719" s="205"/>
      <c r="U719" s="205"/>
      <c r="V719" s="205"/>
      <c r="W719" s="205"/>
      <c r="X719" s="205"/>
      <c r="Y719" s="205"/>
      <c r="Z719" s="205"/>
      <c r="AA719" s="205"/>
      <c r="AB719" s="205"/>
      <c r="AC719" s="205"/>
      <c r="AD719" s="205"/>
      <c r="AE719" s="205"/>
      <c r="AF719" s="205"/>
      <c r="AG719" s="205"/>
      <c r="AH719" s="205"/>
      <c r="AI719" s="205"/>
      <c r="AJ719" s="205"/>
      <c r="AK719" s="205"/>
      <c r="AL719" s="205"/>
      <c r="AM719" s="205"/>
      <c r="AN719" s="205"/>
      <c r="AO719" s="205"/>
      <c r="AP719" s="205"/>
      <c r="AQ719" s="205"/>
      <c r="AR719" s="205"/>
      <c r="AS719" s="205"/>
      <c r="AT719" s="205"/>
      <c r="AU719" s="205"/>
      <c r="AV719" s="205"/>
      <c r="AW719" s="205"/>
      <c r="AX719" s="205"/>
      <c r="AY719" s="205"/>
      <c r="AZ719" s="205"/>
      <c r="BA719" s="205"/>
      <c r="BB719" s="205"/>
      <c r="BC719" s="205"/>
      <c r="BD719" s="205"/>
      <c r="BE719" s="205"/>
      <c r="BF719" s="205"/>
      <c r="BG719" s="205"/>
      <c r="BH719" s="205"/>
      <c r="BI719" s="205"/>
      <c r="BJ719" s="205"/>
      <c r="BK719" s="205"/>
      <c r="BL719" s="205"/>
      <c r="BM719" s="56"/>
    </row>
    <row r="720" spans="1:65">
      <c r="A720" s="30"/>
      <c r="B720" s="3" t="s">
        <v>258</v>
      </c>
      <c r="C720" s="29"/>
      <c r="D720" s="24" t="s">
        <v>624</v>
      </c>
      <c r="E720" s="24" t="s">
        <v>624</v>
      </c>
      <c r="F720" s="24">
        <v>0</v>
      </c>
      <c r="G720" s="24" t="s">
        <v>624</v>
      </c>
      <c r="H720" s="24" t="s">
        <v>624</v>
      </c>
      <c r="I720" s="24" t="s">
        <v>624</v>
      </c>
      <c r="J720" s="24" t="s">
        <v>624</v>
      </c>
      <c r="K720" s="24">
        <v>0</v>
      </c>
      <c r="L720" s="24" t="s">
        <v>624</v>
      </c>
      <c r="M720" s="24">
        <v>4.8567554223757583E-4</v>
      </c>
      <c r="N720" s="24" t="s">
        <v>624</v>
      </c>
      <c r="O720" s="24" t="s">
        <v>624</v>
      </c>
      <c r="P720" s="24" t="s">
        <v>624</v>
      </c>
      <c r="Q720" s="204"/>
      <c r="R720" s="205"/>
      <c r="S720" s="205"/>
      <c r="T720" s="205"/>
      <c r="U720" s="205"/>
      <c r="V720" s="205"/>
      <c r="W720" s="205"/>
      <c r="X720" s="205"/>
      <c r="Y720" s="205"/>
      <c r="Z720" s="205"/>
      <c r="AA720" s="205"/>
      <c r="AB720" s="205"/>
      <c r="AC720" s="205"/>
      <c r="AD720" s="205"/>
      <c r="AE720" s="205"/>
      <c r="AF720" s="205"/>
      <c r="AG720" s="205"/>
      <c r="AH720" s="205"/>
      <c r="AI720" s="205"/>
      <c r="AJ720" s="205"/>
      <c r="AK720" s="205"/>
      <c r="AL720" s="205"/>
      <c r="AM720" s="205"/>
      <c r="AN720" s="205"/>
      <c r="AO720" s="205"/>
      <c r="AP720" s="205"/>
      <c r="AQ720" s="205"/>
      <c r="AR720" s="205"/>
      <c r="AS720" s="205"/>
      <c r="AT720" s="205"/>
      <c r="AU720" s="205"/>
      <c r="AV720" s="205"/>
      <c r="AW720" s="205"/>
      <c r="AX720" s="205"/>
      <c r="AY720" s="205"/>
      <c r="AZ720" s="205"/>
      <c r="BA720" s="205"/>
      <c r="BB720" s="205"/>
      <c r="BC720" s="205"/>
      <c r="BD720" s="205"/>
      <c r="BE720" s="205"/>
      <c r="BF720" s="205"/>
      <c r="BG720" s="205"/>
      <c r="BH720" s="205"/>
      <c r="BI720" s="205"/>
      <c r="BJ720" s="205"/>
      <c r="BK720" s="205"/>
      <c r="BL720" s="205"/>
      <c r="BM720" s="56"/>
    </row>
    <row r="721" spans="1:65">
      <c r="A721" s="30"/>
      <c r="B721" s="3" t="s">
        <v>85</v>
      </c>
      <c r="C721" s="29"/>
      <c r="D721" s="13" t="s">
        <v>624</v>
      </c>
      <c r="E721" s="13" t="s">
        <v>624</v>
      </c>
      <c r="F721" s="13">
        <v>0</v>
      </c>
      <c r="G721" s="13" t="s">
        <v>624</v>
      </c>
      <c r="H721" s="13" t="s">
        <v>624</v>
      </c>
      <c r="I721" s="13" t="s">
        <v>624</v>
      </c>
      <c r="J721" s="13" t="s">
        <v>624</v>
      </c>
      <c r="K721" s="13">
        <v>0</v>
      </c>
      <c r="L721" s="13" t="s">
        <v>624</v>
      </c>
      <c r="M721" s="13">
        <v>1.0065457172902148</v>
      </c>
      <c r="N721" s="13" t="s">
        <v>624</v>
      </c>
      <c r="O721" s="13" t="s">
        <v>624</v>
      </c>
      <c r="P721" s="13" t="s">
        <v>624</v>
      </c>
      <c r="Q721" s="154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55"/>
    </row>
    <row r="722" spans="1:65">
      <c r="A722" s="30"/>
      <c r="B722" s="3" t="s">
        <v>259</v>
      </c>
      <c r="C722" s="29"/>
      <c r="D722" s="13" t="s">
        <v>624</v>
      </c>
      <c r="E722" s="13" t="s">
        <v>624</v>
      </c>
      <c r="F722" s="13" t="s">
        <v>624</v>
      </c>
      <c r="G722" s="13" t="s">
        <v>624</v>
      </c>
      <c r="H722" s="13" t="s">
        <v>624</v>
      </c>
      <c r="I722" s="13" t="s">
        <v>624</v>
      </c>
      <c r="J722" s="13" t="s">
        <v>624</v>
      </c>
      <c r="K722" s="13" t="s">
        <v>624</v>
      </c>
      <c r="L722" s="13" t="s">
        <v>624</v>
      </c>
      <c r="M722" s="13" t="s">
        <v>624</v>
      </c>
      <c r="N722" s="13" t="s">
        <v>624</v>
      </c>
      <c r="O722" s="13" t="s">
        <v>624</v>
      </c>
      <c r="P722" s="13" t="s">
        <v>624</v>
      </c>
      <c r="Q722" s="154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55"/>
    </row>
    <row r="723" spans="1:65">
      <c r="A723" s="30"/>
      <c r="B723" s="46" t="s">
        <v>260</v>
      </c>
      <c r="C723" s="47"/>
      <c r="D723" s="45">
        <v>0</v>
      </c>
      <c r="E723" s="45">
        <v>16.18</v>
      </c>
      <c r="F723" s="45">
        <v>0</v>
      </c>
      <c r="G723" s="45">
        <v>0</v>
      </c>
      <c r="H723" s="45">
        <v>0</v>
      </c>
      <c r="I723" s="45">
        <v>0</v>
      </c>
      <c r="J723" s="45">
        <v>0.67</v>
      </c>
      <c r="K723" s="45">
        <v>3.37</v>
      </c>
      <c r="L723" s="45">
        <v>0</v>
      </c>
      <c r="M723" s="45">
        <v>2.08</v>
      </c>
      <c r="N723" s="45">
        <v>97.1</v>
      </c>
      <c r="O723" s="45">
        <v>9.7799999999999994</v>
      </c>
      <c r="P723" s="45">
        <v>6.07</v>
      </c>
      <c r="Q723" s="154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B724" s="31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BM724" s="55"/>
    </row>
    <row r="725" spans="1:65" ht="15">
      <c r="B725" s="8" t="s">
        <v>480</v>
      </c>
      <c r="BM725" s="28" t="s">
        <v>66</v>
      </c>
    </row>
    <row r="726" spans="1:65" ht="15">
      <c r="A726" s="25" t="s">
        <v>60</v>
      </c>
      <c r="B726" s="18" t="s">
        <v>109</v>
      </c>
      <c r="C726" s="15" t="s">
        <v>110</v>
      </c>
      <c r="D726" s="16" t="s">
        <v>221</v>
      </c>
      <c r="E726" s="17" t="s">
        <v>221</v>
      </c>
      <c r="F726" s="17" t="s">
        <v>221</v>
      </c>
      <c r="G726" s="17" t="s">
        <v>221</v>
      </c>
      <c r="H726" s="17" t="s">
        <v>221</v>
      </c>
      <c r="I726" s="17" t="s">
        <v>221</v>
      </c>
      <c r="J726" s="17" t="s">
        <v>221</v>
      </c>
      <c r="K726" s="17" t="s">
        <v>221</v>
      </c>
      <c r="L726" s="17" t="s">
        <v>221</v>
      </c>
      <c r="M726" s="17" t="s">
        <v>221</v>
      </c>
      <c r="N726" s="17" t="s">
        <v>221</v>
      </c>
      <c r="O726" s="17" t="s">
        <v>221</v>
      </c>
      <c r="P726" s="17" t="s">
        <v>221</v>
      </c>
      <c r="Q726" s="17" t="s">
        <v>221</v>
      </c>
      <c r="R726" s="17" t="s">
        <v>221</v>
      </c>
      <c r="S726" s="17" t="s">
        <v>221</v>
      </c>
      <c r="T726" s="154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8">
        <v>1</v>
      </c>
    </row>
    <row r="727" spans="1:65">
      <c r="A727" s="30"/>
      <c r="B727" s="19" t="s">
        <v>222</v>
      </c>
      <c r="C727" s="9" t="s">
        <v>222</v>
      </c>
      <c r="D727" s="152" t="s">
        <v>224</v>
      </c>
      <c r="E727" s="153" t="s">
        <v>225</v>
      </c>
      <c r="F727" s="153" t="s">
        <v>228</v>
      </c>
      <c r="G727" s="153" t="s">
        <v>229</v>
      </c>
      <c r="H727" s="153" t="s">
        <v>231</v>
      </c>
      <c r="I727" s="153" t="s">
        <v>232</v>
      </c>
      <c r="J727" s="153" t="s">
        <v>233</v>
      </c>
      <c r="K727" s="153" t="s">
        <v>234</v>
      </c>
      <c r="L727" s="153" t="s">
        <v>235</v>
      </c>
      <c r="M727" s="153" t="s">
        <v>276</v>
      </c>
      <c r="N727" s="153" t="s">
        <v>239</v>
      </c>
      <c r="O727" s="153" t="s">
        <v>240</v>
      </c>
      <c r="P727" s="153" t="s">
        <v>241</v>
      </c>
      <c r="Q727" s="153" t="s">
        <v>242</v>
      </c>
      <c r="R727" s="153" t="s">
        <v>243</v>
      </c>
      <c r="S727" s="153" t="s">
        <v>245</v>
      </c>
      <c r="T727" s="154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8" t="s">
        <v>1</v>
      </c>
    </row>
    <row r="728" spans="1:65">
      <c r="A728" s="30"/>
      <c r="B728" s="19"/>
      <c r="C728" s="9"/>
      <c r="D728" s="10" t="s">
        <v>113</v>
      </c>
      <c r="E728" s="11" t="s">
        <v>279</v>
      </c>
      <c r="F728" s="11" t="s">
        <v>277</v>
      </c>
      <c r="G728" s="11" t="s">
        <v>278</v>
      </c>
      <c r="H728" s="11" t="s">
        <v>277</v>
      </c>
      <c r="I728" s="11" t="s">
        <v>278</v>
      </c>
      <c r="J728" s="11" t="s">
        <v>278</v>
      </c>
      <c r="K728" s="11" t="s">
        <v>278</v>
      </c>
      <c r="L728" s="11" t="s">
        <v>278</v>
      </c>
      <c r="M728" s="11" t="s">
        <v>278</v>
      </c>
      <c r="N728" s="11" t="s">
        <v>113</v>
      </c>
      <c r="O728" s="11" t="s">
        <v>278</v>
      </c>
      <c r="P728" s="11" t="s">
        <v>113</v>
      </c>
      <c r="Q728" s="11" t="s">
        <v>277</v>
      </c>
      <c r="R728" s="11" t="s">
        <v>277</v>
      </c>
      <c r="S728" s="11" t="s">
        <v>278</v>
      </c>
      <c r="T728" s="154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8">
        <v>3</v>
      </c>
    </row>
    <row r="729" spans="1:65">
      <c r="A729" s="30"/>
      <c r="B729" s="19"/>
      <c r="C729" s="9"/>
      <c r="D729" s="26"/>
      <c r="E729" s="26" t="s">
        <v>280</v>
      </c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154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8">
        <v>3</v>
      </c>
    </row>
    <row r="730" spans="1:65">
      <c r="A730" s="30"/>
      <c r="B730" s="18">
        <v>1</v>
      </c>
      <c r="C730" s="14">
        <v>1</v>
      </c>
      <c r="D730" s="216">
        <v>0.84239999999999993</v>
      </c>
      <c r="E730" s="216">
        <v>0.86534699999999998</v>
      </c>
      <c r="F730" s="216">
        <v>0.86417845806904758</v>
      </c>
      <c r="G730" s="217">
        <v>0.75</v>
      </c>
      <c r="H730" s="216">
        <v>0.88</v>
      </c>
      <c r="I730" s="216">
        <v>0.86999999999999988</v>
      </c>
      <c r="J730" s="216">
        <v>0.86</v>
      </c>
      <c r="K730" s="216">
        <v>0.86</v>
      </c>
      <c r="L730" s="216">
        <v>0.90000000000000013</v>
      </c>
      <c r="M730" s="216">
        <v>0.86</v>
      </c>
      <c r="N730" s="216">
        <v>0.85299999999999998</v>
      </c>
      <c r="O730" s="216">
        <v>0.89</v>
      </c>
      <c r="P730" s="216">
        <v>0.87500000000000011</v>
      </c>
      <c r="Q730" s="217">
        <v>0.90849999999999997</v>
      </c>
      <c r="R730" s="217">
        <v>0.66</v>
      </c>
      <c r="S730" s="216">
        <v>0.86999999999999988</v>
      </c>
      <c r="T730" s="204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5"/>
      <c r="AT730" s="205"/>
      <c r="AU730" s="205"/>
      <c r="AV730" s="205"/>
      <c r="AW730" s="205"/>
      <c r="AX730" s="205"/>
      <c r="AY730" s="205"/>
      <c r="AZ730" s="205"/>
      <c r="BA730" s="205"/>
      <c r="BB730" s="205"/>
      <c r="BC730" s="205"/>
      <c r="BD730" s="205"/>
      <c r="BE730" s="205"/>
      <c r="BF730" s="205"/>
      <c r="BG730" s="205"/>
      <c r="BH730" s="205"/>
      <c r="BI730" s="205"/>
      <c r="BJ730" s="205"/>
      <c r="BK730" s="205"/>
      <c r="BL730" s="205"/>
      <c r="BM730" s="218">
        <v>1</v>
      </c>
    </row>
    <row r="731" spans="1:65">
      <c r="A731" s="30"/>
      <c r="B731" s="19">
        <v>1</v>
      </c>
      <c r="C731" s="9">
        <v>2</v>
      </c>
      <c r="D731" s="24">
        <v>0.86519999999999997</v>
      </c>
      <c r="E731" s="24">
        <v>0.86795499999999992</v>
      </c>
      <c r="F731" s="24">
        <v>0.88215299035238093</v>
      </c>
      <c r="G731" s="219">
        <v>0.77</v>
      </c>
      <c r="H731" s="24">
        <v>0.89</v>
      </c>
      <c r="I731" s="24">
        <v>0.86999999999999988</v>
      </c>
      <c r="J731" s="24">
        <v>0.86</v>
      </c>
      <c r="K731" s="24">
        <v>0.86999999999999988</v>
      </c>
      <c r="L731" s="24">
        <v>0.86999999999999988</v>
      </c>
      <c r="M731" s="24">
        <v>0.88</v>
      </c>
      <c r="N731" s="24">
        <v>0.85400000000000009</v>
      </c>
      <c r="O731" s="24">
        <v>0.84</v>
      </c>
      <c r="P731" s="24">
        <v>0.88050000000000006</v>
      </c>
      <c r="Q731" s="219">
        <v>0.89900000000000002</v>
      </c>
      <c r="R731" s="219">
        <v>0.66</v>
      </c>
      <c r="S731" s="24">
        <v>0.86</v>
      </c>
      <c r="T731" s="204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05"/>
      <c r="AT731" s="205"/>
      <c r="AU731" s="205"/>
      <c r="AV731" s="205"/>
      <c r="AW731" s="205"/>
      <c r="AX731" s="205"/>
      <c r="AY731" s="205"/>
      <c r="AZ731" s="205"/>
      <c r="BA731" s="205"/>
      <c r="BB731" s="205"/>
      <c r="BC731" s="205"/>
      <c r="BD731" s="205"/>
      <c r="BE731" s="205"/>
      <c r="BF731" s="205"/>
      <c r="BG731" s="205"/>
      <c r="BH731" s="205"/>
      <c r="BI731" s="205"/>
      <c r="BJ731" s="205"/>
      <c r="BK731" s="205"/>
      <c r="BL731" s="205"/>
      <c r="BM731" s="218">
        <v>16</v>
      </c>
    </row>
    <row r="732" spans="1:65">
      <c r="A732" s="30"/>
      <c r="B732" s="19">
        <v>1</v>
      </c>
      <c r="C732" s="9">
        <v>3</v>
      </c>
      <c r="D732" s="24">
        <v>0.84410000000000007</v>
      </c>
      <c r="E732" s="24">
        <v>0.86441299999999999</v>
      </c>
      <c r="F732" s="24">
        <v>0.88322875400238077</v>
      </c>
      <c r="G732" s="219">
        <v>0.78</v>
      </c>
      <c r="H732" s="24">
        <v>0.86</v>
      </c>
      <c r="I732" s="24">
        <v>0.86999999999999988</v>
      </c>
      <c r="J732" s="24">
        <v>0.86</v>
      </c>
      <c r="K732" s="24">
        <v>0.86999999999999988</v>
      </c>
      <c r="L732" s="24">
        <v>0.86</v>
      </c>
      <c r="M732" s="24">
        <v>0.88</v>
      </c>
      <c r="N732" s="24">
        <v>0.84699999999999998</v>
      </c>
      <c r="O732" s="24">
        <v>0.86999999999999988</v>
      </c>
      <c r="P732" s="24">
        <v>0.87430000000000008</v>
      </c>
      <c r="Q732" s="219">
        <v>0.90989999999999993</v>
      </c>
      <c r="R732" s="219">
        <v>0.66</v>
      </c>
      <c r="S732" s="24">
        <v>0.86999999999999988</v>
      </c>
      <c r="T732" s="204"/>
      <c r="U732" s="205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205"/>
      <c r="AT732" s="205"/>
      <c r="AU732" s="205"/>
      <c r="AV732" s="205"/>
      <c r="AW732" s="205"/>
      <c r="AX732" s="205"/>
      <c r="AY732" s="205"/>
      <c r="AZ732" s="205"/>
      <c r="BA732" s="205"/>
      <c r="BB732" s="205"/>
      <c r="BC732" s="205"/>
      <c r="BD732" s="205"/>
      <c r="BE732" s="205"/>
      <c r="BF732" s="205"/>
      <c r="BG732" s="205"/>
      <c r="BH732" s="205"/>
      <c r="BI732" s="205"/>
      <c r="BJ732" s="205"/>
      <c r="BK732" s="205"/>
      <c r="BL732" s="205"/>
      <c r="BM732" s="218">
        <v>16</v>
      </c>
    </row>
    <row r="733" spans="1:65">
      <c r="A733" s="30"/>
      <c r="B733" s="19">
        <v>1</v>
      </c>
      <c r="C733" s="9">
        <v>4</v>
      </c>
      <c r="D733" s="24">
        <v>0.84729999999999994</v>
      </c>
      <c r="E733" s="24">
        <v>0.86864599999999981</v>
      </c>
      <c r="F733" s="24">
        <v>0.88936750300714285</v>
      </c>
      <c r="G733" s="219">
        <v>0.77</v>
      </c>
      <c r="H733" s="24">
        <v>0.89</v>
      </c>
      <c r="I733" s="24">
        <v>0.91</v>
      </c>
      <c r="J733" s="24">
        <v>0.88</v>
      </c>
      <c r="K733" s="24">
        <v>0.86999999999999988</v>
      </c>
      <c r="L733" s="24">
        <v>0.90000000000000013</v>
      </c>
      <c r="M733" s="24">
        <v>0.85000000000000009</v>
      </c>
      <c r="N733" s="24">
        <v>0.84399999999999997</v>
      </c>
      <c r="O733" s="24">
        <v>0.88</v>
      </c>
      <c r="P733" s="24">
        <v>0.876</v>
      </c>
      <c r="Q733" s="219">
        <v>0.93449999999999989</v>
      </c>
      <c r="R733" s="219">
        <v>0.65</v>
      </c>
      <c r="S733" s="24">
        <v>0.86</v>
      </c>
      <c r="T733" s="204"/>
      <c r="U733" s="205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18">
        <v>0.86842831036153845</v>
      </c>
    </row>
    <row r="734" spans="1:65">
      <c r="A734" s="30"/>
      <c r="B734" s="19">
        <v>1</v>
      </c>
      <c r="C734" s="9">
        <v>5</v>
      </c>
      <c r="D734" s="24">
        <v>0.86399999999999999</v>
      </c>
      <c r="E734" s="24">
        <v>0.86418200000000001</v>
      </c>
      <c r="F734" s="24">
        <v>0.88264806141904761</v>
      </c>
      <c r="G734" s="219">
        <v>0.78</v>
      </c>
      <c r="H734" s="24">
        <v>0.85000000000000009</v>
      </c>
      <c r="I734" s="24">
        <v>0.90000000000000013</v>
      </c>
      <c r="J734" s="24">
        <v>0.83</v>
      </c>
      <c r="K734" s="24">
        <v>0.84</v>
      </c>
      <c r="L734" s="24">
        <v>0.90000000000000013</v>
      </c>
      <c r="M734" s="24">
        <v>0.86999999999999988</v>
      </c>
      <c r="N734" s="24">
        <v>0.85699999999999998</v>
      </c>
      <c r="O734" s="24">
        <v>0.85000000000000009</v>
      </c>
      <c r="P734" s="24">
        <v>0.88600000000000001</v>
      </c>
      <c r="Q734" s="219">
        <v>0.9093</v>
      </c>
      <c r="R734" s="219">
        <v>0.66</v>
      </c>
      <c r="S734" s="24">
        <v>0.86999999999999988</v>
      </c>
      <c r="T734" s="204"/>
      <c r="U734" s="205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18">
        <v>48</v>
      </c>
    </row>
    <row r="735" spans="1:65">
      <c r="A735" s="30"/>
      <c r="B735" s="19">
        <v>1</v>
      </c>
      <c r="C735" s="9">
        <v>6</v>
      </c>
      <c r="D735" s="24">
        <v>0.84309999999999996</v>
      </c>
      <c r="E735" s="24">
        <v>0.86959400000000009</v>
      </c>
      <c r="F735" s="24">
        <v>0.86379544134999997</v>
      </c>
      <c r="G735" s="233">
        <v>0.72</v>
      </c>
      <c r="H735" s="24">
        <v>0.89</v>
      </c>
      <c r="I735" s="24">
        <v>0.89</v>
      </c>
      <c r="J735" s="24">
        <v>0.85000000000000009</v>
      </c>
      <c r="K735" s="24">
        <v>0.86</v>
      </c>
      <c r="L735" s="24">
        <v>0.89</v>
      </c>
      <c r="M735" s="24">
        <v>0.88</v>
      </c>
      <c r="N735" s="24">
        <v>0.84499999999999997</v>
      </c>
      <c r="O735" s="24">
        <v>0.86</v>
      </c>
      <c r="P735" s="24">
        <v>0.86399999999999999</v>
      </c>
      <c r="Q735" s="219">
        <v>0.88800000000000012</v>
      </c>
      <c r="R735" s="219">
        <v>0.64</v>
      </c>
      <c r="S735" s="24">
        <v>0.86999999999999988</v>
      </c>
      <c r="T735" s="204"/>
      <c r="U735" s="205"/>
      <c r="V735" s="205"/>
      <c r="W735" s="205"/>
      <c r="X735" s="205"/>
      <c r="Y735" s="205"/>
      <c r="Z735" s="205"/>
      <c r="AA735" s="205"/>
      <c r="AB735" s="205"/>
      <c r="AC735" s="205"/>
      <c r="AD735" s="205"/>
      <c r="AE735" s="205"/>
      <c r="AF735" s="205"/>
      <c r="AG735" s="205"/>
      <c r="AH735" s="205"/>
      <c r="AI735" s="205"/>
      <c r="AJ735" s="205"/>
      <c r="AK735" s="205"/>
      <c r="AL735" s="205"/>
      <c r="AM735" s="205"/>
      <c r="AN735" s="205"/>
      <c r="AO735" s="205"/>
      <c r="AP735" s="205"/>
      <c r="AQ735" s="205"/>
      <c r="AR735" s="205"/>
      <c r="AS735" s="205"/>
      <c r="AT735" s="205"/>
      <c r="AU735" s="205"/>
      <c r="AV735" s="205"/>
      <c r="AW735" s="205"/>
      <c r="AX735" s="205"/>
      <c r="AY735" s="205"/>
      <c r="AZ735" s="205"/>
      <c r="BA735" s="205"/>
      <c r="BB735" s="205"/>
      <c r="BC735" s="205"/>
      <c r="BD735" s="205"/>
      <c r="BE735" s="205"/>
      <c r="BF735" s="205"/>
      <c r="BG735" s="205"/>
      <c r="BH735" s="205"/>
      <c r="BI735" s="205"/>
      <c r="BJ735" s="205"/>
      <c r="BK735" s="205"/>
      <c r="BL735" s="205"/>
      <c r="BM735" s="56"/>
    </row>
    <row r="736" spans="1:65">
      <c r="A736" s="30"/>
      <c r="B736" s="20" t="s">
        <v>256</v>
      </c>
      <c r="C736" s="12"/>
      <c r="D736" s="220">
        <v>0.85101666666666664</v>
      </c>
      <c r="E736" s="220">
        <v>0.86668950000000011</v>
      </c>
      <c r="F736" s="220">
        <v>0.87756186803333325</v>
      </c>
      <c r="G736" s="220">
        <v>0.7616666666666666</v>
      </c>
      <c r="H736" s="220">
        <v>0.87666666666666659</v>
      </c>
      <c r="I736" s="220">
        <v>0.8849999999999999</v>
      </c>
      <c r="J736" s="220">
        <v>0.8566666666666668</v>
      </c>
      <c r="K736" s="220">
        <v>0.86166666666666669</v>
      </c>
      <c r="L736" s="220">
        <v>0.88666666666666671</v>
      </c>
      <c r="M736" s="220">
        <v>0.87</v>
      </c>
      <c r="N736" s="220">
        <v>0.85</v>
      </c>
      <c r="O736" s="220">
        <v>0.8650000000000001</v>
      </c>
      <c r="P736" s="220">
        <v>0.87596666666666667</v>
      </c>
      <c r="Q736" s="220">
        <v>0.9081999999999999</v>
      </c>
      <c r="R736" s="220">
        <v>0.65500000000000003</v>
      </c>
      <c r="S736" s="220">
        <v>0.86666666666666659</v>
      </c>
      <c r="T736" s="204"/>
      <c r="U736" s="205"/>
      <c r="V736" s="205"/>
      <c r="W736" s="205"/>
      <c r="X736" s="205"/>
      <c r="Y736" s="205"/>
      <c r="Z736" s="205"/>
      <c r="AA736" s="205"/>
      <c r="AB736" s="205"/>
      <c r="AC736" s="205"/>
      <c r="AD736" s="205"/>
      <c r="AE736" s="205"/>
      <c r="AF736" s="205"/>
      <c r="AG736" s="205"/>
      <c r="AH736" s="205"/>
      <c r="AI736" s="205"/>
      <c r="AJ736" s="205"/>
      <c r="AK736" s="205"/>
      <c r="AL736" s="205"/>
      <c r="AM736" s="205"/>
      <c r="AN736" s="205"/>
      <c r="AO736" s="205"/>
      <c r="AP736" s="205"/>
      <c r="AQ736" s="205"/>
      <c r="AR736" s="205"/>
      <c r="AS736" s="205"/>
      <c r="AT736" s="205"/>
      <c r="AU736" s="205"/>
      <c r="AV736" s="205"/>
      <c r="AW736" s="205"/>
      <c r="AX736" s="205"/>
      <c r="AY736" s="205"/>
      <c r="AZ736" s="205"/>
      <c r="BA736" s="205"/>
      <c r="BB736" s="205"/>
      <c r="BC736" s="205"/>
      <c r="BD736" s="205"/>
      <c r="BE736" s="205"/>
      <c r="BF736" s="205"/>
      <c r="BG736" s="205"/>
      <c r="BH736" s="205"/>
      <c r="BI736" s="205"/>
      <c r="BJ736" s="205"/>
      <c r="BK736" s="205"/>
      <c r="BL736" s="205"/>
      <c r="BM736" s="56"/>
    </row>
    <row r="737" spans="1:65">
      <c r="A737" s="30"/>
      <c r="B737" s="3" t="s">
        <v>257</v>
      </c>
      <c r="C737" s="29"/>
      <c r="D737" s="24">
        <v>0.84570000000000001</v>
      </c>
      <c r="E737" s="24">
        <v>0.86665099999999995</v>
      </c>
      <c r="F737" s="24">
        <v>0.88240052588571427</v>
      </c>
      <c r="G737" s="24">
        <v>0.77</v>
      </c>
      <c r="H737" s="24">
        <v>0.88500000000000001</v>
      </c>
      <c r="I737" s="24">
        <v>0.87999999999999989</v>
      </c>
      <c r="J737" s="24">
        <v>0.86</v>
      </c>
      <c r="K737" s="24">
        <v>0.86499999999999999</v>
      </c>
      <c r="L737" s="24">
        <v>0.89500000000000002</v>
      </c>
      <c r="M737" s="24">
        <v>0.875</v>
      </c>
      <c r="N737" s="24">
        <v>0.85</v>
      </c>
      <c r="O737" s="24">
        <v>0.86499999999999999</v>
      </c>
      <c r="P737" s="24">
        <v>0.87550000000000006</v>
      </c>
      <c r="Q737" s="24">
        <v>0.90890000000000004</v>
      </c>
      <c r="R737" s="24">
        <v>0.66</v>
      </c>
      <c r="S737" s="24">
        <v>0.86999999999999988</v>
      </c>
      <c r="T737" s="204"/>
      <c r="U737" s="205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205"/>
      <c r="AK737" s="205"/>
      <c r="AL737" s="205"/>
      <c r="AM737" s="205"/>
      <c r="AN737" s="205"/>
      <c r="AO737" s="205"/>
      <c r="AP737" s="205"/>
      <c r="AQ737" s="205"/>
      <c r="AR737" s="205"/>
      <c r="AS737" s="205"/>
      <c r="AT737" s="205"/>
      <c r="AU737" s="205"/>
      <c r="AV737" s="205"/>
      <c r="AW737" s="205"/>
      <c r="AX737" s="205"/>
      <c r="AY737" s="205"/>
      <c r="AZ737" s="205"/>
      <c r="BA737" s="205"/>
      <c r="BB737" s="205"/>
      <c r="BC737" s="205"/>
      <c r="BD737" s="205"/>
      <c r="BE737" s="205"/>
      <c r="BF737" s="205"/>
      <c r="BG737" s="205"/>
      <c r="BH737" s="205"/>
      <c r="BI737" s="205"/>
      <c r="BJ737" s="205"/>
      <c r="BK737" s="205"/>
      <c r="BL737" s="205"/>
      <c r="BM737" s="56"/>
    </row>
    <row r="738" spans="1:65">
      <c r="A738" s="30"/>
      <c r="B738" s="3" t="s">
        <v>258</v>
      </c>
      <c r="C738" s="29"/>
      <c r="D738" s="24">
        <v>1.0661222569042761E-2</v>
      </c>
      <c r="E738" s="24">
        <v>2.3297131797712636E-3</v>
      </c>
      <c r="F738" s="24">
        <v>1.0835723759178227E-2</v>
      </c>
      <c r="G738" s="24">
        <v>2.3166067138525426E-2</v>
      </c>
      <c r="H738" s="24">
        <v>1.7511900715418246E-2</v>
      </c>
      <c r="I738" s="24">
        <v>1.7606816861659099E-2</v>
      </c>
      <c r="J738" s="24">
        <v>1.6329931618554526E-2</v>
      </c>
      <c r="K738" s="24">
        <v>1.1690451944500083E-2</v>
      </c>
      <c r="L738" s="24">
        <v>1.751190071541835E-2</v>
      </c>
      <c r="M738" s="24">
        <v>1.2649110640673493E-2</v>
      </c>
      <c r="N738" s="24">
        <v>5.3665631459995167E-3</v>
      </c>
      <c r="O738" s="24">
        <v>1.8708286933869698E-2</v>
      </c>
      <c r="P738" s="24">
        <v>7.3230230551778793E-3</v>
      </c>
      <c r="Q738" s="24">
        <v>1.5417911661440978E-2</v>
      </c>
      <c r="R738" s="24">
        <v>8.3666002653407616E-3</v>
      </c>
      <c r="S738" s="24">
        <v>5.1639777949431696E-3</v>
      </c>
      <c r="T738" s="204"/>
      <c r="U738" s="205"/>
      <c r="V738" s="205"/>
      <c r="W738" s="205"/>
      <c r="X738" s="205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5"/>
      <c r="AT738" s="205"/>
      <c r="AU738" s="205"/>
      <c r="AV738" s="205"/>
      <c r="AW738" s="205"/>
      <c r="AX738" s="205"/>
      <c r="AY738" s="205"/>
      <c r="AZ738" s="205"/>
      <c r="BA738" s="205"/>
      <c r="BB738" s="205"/>
      <c r="BC738" s="205"/>
      <c r="BD738" s="205"/>
      <c r="BE738" s="205"/>
      <c r="BF738" s="205"/>
      <c r="BG738" s="205"/>
      <c r="BH738" s="205"/>
      <c r="BI738" s="205"/>
      <c r="BJ738" s="205"/>
      <c r="BK738" s="205"/>
      <c r="BL738" s="205"/>
      <c r="BM738" s="56"/>
    </row>
    <row r="739" spans="1:65">
      <c r="A739" s="30"/>
      <c r="B739" s="3" t="s">
        <v>85</v>
      </c>
      <c r="C739" s="29"/>
      <c r="D739" s="13">
        <v>1.2527630758163093E-2</v>
      </c>
      <c r="E739" s="13">
        <v>2.6880597720074645E-3</v>
      </c>
      <c r="F739" s="13">
        <v>1.2347532583043642E-2</v>
      </c>
      <c r="G739" s="13">
        <v>3.0414967796751107E-2</v>
      </c>
      <c r="H739" s="13">
        <v>1.997555214686492E-2</v>
      </c>
      <c r="I739" s="13">
        <v>1.9894708318258871E-2</v>
      </c>
      <c r="J739" s="13">
        <v>1.906217698663952E-2</v>
      </c>
      <c r="K739" s="13">
        <v>1.356725564158617E-2</v>
      </c>
      <c r="L739" s="13">
        <v>1.9750263964757535E-2</v>
      </c>
      <c r="M739" s="13">
        <v>1.4539207632958039E-2</v>
      </c>
      <c r="N739" s="13">
        <v>6.3136037011759022E-3</v>
      </c>
      <c r="O739" s="13">
        <v>2.1628077380196179E-2</v>
      </c>
      <c r="P739" s="13">
        <v>8.3599334698936933E-3</v>
      </c>
      <c r="Q739" s="13">
        <v>1.69763396404327E-2</v>
      </c>
      <c r="R739" s="13">
        <v>1.2773435519604215E-2</v>
      </c>
      <c r="S739" s="13">
        <v>5.9584359172421197E-3</v>
      </c>
      <c r="T739" s="154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55"/>
    </row>
    <row r="740" spans="1:65">
      <c r="A740" s="30"/>
      <c r="B740" s="3" t="s">
        <v>259</v>
      </c>
      <c r="C740" s="29"/>
      <c r="D740" s="13">
        <v>-2.0049603965148322E-2</v>
      </c>
      <c r="E740" s="13">
        <v>-2.0022497433489495E-3</v>
      </c>
      <c r="F740" s="13">
        <v>1.0517342148820941E-2</v>
      </c>
      <c r="G740" s="13">
        <v>-0.12293662288649421</v>
      </c>
      <c r="H740" s="13">
        <v>9.4865128264858267E-3</v>
      </c>
      <c r="I740" s="13">
        <v>1.9082392225977074E-2</v>
      </c>
      <c r="J740" s="13">
        <v>-1.3543597732293078E-2</v>
      </c>
      <c r="K740" s="13">
        <v>-7.7860700925984627E-3</v>
      </c>
      <c r="L740" s="13">
        <v>2.1001568105875501E-2</v>
      </c>
      <c r="M740" s="13">
        <v>1.8098093068927845E-3</v>
      </c>
      <c r="N740" s="13">
        <v>-2.1220301251886342E-2</v>
      </c>
      <c r="O740" s="13">
        <v>-3.9477183328018306E-3</v>
      </c>
      <c r="P740" s="13">
        <v>8.6804589569287049E-3</v>
      </c>
      <c r="Q740" s="13">
        <v>4.5797320474160852E-2</v>
      </c>
      <c r="R740" s="13">
        <v>-0.24576387919998288</v>
      </c>
      <c r="S740" s="13">
        <v>-2.0285424529037366E-3</v>
      </c>
      <c r="T740" s="154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55"/>
    </row>
    <row r="741" spans="1:65">
      <c r="A741" s="30"/>
      <c r="B741" s="46" t="s">
        <v>260</v>
      </c>
      <c r="C741" s="47"/>
      <c r="D741" s="45">
        <v>1.01</v>
      </c>
      <c r="E741" s="45">
        <v>0</v>
      </c>
      <c r="F741" s="45">
        <v>0.7</v>
      </c>
      <c r="G741" s="45">
        <v>6.78</v>
      </c>
      <c r="H741" s="45">
        <v>0.64</v>
      </c>
      <c r="I741" s="45">
        <v>1.18</v>
      </c>
      <c r="J741" s="45">
        <v>0.65</v>
      </c>
      <c r="K741" s="45">
        <v>0.32</v>
      </c>
      <c r="L741" s="45">
        <v>1.29</v>
      </c>
      <c r="M741" s="45">
        <v>0.21</v>
      </c>
      <c r="N741" s="45">
        <v>1.08</v>
      </c>
      <c r="O741" s="45">
        <v>0.11</v>
      </c>
      <c r="P741" s="45">
        <v>0.6</v>
      </c>
      <c r="Q741" s="45">
        <v>2.68</v>
      </c>
      <c r="R741" s="45">
        <v>13.66</v>
      </c>
      <c r="S741" s="45">
        <v>0</v>
      </c>
      <c r="T741" s="154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B742" s="31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BM742" s="55"/>
    </row>
    <row r="743" spans="1:65" ht="15">
      <c r="B743" s="8" t="s">
        <v>481</v>
      </c>
      <c r="BM743" s="28" t="s">
        <v>66</v>
      </c>
    </row>
    <row r="744" spans="1:65" ht="15">
      <c r="A744" s="25" t="s">
        <v>6</v>
      </c>
      <c r="B744" s="18" t="s">
        <v>109</v>
      </c>
      <c r="C744" s="15" t="s">
        <v>110</v>
      </c>
      <c r="D744" s="16" t="s">
        <v>221</v>
      </c>
      <c r="E744" s="17" t="s">
        <v>221</v>
      </c>
      <c r="F744" s="17" t="s">
        <v>221</v>
      </c>
      <c r="G744" s="17" t="s">
        <v>221</v>
      </c>
      <c r="H744" s="17" t="s">
        <v>221</v>
      </c>
      <c r="I744" s="17" t="s">
        <v>221</v>
      </c>
      <c r="J744" s="17" t="s">
        <v>221</v>
      </c>
      <c r="K744" s="17" t="s">
        <v>221</v>
      </c>
      <c r="L744" s="17" t="s">
        <v>221</v>
      </c>
      <c r="M744" s="17" t="s">
        <v>221</v>
      </c>
      <c r="N744" s="17" t="s">
        <v>221</v>
      </c>
      <c r="O744" s="17" t="s">
        <v>221</v>
      </c>
      <c r="P744" s="17" t="s">
        <v>221</v>
      </c>
      <c r="Q744" s="17" t="s">
        <v>221</v>
      </c>
      <c r="R744" s="17" t="s">
        <v>221</v>
      </c>
      <c r="S744" s="17" t="s">
        <v>221</v>
      </c>
      <c r="T744" s="17" t="s">
        <v>221</v>
      </c>
      <c r="U744" s="154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8">
        <v>1</v>
      </c>
    </row>
    <row r="745" spans="1:65">
      <c r="A745" s="30"/>
      <c r="B745" s="19" t="s">
        <v>222</v>
      </c>
      <c r="C745" s="9" t="s">
        <v>222</v>
      </c>
      <c r="D745" s="152" t="s">
        <v>224</v>
      </c>
      <c r="E745" s="153" t="s">
        <v>225</v>
      </c>
      <c r="F745" s="153" t="s">
        <v>228</v>
      </c>
      <c r="G745" s="153" t="s">
        <v>229</v>
      </c>
      <c r="H745" s="153" t="s">
        <v>231</v>
      </c>
      <c r="I745" s="153" t="s">
        <v>232</v>
      </c>
      <c r="J745" s="153" t="s">
        <v>233</v>
      </c>
      <c r="K745" s="153" t="s">
        <v>234</v>
      </c>
      <c r="L745" s="153" t="s">
        <v>235</v>
      </c>
      <c r="M745" s="153" t="s">
        <v>276</v>
      </c>
      <c r="N745" s="153" t="s">
        <v>238</v>
      </c>
      <c r="O745" s="153" t="s">
        <v>239</v>
      </c>
      <c r="P745" s="153" t="s">
        <v>240</v>
      </c>
      <c r="Q745" s="153" t="s">
        <v>241</v>
      </c>
      <c r="R745" s="153" t="s">
        <v>242</v>
      </c>
      <c r="S745" s="153" t="s">
        <v>243</v>
      </c>
      <c r="T745" s="153" t="s">
        <v>245</v>
      </c>
      <c r="U745" s="154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8" t="s">
        <v>1</v>
      </c>
    </row>
    <row r="746" spans="1:65">
      <c r="A746" s="30"/>
      <c r="B746" s="19"/>
      <c r="C746" s="9"/>
      <c r="D746" s="10" t="s">
        <v>277</v>
      </c>
      <c r="E746" s="11" t="s">
        <v>113</v>
      </c>
      <c r="F746" s="11" t="s">
        <v>277</v>
      </c>
      <c r="G746" s="11" t="s">
        <v>278</v>
      </c>
      <c r="H746" s="11" t="s">
        <v>277</v>
      </c>
      <c r="I746" s="11" t="s">
        <v>278</v>
      </c>
      <c r="J746" s="11" t="s">
        <v>278</v>
      </c>
      <c r="K746" s="11" t="s">
        <v>278</v>
      </c>
      <c r="L746" s="11" t="s">
        <v>278</v>
      </c>
      <c r="M746" s="11" t="s">
        <v>278</v>
      </c>
      <c r="N746" s="11" t="s">
        <v>277</v>
      </c>
      <c r="O746" s="11" t="s">
        <v>277</v>
      </c>
      <c r="P746" s="11" t="s">
        <v>278</v>
      </c>
      <c r="Q746" s="11" t="s">
        <v>277</v>
      </c>
      <c r="R746" s="11" t="s">
        <v>277</v>
      </c>
      <c r="S746" s="11" t="s">
        <v>277</v>
      </c>
      <c r="T746" s="11" t="s">
        <v>278</v>
      </c>
      <c r="U746" s="154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8">
        <v>3</v>
      </c>
    </row>
    <row r="747" spans="1:65">
      <c r="A747" s="30"/>
      <c r="B747" s="19"/>
      <c r="C747" s="9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154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8">
        <v>3</v>
      </c>
    </row>
    <row r="748" spans="1:65">
      <c r="A748" s="30"/>
      <c r="B748" s="18">
        <v>1</v>
      </c>
      <c r="C748" s="14">
        <v>1</v>
      </c>
      <c r="D748" s="216">
        <v>0.35241500000000003</v>
      </c>
      <c r="E748" s="216">
        <v>0.34264</v>
      </c>
      <c r="F748" s="216">
        <v>0.36035133543454262</v>
      </c>
      <c r="G748" s="216" t="s">
        <v>292</v>
      </c>
      <c r="H748" s="216">
        <v>0.38830000000000003</v>
      </c>
      <c r="I748" s="216">
        <v>0.36</v>
      </c>
      <c r="J748" s="216">
        <v>0.35200000000000004</v>
      </c>
      <c r="K748" s="216">
        <v>0.35699999999999998</v>
      </c>
      <c r="L748" s="216">
        <v>0.41099999999999998</v>
      </c>
      <c r="M748" s="216">
        <v>0.35500000000000004</v>
      </c>
      <c r="N748" s="217">
        <v>0.28582185837097696</v>
      </c>
      <c r="O748" s="216">
        <v>0.35799999999999998</v>
      </c>
      <c r="P748" s="216">
        <v>0.40039999999999998</v>
      </c>
      <c r="Q748" s="216">
        <v>0.36732999999999999</v>
      </c>
      <c r="R748" s="216">
        <v>0.39144499999999999</v>
      </c>
      <c r="S748" s="216">
        <v>0.33534000000000003</v>
      </c>
      <c r="T748" s="216" t="s">
        <v>293</v>
      </c>
      <c r="U748" s="204"/>
      <c r="V748" s="205"/>
      <c r="W748" s="205"/>
      <c r="X748" s="205"/>
      <c r="Y748" s="205"/>
      <c r="Z748" s="205"/>
      <c r="AA748" s="205"/>
      <c r="AB748" s="205"/>
      <c r="AC748" s="205"/>
      <c r="AD748" s="205"/>
      <c r="AE748" s="205"/>
      <c r="AF748" s="205"/>
      <c r="AG748" s="205"/>
      <c r="AH748" s="205"/>
      <c r="AI748" s="205"/>
      <c r="AJ748" s="205"/>
      <c r="AK748" s="205"/>
      <c r="AL748" s="205"/>
      <c r="AM748" s="205"/>
      <c r="AN748" s="205"/>
      <c r="AO748" s="205"/>
      <c r="AP748" s="205"/>
      <c r="AQ748" s="205"/>
      <c r="AR748" s="205"/>
      <c r="AS748" s="205"/>
      <c r="AT748" s="205"/>
      <c r="AU748" s="205"/>
      <c r="AV748" s="205"/>
      <c r="AW748" s="205"/>
      <c r="AX748" s="205"/>
      <c r="AY748" s="205"/>
      <c r="AZ748" s="205"/>
      <c r="BA748" s="205"/>
      <c r="BB748" s="205"/>
      <c r="BC748" s="205"/>
      <c r="BD748" s="205"/>
      <c r="BE748" s="205"/>
      <c r="BF748" s="205"/>
      <c r="BG748" s="205"/>
      <c r="BH748" s="205"/>
      <c r="BI748" s="205"/>
      <c r="BJ748" s="205"/>
      <c r="BK748" s="205"/>
      <c r="BL748" s="205"/>
      <c r="BM748" s="218">
        <v>1</v>
      </c>
    </row>
    <row r="749" spans="1:65">
      <c r="A749" s="30"/>
      <c r="B749" s="19">
        <v>1</v>
      </c>
      <c r="C749" s="9">
        <v>2</v>
      </c>
      <c r="D749" s="24">
        <v>0.35559499999999999</v>
      </c>
      <c r="E749" s="24">
        <v>0.34304000000000001</v>
      </c>
      <c r="F749" s="24">
        <v>0.36112318584867548</v>
      </c>
      <c r="G749" s="24" t="s">
        <v>292</v>
      </c>
      <c r="H749" s="24">
        <v>0.3886</v>
      </c>
      <c r="I749" s="24">
        <v>0.35599999999999998</v>
      </c>
      <c r="J749" s="24">
        <v>0.34799999999999998</v>
      </c>
      <c r="K749" s="24">
        <v>0.35699999999999998</v>
      </c>
      <c r="L749" s="24">
        <v>0.374</v>
      </c>
      <c r="M749" s="24">
        <v>0.36099999999999999</v>
      </c>
      <c r="N749" s="219">
        <v>0.28858330331263504</v>
      </c>
      <c r="O749" s="24">
        <v>0.36199999999999999</v>
      </c>
      <c r="P749" s="24">
        <v>0.3972</v>
      </c>
      <c r="Q749" s="24">
        <v>0.36036100000000004</v>
      </c>
      <c r="R749" s="24">
        <v>0.38203799999999999</v>
      </c>
      <c r="S749" s="24">
        <v>0.325264</v>
      </c>
      <c r="T749" s="24" t="s">
        <v>293</v>
      </c>
      <c r="U749" s="204"/>
      <c r="V749" s="205"/>
      <c r="W749" s="205"/>
      <c r="X749" s="205"/>
      <c r="Y749" s="205"/>
      <c r="Z749" s="205"/>
      <c r="AA749" s="205"/>
      <c r="AB749" s="205"/>
      <c r="AC749" s="205"/>
      <c r="AD749" s="205"/>
      <c r="AE749" s="205"/>
      <c r="AF749" s="205"/>
      <c r="AG749" s="205"/>
      <c r="AH749" s="205"/>
      <c r="AI749" s="205"/>
      <c r="AJ749" s="205"/>
      <c r="AK749" s="205"/>
      <c r="AL749" s="205"/>
      <c r="AM749" s="205"/>
      <c r="AN749" s="205"/>
      <c r="AO749" s="205"/>
      <c r="AP749" s="205"/>
      <c r="AQ749" s="205"/>
      <c r="AR749" s="205"/>
      <c r="AS749" s="205"/>
      <c r="AT749" s="205"/>
      <c r="AU749" s="205"/>
      <c r="AV749" s="205"/>
      <c r="AW749" s="205"/>
      <c r="AX749" s="205"/>
      <c r="AY749" s="205"/>
      <c r="AZ749" s="205"/>
      <c r="BA749" s="205"/>
      <c r="BB749" s="205"/>
      <c r="BC749" s="205"/>
      <c r="BD749" s="205"/>
      <c r="BE749" s="205"/>
      <c r="BF749" s="205"/>
      <c r="BG749" s="205"/>
      <c r="BH749" s="205"/>
      <c r="BI749" s="205"/>
      <c r="BJ749" s="205"/>
      <c r="BK749" s="205"/>
      <c r="BL749" s="205"/>
      <c r="BM749" s="218">
        <v>36</v>
      </c>
    </row>
    <row r="750" spans="1:65">
      <c r="A750" s="30"/>
      <c r="B750" s="19">
        <v>1</v>
      </c>
      <c r="C750" s="9">
        <v>3</v>
      </c>
      <c r="D750" s="24">
        <v>0.35104299999999999</v>
      </c>
      <c r="E750" s="24">
        <v>0.34019000000000005</v>
      </c>
      <c r="F750" s="24">
        <v>0.3653910357278804</v>
      </c>
      <c r="G750" s="24" t="s">
        <v>292</v>
      </c>
      <c r="H750" s="24">
        <v>0.3891</v>
      </c>
      <c r="I750" s="24">
        <v>0.35400000000000004</v>
      </c>
      <c r="J750" s="24">
        <v>0.34499999999999997</v>
      </c>
      <c r="K750" s="24">
        <v>0.36</v>
      </c>
      <c r="L750" s="24">
        <v>0.36799999999999999</v>
      </c>
      <c r="M750" s="24">
        <v>0.36499999999999999</v>
      </c>
      <c r="N750" s="219">
        <v>0.28554342998646998</v>
      </c>
      <c r="O750" s="24">
        <v>0.35300000000000004</v>
      </c>
      <c r="P750" s="24">
        <v>0.3921</v>
      </c>
      <c r="Q750" s="24">
        <v>0.36791700000000005</v>
      </c>
      <c r="R750" s="24">
        <v>0.36477699999999996</v>
      </c>
      <c r="S750" s="24">
        <v>0.327679</v>
      </c>
      <c r="T750" s="24" t="s">
        <v>293</v>
      </c>
      <c r="U750" s="204"/>
      <c r="V750" s="205"/>
      <c r="W750" s="205"/>
      <c r="X750" s="205"/>
      <c r="Y750" s="205"/>
      <c r="Z750" s="205"/>
      <c r="AA750" s="205"/>
      <c r="AB750" s="205"/>
      <c r="AC750" s="205"/>
      <c r="AD750" s="205"/>
      <c r="AE750" s="205"/>
      <c r="AF750" s="205"/>
      <c r="AG750" s="205"/>
      <c r="AH750" s="205"/>
      <c r="AI750" s="205"/>
      <c r="AJ750" s="205"/>
      <c r="AK750" s="205"/>
      <c r="AL750" s="205"/>
      <c r="AM750" s="205"/>
      <c r="AN750" s="205"/>
      <c r="AO750" s="205"/>
      <c r="AP750" s="205"/>
      <c r="AQ750" s="205"/>
      <c r="AR750" s="205"/>
      <c r="AS750" s="205"/>
      <c r="AT750" s="205"/>
      <c r="AU750" s="205"/>
      <c r="AV750" s="205"/>
      <c r="AW750" s="205"/>
      <c r="AX750" s="205"/>
      <c r="AY750" s="205"/>
      <c r="AZ750" s="205"/>
      <c r="BA750" s="205"/>
      <c r="BB750" s="205"/>
      <c r="BC750" s="205"/>
      <c r="BD750" s="205"/>
      <c r="BE750" s="205"/>
      <c r="BF750" s="205"/>
      <c r="BG750" s="205"/>
      <c r="BH750" s="205"/>
      <c r="BI750" s="205"/>
      <c r="BJ750" s="205"/>
      <c r="BK750" s="205"/>
      <c r="BL750" s="205"/>
      <c r="BM750" s="218">
        <v>16</v>
      </c>
    </row>
    <row r="751" spans="1:65">
      <c r="A751" s="30"/>
      <c r="B751" s="19">
        <v>1</v>
      </c>
      <c r="C751" s="9">
        <v>4</v>
      </c>
      <c r="D751" s="24">
        <v>0.35557</v>
      </c>
      <c r="E751" s="24">
        <v>0.34116999999999997</v>
      </c>
      <c r="F751" s="24">
        <v>0.36059869272099082</v>
      </c>
      <c r="G751" s="24" t="s">
        <v>292</v>
      </c>
      <c r="H751" s="24">
        <v>0.39249999999999996</v>
      </c>
      <c r="I751" s="24">
        <v>0.373</v>
      </c>
      <c r="J751" s="24">
        <v>0.36299999999999999</v>
      </c>
      <c r="K751" s="24">
        <v>0.35899999999999999</v>
      </c>
      <c r="L751" s="24">
        <v>0.40899999999999997</v>
      </c>
      <c r="M751" s="24">
        <v>0.35400000000000004</v>
      </c>
      <c r="N751" s="219">
        <v>0.29066936483969602</v>
      </c>
      <c r="O751" s="24">
        <v>0.36399999999999999</v>
      </c>
      <c r="P751" s="24">
        <v>0.39929999999999999</v>
      </c>
      <c r="Q751" s="24">
        <v>0.36240500000000003</v>
      </c>
      <c r="R751" s="24">
        <v>0.38999099999999998</v>
      </c>
      <c r="S751" s="24">
        <v>0.31806800000000002</v>
      </c>
      <c r="T751" s="24" t="s">
        <v>293</v>
      </c>
      <c r="U751" s="204"/>
      <c r="V751" s="205"/>
      <c r="W751" s="205"/>
      <c r="X751" s="205"/>
      <c r="Y751" s="205"/>
      <c r="Z751" s="205"/>
      <c r="AA751" s="205"/>
      <c r="AB751" s="205"/>
      <c r="AC751" s="205"/>
      <c r="AD751" s="205"/>
      <c r="AE751" s="205"/>
      <c r="AF751" s="205"/>
      <c r="AG751" s="205"/>
      <c r="AH751" s="205"/>
      <c r="AI751" s="205"/>
      <c r="AJ751" s="205"/>
      <c r="AK751" s="205"/>
      <c r="AL751" s="205"/>
      <c r="AM751" s="205"/>
      <c r="AN751" s="205"/>
      <c r="AO751" s="205"/>
      <c r="AP751" s="205"/>
      <c r="AQ751" s="205"/>
      <c r="AR751" s="205"/>
      <c r="AS751" s="205"/>
      <c r="AT751" s="205"/>
      <c r="AU751" s="205"/>
      <c r="AV751" s="205"/>
      <c r="AW751" s="205"/>
      <c r="AX751" s="205"/>
      <c r="AY751" s="205"/>
      <c r="AZ751" s="205"/>
      <c r="BA751" s="205"/>
      <c r="BB751" s="205"/>
      <c r="BC751" s="205"/>
      <c r="BD751" s="205"/>
      <c r="BE751" s="205"/>
      <c r="BF751" s="205"/>
      <c r="BG751" s="205"/>
      <c r="BH751" s="205"/>
      <c r="BI751" s="205"/>
      <c r="BJ751" s="205"/>
      <c r="BK751" s="205"/>
      <c r="BL751" s="205"/>
      <c r="BM751" s="218">
        <v>0.36460938150455052</v>
      </c>
    </row>
    <row r="752" spans="1:65">
      <c r="A752" s="30"/>
      <c r="B752" s="19">
        <v>1</v>
      </c>
      <c r="C752" s="9">
        <v>5</v>
      </c>
      <c r="D752" s="24">
        <v>0.355375</v>
      </c>
      <c r="E752" s="24">
        <v>0.34250000000000003</v>
      </c>
      <c r="F752" s="24">
        <v>0.35950934696532871</v>
      </c>
      <c r="G752" s="24" t="s">
        <v>292</v>
      </c>
      <c r="H752" s="24">
        <v>0.3891</v>
      </c>
      <c r="I752" s="24">
        <v>0.377</v>
      </c>
      <c r="J752" s="24">
        <v>0.33300000000000002</v>
      </c>
      <c r="K752" s="233">
        <v>0.34499999999999997</v>
      </c>
      <c r="L752" s="24">
        <v>0.41200000000000003</v>
      </c>
      <c r="M752" s="24">
        <v>0.36299999999999999</v>
      </c>
      <c r="N752" s="219">
        <v>0.27586975261542002</v>
      </c>
      <c r="O752" s="24">
        <v>0.36099999999999999</v>
      </c>
      <c r="P752" s="24">
        <v>0.3952</v>
      </c>
      <c r="Q752" s="24">
        <v>0.36343499999999995</v>
      </c>
      <c r="R752" s="24">
        <v>0.39246700000000001</v>
      </c>
      <c r="S752" s="24">
        <v>0.32941500000000001</v>
      </c>
      <c r="T752" s="24" t="s">
        <v>293</v>
      </c>
      <c r="U752" s="204"/>
      <c r="V752" s="205"/>
      <c r="W752" s="205"/>
      <c r="X752" s="205"/>
      <c r="Y752" s="205"/>
      <c r="Z752" s="205"/>
      <c r="AA752" s="205"/>
      <c r="AB752" s="205"/>
      <c r="AC752" s="205"/>
      <c r="AD752" s="205"/>
      <c r="AE752" s="205"/>
      <c r="AF752" s="205"/>
      <c r="AG752" s="205"/>
      <c r="AH752" s="205"/>
      <c r="AI752" s="205"/>
      <c r="AJ752" s="205"/>
      <c r="AK752" s="205"/>
      <c r="AL752" s="205"/>
      <c r="AM752" s="205"/>
      <c r="AN752" s="205"/>
      <c r="AO752" s="205"/>
      <c r="AP752" s="205"/>
      <c r="AQ752" s="205"/>
      <c r="AR752" s="205"/>
      <c r="AS752" s="205"/>
      <c r="AT752" s="205"/>
      <c r="AU752" s="205"/>
      <c r="AV752" s="205"/>
      <c r="AW752" s="205"/>
      <c r="AX752" s="205"/>
      <c r="AY752" s="205"/>
      <c r="AZ752" s="205"/>
      <c r="BA752" s="205"/>
      <c r="BB752" s="205"/>
      <c r="BC752" s="205"/>
      <c r="BD752" s="205"/>
      <c r="BE752" s="205"/>
      <c r="BF752" s="205"/>
      <c r="BG752" s="205"/>
      <c r="BH752" s="205"/>
      <c r="BI752" s="205"/>
      <c r="BJ752" s="205"/>
      <c r="BK752" s="205"/>
      <c r="BL752" s="205"/>
      <c r="BM752" s="218">
        <v>49</v>
      </c>
    </row>
    <row r="753" spans="1:65">
      <c r="A753" s="30"/>
      <c r="B753" s="19">
        <v>1</v>
      </c>
      <c r="C753" s="9">
        <v>6</v>
      </c>
      <c r="D753" s="24">
        <v>0.35824</v>
      </c>
      <c r="E753" s="24">
        <v>0.34356999999999999</v>
      </c>
      <c r="F753" s="24">
        <v>0.35615444968483101</v>
      </c>
      <c r="G753" s="24" t="s">
        <v>292</v>
      </c>
      <c r="H753" s="24">
        <v>0.38579999999999998</v>
      </c>
      <c r="I753" s="24">
        <v>0.37</v>
      </c>
      <c r="J753" s="24">
        <v>0.34099999999999997</v>
      </c>
      <c r="K753" s="24">
        <v>0.35400000000000004</v>
      </c>
      <c r="L753" s="24">
        <v>0.40499999999999997</v>
      </c>
      <c r="M753" s="24">
        <v>0.36499999999999999</v>
      </c>
      <c r="N753" s="233">
        <v>0.31040986072732102</v>
      </c>
      <c r="O753" s="24">
        <v>0.36799999999999999</v>
      </c>
      <c r="P753" s="24">
        <v>0.39589999999999997</v>
      </c>
      <c r="Q753" s="24">
        <v>0.35783400000000004</v>
      </c>
      <c r="R753" s="24">
        <v>0.38299899999999998</v>
      </c>
      <c r="S753" s="24">
        <v>0.32604699999999998</v>
      </c>
      <c r="T753" s="24" t="s">
        <v>293</v>
      </c>
      <c r="U753" s="204"/>
      <c r="V753" s="205"/>
      <c r="W753" s="205"/>
      <c r="X753" s="205"/>
      <c r="Y753" s="205"/>
      <c r="Z753" s="205"/>
      <c r="AA753" s="205"/>
      <c r="AB753" s="205"/>
      <c r="AC753" s="205"/>
      <c r="AD753" s="205"/>
      <c r="AE753" s="205"/>
      <c r="AF753" s="205"/>
      <c r="AG753" s="205"/>
      <c r="AH753" s="205"/>
      <c r="AI753" s="205"/>
      <c r="AJ753" s="205"/>
      <c r="AK753" s="205"/>
      <c r="AL753" s="205"/>
      <c r="AM753" s="205"/>
      <c r="AN753" s="205"/>
      <c r="AO753" s="205"/>
      <c r="AP753" s="205"/>
      <c r="AQ753" s="205"/>
      <c r="AR753" s="205"/>
      <c r="AS753" s="205"/>
      <c r="AT753" s="205"/>
      <c r="AU753" s="205"/>
      <c r="AV753" s="205"/>
      <c r="AW753" s="205"/>
      <c r="AX753" s="205"/>
      <c r="AY753" s="205"/>
      <c r="AZ753" s="205"/>
      <c r="BA753" s="205"/>
      <c r="BB753" s="205"/>
      <c r="BC753" s="205"/>
      <c r="BD753" s="205"/>
      <c r="BE753" s="205"/>
      <c r="BF753" s="205"/>
      <c r="BG753" s="205"/>
      <c r="BH753" s="205"/>
      <c r="BI753" s="205"/>
      <c r="BJ753" s="205"/>
      <c r="BK753" s="205"/>
      <c r="BL753" s="205"/>
      <c r="BM753" s="56"/>
    </row>
    <row r="754" spans="1:65">
      <c r="A754" s="30"/>
      <c r="B754" s="20" t="s">
        <v>256</v>
      </c>
      <c r="C754" s="12"/>
      <c r="D754" s="220">
        <v>0.35470633333333335</v>
      </c>
      <c r="E754" s="220">
        <v>0.34218500000000002</v>
      </c>
      <c r="F754" s="220">
        <v>0.3605213410637082</v>
      </c>
      <c r="G754" s="220" t="s">
        <v>624</v>
      </c>
      <c r="H754" s="220">
        <v>0.38890000000000002</v>
      </c>
      <c r="I754" s="220">
        <v>0.36499999999999999</v>
      </c>
      <c r="J754" s="220">
        <v>0.34699999999999998</v>
      </c>
      <c r="K754" s="220">
        <v>0.35533333333333328</v>
      </c>
      <c r="L754" s="220">
        <v>0.39650000000000002</v>
      </c>
      <c r="M754" s="220">
        <v>0.36050000000000004</v>
      </c>
      <c r="N754" s="220">
        <v>0.28948292830875316</v>
      </c>
      <c r="O754" s="220">
        <v>0.36099999999999999</v>
      </c>
      <c r="P754" s="220">
        <v>0.39668333333333333</v>
      </c>
      <c r="Q754" s="220">
        <v>0.36321366666666671</v>
      </c>
      <c r="R754" s="220">
        <v>0.3839528333333333</v>
      </c>
      <c r="S754" s="220">
        <v>0.32696883333333332</v>
      </c>
      <c r="T754" s="220" t="s">
        <v>624</v>
      </c>
      <c r="U754" s="204"/>
      <c r="V754" s="205"/>
      <c r="W754" s="205"/>
      <c r="X754" s="205"/>
      <c r="Y754" s="205"/>
      <c r="Z754" s="205"/>
      <c r="AA754" s="205"/>
      <c r="AB754" s="205"/>
      <c r="AC754" s="205"/>
      <c r="AD754" s="205"/>
      <c r="AE754" s="205"/>
      <c r="AF754" s="205"/>
      <c r="AG754" s="205"/>
      <c r="AH754" s="205"/>
      <c r="AI754" s="205"/>
      <c r="AJ754" s="205"/>
      <c r="AK754" s="205"/>
      <c r="AL754" s="205"/>
      <c r="AM754" s="205"/>
      <c r="AN754" s="205"/>
      <c r="AO754" s="205"/>
      <c r="AP754" s="205"/>
      <c r="AQ754" s="205"/>
      <c r="AR754" s="205"/>
      <c r="AS754" s="205"/>
      <c r="AT754" s="205"/>
      <c r="AU754" s="205"/>
      <c r="AV754" s="205"/>
      <c r="AW754" s="205"/>
      <c r="AX754" s="205"/>
      <c r="AY754" s="205"/>
      <c r="AZ754" s="205"/>
      <c r="BA754" s="205"/>
      <c r="BB754" s="205"/>
      <c r="BC754" s="205"/>
      <c r="BD754" s="205"/>
      <c r="BE754" s="205"/>
      <c r="BF754" s="205"/>
      <c r="BG754" s="205"/>
      <c r="BH754" s="205"/>
      <c r="BI754" s="205"/>
      <c r="BJ754" s="205"/>
      <c r="BK754" s="205"/>
      <c r="BL754" s="205"/>
      <c r="BM754" s="56"/>
    </row>
    <row r="755" spans="1:65">
      <c r="A755" s="30"/>
      <c r="B755" s="3" t="s">
        <v>257</v>
      </c>
      <c r="C755" s="29"/>
      <c r="D755" s="24">
        <v>0.35547249999999997</v>
      </c>
      <c r="E755" s="24">
        <v>0.34257000000000004</v>
      </c>
      <c r="F755" s="24">
        <v>0.36047501407776672</v>
      </c>
      <c r="G755" s="24" t="s">
        <v>624</v>
      </c>
      <c r="H755" s="24">
        <v>0.38885000000000003</v>
      </c>
      <c r="I755" s="24">
        <v>0.36499999999999999</v>
      </c>
      <c r="J755" s="24">
        <v>0.34649999999999997</v>
      </c>
      <c r="K755" s="24">
        <v>0.35699999999999998</v>
      </c>
      <c r="L755" s="24">
        <v>0.40699999999999997</v>
      </c>
      <c r="M755" s="24">
        <v>0.36199999999999999</v>
      </c>
      <c r="N755" s="24">
        <v>0.287202580841806</v>
      </c>
      <c r="O755" s="24">
        <v>0.36149999999999999</v>
      </c>
      <c r="P755" s="24">
        <v>0.39654999999999996</v>
      </c>
      <c r="Q755" s="24">
        <v>0.36292000000000002</v>
      </c>
      <c r="R755" s="24">
        <v>0.38649499999999998</v>
      </c>
      <c r="S755" s="24">
        <v>0.32686300000000001</v>
      </c>
      <c r="T755" s="24" t="s">
        <v>624</v>
      </c>
      <c r="U755" s="204"/>
      <c r="V755" s="205"/>
      <c r="W755" s="205"/>
      <c r="X755" s="205"/>
      <c r="Y755" s="205"/>
      <c r="Z755" s="205"/>
      <c r="AA755" s="205"/>
      <c r="AB755" s="205"/>
      <c r="AC755" s="205"/>
      <c r="AD755" s="205"/>
      <c r="AE755" s="205"/>
      <c r="AF755" s="205"/>
      <c r="AG755" s="205"/>
      <c r="AH755" s="205"/>
      <c r="AI755" s="205"/>
      <c r="AJ755" s="205"/>
      <c r="AK755" s="205"/>
      <c r="AL755" s="205"/>
      <c r="AM755" s="205"/>
      <c r="AN755" s="205"/>
      <c r="AO755" s="205"/>
      <c r="AP755" s="205"/>
      <c r="AQ755" s="205"/>
      <c r="AR755" s="205"/>
      <c r="AS755" s="205"/>
      <c r="AT755" s="205"/>
      <c r="AU755" s="205"/>
      <c r="AV755" s="205"/>
      <c r="AW755" s="205"/>
      <c r="AX755" s="205"/>
      <c r="AY755" s="205"/>
      <c r="AZ755" s="205"/>
      <c r="BA755" s="205"/>
      <c r="BB755" s="205"/>
      <c r="BC755" s="205"/>
      <c r="BD755" s="205"/>
      <c r="BE755" s="205"/>
      <c r="BF755" s="205"/>
      <c r="BG755" s="205"/>
      <c r="BH755" s="205"/>
      <c r="BI755" s="205"/>
      <c r="BJ755" s="205"/>
      <c r="BK755" s="205"/>
      <c r="BL755" s="205"/>
      <c r="BM755" s="56"/>
    </row>
    <row r="756" spans="1:65">
      <c r="A756" s="30"/>
      <c r="B756" s="3" t="s">
        <v>258</v>
      </c>
      <c r="C756" s="29"/>
      <c r="D756" s="24">
        <v>2.5744818248856693E-3</v>
      </c>
      <c r="E756" s="24">
        <v>1.2622004595150378E-3</v>
      </c>
      <c r="F756" s="24">
        <v>2.9733785776573651E-3</v>
      </c>
      <c r="G756" s="24" t="s">
        <v>624</v>
      </c>
      <c r="H756" s="24">
        <v>2.1494185260204596E-3</v>
      </c>
      <c r="I756" s="24">
        <v>9.5916630466254347E-3</v>
      </c>
      <c r="J756" s="24">
        <v>1.0178408519999578E-2</v>
      </c>
      <c r="K756" s="24">
        <v>5.4650404085117878E-3</v>
      </c>
      <c r="L756" s="24">
        <v>1.9987496091306681E-2</v>
      </c>
      <c r="M756" s="24">
        <v>4.8887626246321043E-3</v>
      </c>
      <c r="N756" s="24">
        <v>1.1440236796544202E-2</v>
      </c>
      <c r="O756" s="24">
        <v>5.1380930314660388E-3</v>
      </c>
      <c r="P756" s="24">
        <v>2.9915993492890432E-3</v>
      </c>
      <c r="Q756" s="24">
        <v>3.9203825153505869E-3</v>
      </c>
      <c r="R756" s="24">
        <v>1.0366986262490508E-2</v>
      </c>
      <c r="S756" s="24">
        <v>5.6488152179609069E-3</v>
      </c>
      <c r="T756" s="24" t="s">
        <v>624</v>
      </c>
      <c r="U756" s="204"/>
      <c r="V756" s="205"/>
      <c r="W756" s="205"/>
      <c r="X756" s="205"/>
      <c r="Y756" s="205"/>
      <c r="Z756" s="205"/>
      <c r="AA756" s="205"/>
      <c r="AB756" s="205"/>
      <c r="AC756" s="205"/>
      <c r="AD756" s="205"/>
      <c r="AE756" s="205"/>
      <c r="AF756" s="205"/>
      <c r="AG756" s="205"/>
      <c r="AH756" s="205"/>
      <c r="AI756" s="205"/>
      <c r="AJ756" s="205"/>
      <c r="AK756" s="205"/>
      <c r="AL756" s="205"/>
      <c r="AM756" s="205"/>
      <c r="AN756" s="205"/>
      <c r="AO756" s="205"/>
      <c r="AP756" s="205"/>
      <c r="AQ756" s="205"/>
      <c r="AR756" s="205"/>
      <c r="AS756" s="205"/>
      <c r="AT756" s="205"/>
      <c r="AU756" s="205"/>
      <c r="AV756" s="205"/>
      <c r="AW756" s="205"/>
      <c r="AX756" s="205"/>
      <c r="AY756" s="205"/>
      <c r="AZ756" s="205"/>
      <c r="BA756" s="205"/>
      <c r="BB756" s="205"/>
      <c r="BC756" s="205"/>
      <c r="BD756" s="205"/>
      <c r="BE756" s="205"/>
      <c r="BF756" s="205"/>
      <c r="BG756" s="205"/>
      <c r="BH756" s="205"/>
      <c r="BI756" s="205"/>
      <c r="BJ756" s="205"/>
      <c r="BK756" s="205"/>
      <c r="BL756" s="205"/>
      <c r="BM756" s="56"/>
    </row>
    <row r="757" spans="1:65">
      <c r="A757" s="30"/>
      <c r="B757" s="3" t="s">
        <v>85</v>
      </c>
      <c r="C757" s="29"/>
      <c r="D757" s="13">
        <v>7.2580655684721428E-3</v>
      </c>
      <c r="E757" s="13">
        <v>3.6886492964771623E-3</v>
      </c>
      <c r="F757" s="13">
        <v>8.2474412440730806E-3</v>
      </c>
      <c r="G757" s="13" t="s">
        <v>624</v>
      </c>
      <c r="H757" s="13">
        <v>5.5269182978155296E-3</v>
      </c>
      <c r="I757" s="13">
        <v>2.6278528894864206E-2</v>
      </c>
      <c r="J757" s="13">
        <v>2.9332589394811467E-2</v>
      </c>
      <c r="K757" s="13">
        <v>1.5380038673110099E-2</v>
      </c>
      <c r="L757" s="13">
        <v>5.0409826207583053E-2</v>
      </c>
      <c r="M757" s="13">
        <v>1.356106137207241E-2</v>
      </c>
      <c r="N757" s="13">
        <v>3.9519556000699334E-2</v>
      </c>
      <c r="O757" s="13">
        <v>1.4232944685501493E-2</v>
      </c>
      <c r="P757" s="13">
        <v>7.541530228030024E-3</v>
      </c>
      <c r="Q757" s="13">
        <v>1.0793598576092273E-2</v>
      </c>
      <c r="R757" s="13">
        <v>2.7000676547919322E-2</v>
      </c>
      <c r="S757" s="13">
        <v>1.7276310895975019E-2</v>
      </c>
      <c r="T757" s="13" t="s">
        <v>624</v>
      </c>
      <c r="U757" s="154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5"/>
    </row>
    <row r="758" spans="1:65">
      <c r="A758" s="30"/>
      <c r="B758" s="3" t="s">
        <v>259</v>
      </c>
      <c r="C758" s="29"/>
      <c r="D758" s="13">
        <v>-2.716070587748598E-2</v>
      </c>
      <c r="E758" s="13">
        <v>-6.1502480852294372E-2</v>
      </c>
      <c r="F758" s="13">
        <v>-1.1212109858427466E-2</v>
      </c>
      <c r="G758" s="13" t="s">
        <v>624</v>
      </c>
      <c r="H758" s="13">
        <v>6.6620936617743931E-2</v>
      </c>
      <c r="I758" s="13">
        <v>1.0713341873913595E-3</v>
      </c>
      <c r="J758" s="13">
        <v>-4.8296567224589526E-2</v>
      </c>
      <c r="K758" s="13">
        <v>-2.5441057311635484E-2</v>
      </c>
      <c r="L758" s="13">
        <v>8.7465161658358159E-2</v>
      </c>
      <c r="M758" s="13">
        <v>-1.1270641165603723E-2</v>
      </c>
      <c r="N758" s="13">
        <v>-0.20604640748899583</v>
      </c>
      <c r="O758" s="13">
        <v>-9.8993105708266027E-3</v>
      </c>
      <c r="P758" s="13">
        <v>8.7967982876443029E-2</v>
      </c>
      <c r="Q758" s="13">
        <v>-3.8279729175493271E-3</v>
      </c>
      <c r="R758" s="13">
        <v>5.3052534602819446E-2</v>
      </c>
      <c r="S758" s="13">
        <v>-0.10323527062275395</v>
      </c>
      <c r="T758" s="13" t="s">
        <v>624</v>
      </c>
      <c r="U758" s="154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55"/>
    </row>
    <row r="759" spans="1:65">
      <c r="A759" s="30"/>
      <c r="B759" s="46" t="s">
        <v>260</v>
      </c>
      <c r="C759" s="47"/>
      <c r="D759" s="45">
        <v>0.28999999999999998</v>
      </c>
      <c r="E759" s="45">
        <v>0.91</v>
      </c>
      <c r="F759" s="45">
        <v>0</v>
      </c>
      <c r="G759" s="45" t="s">
        <v>261</v>
      </c>
      <c r="H759" s="45">
        <v>1.42</v>
      </c>
      <c r="I759" s="45">
        <v>0.22</v>
      </c>
      <c r="J759" s="45">
        <v>0.67</v>
      </c>
      <c r="K759" s="45">
        <v>0.26</v>
      </c>
      <c r="L759" s="45">
        <v>1.79</v>
      </c>
      <c r="M759" s="45">
        <v>0</v>
      </c>
      <c r="N759" s="45">
        <v>3.54</v>
      </c>
      <c r="O759" s="45">
        <v>0.02</v>
      </c>
      <c r="P759" s="45">
        <v>1.8</v>
      </c>
      <c r="Q759" s="45">
        <v>0.13</v>
      </c>
      <c r="R759" s="45">
        <v>1.17</v>
      </c>
      <c r="S759" s="45">
        <v>1.67</v>
      </c>
      <c r="T759" s="45" t="s">
        <v>261</v>
      </c>
      <c r="U759" s="154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55"/>
    </row>
    <row r="760" spans="1:65">
      <c r="B760" s="31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BM760" s="55"/>
    </row>
    <row r="761" spans="1:65" ht="15">
      <c r="B761" s="8" t="s">
        <v>482</v>
      </c>
      <c r="BM761" s="28" t="s">
        <v>66</v>
      </c>
    </row>
    <row r="762" spans="1:65" ht="15">
      <c r="A762" s="25" t="s">
        <v>9</v>
      </c>
      <c r="B762" s="18" t="s">
        <v>109</v>
      </c>
      <c r="C762" s="15" t="s">
        <v>110</v>
      </c>
      <c r="D762" s="16" t="s">
        <v>221</v>
      </c>
      <c r="E762" s="17" t="s">
        <v>221</v>
      </c>
      <c r="F762" s="17" t="s">
        <v>221</v>
      </c>
      <c r="G762" s="17" t="s">
        <v>221</v>
      </c>
      <c r="H762" s="17" t="s">
        <v>221</v>
      </c>
      <c r="I762" s="17" t="s">
        <v>221</v>
      </c>
      <c r="J762" s="17" t="s">
        <v>221</v>
      </c>
      <c r="K762" s="17" t="s">
        <v>221</v>
      </c>
      <c r="L762" s="17" t="s">
        <v>221</v>
      </c>
      <c r="M762" s="17" t="s">
        <v>221</v>
      </c>
      <c r="N762" s="17" t="s">
        <v>221</v>
      </c>
      <c r="O762" s="17" t="s">
        <v>221</v>
      </c>
      <c r="P762" s="17" t="s">
        <v>221</v>
      </c>
      <c r="Q762" s="17" t="s">
        <v>221</v>
      </c>
      <c r="R762" s="17" t="s">
        <v>221</v>
      </c>
      <c r="S762" s="17" t="s">
        <v>221</v>
      </c>
      <c r="T762" s="154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8">
        <v>1</v>
      </c>
    </row>
    <row r="763" spans="1:65">
      <c r="A763" s="30"/>
      <c r="B763" s="19" t="s">
        <v>222</v>
      </c>
      <c r="C763" s="9" t="s">
        <v>222</v>
      </c>
      <c r="D763" s="152" t="s">
        <v>224</v>
      </c>
      <c r="E763" s="153" t="s">
        <v>225</v>
      </c>
      <c r="F763" s="153" t="s">
        <v>228</v>
      </c>
      <c r="G763" s="153" t="s">
        <v>229</v>
      </c>
      <c r="H763" s="153" t="s">
        <v>231</v>
      </c>
      <c r="I763" s="153" t="s">
        <v>232</v>
      </c>
      <c r="J763" s="153" t="s">
        <v>233</v>
      </c>
      <c r="K763" s="153" t="s">
        <v>234</v>
      </c>
      <c r="L763" s="153" t="s">
        <v>235</v>
      </c>
      <c r="M763" s="153" t="s">
        <v>276</v>
      </c>
      <c r="N763" s="153" t="s">
        <v>238</v>
      </c>
      <c r="O763" s="153" t="s">
        <v>239</v>
      </c>
      <c r="P763" s="153" t="s">
        <v>240</v>
      </c>
      <c r="Q763" s="153" t="s">
        <v>241</v>
      </c>
      <c r="R763" s="153" t="s">
        <v>243</v>
      </c>
      <c r="S763" s="153" t="s">
        <v>245</v>
      </c>
      <c r="T763" s="154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8" t="s">
        <v>3</v>
      </c>
    </row>
    <row r="764" spans="1:65">
      <c r="A764" s="30"/>
      <c r="B764" s="19"/>
      <c r="C764" s="9"/>
      <c r="D764" s="10" t="s">
        <v>277</v>
      </c>
      <c r="E764" s="11" t="s">
        <v>113</v>
      </c>
      <c r="F764" s="11" t="s">
        <v>277</v>
      </c>
      <c r="G764" s="11" t="s">
        <v>278</v>
      </c>
      <c r="H764" s="11" t="s">
        <v>277</v>
      </c>
      <c r="I764" s="11" t="s">
        <v>278</v>
      </c>
      <c r="J764" s="11" t="s">
        <v>278</v>
      </c>
      <c r="K764" s="11" t="s">
        <v>278</v>
      </c>
      <c r="L764" s="11" t="s">
        <v>278</v>
      </c>
      <c r="M764" s="11" t="s">
        <v>278</v>
      </c>
      <c r="N764" s="11" t="s">
        <v>277</v>
      </c>
      <c r="O764" s="11" t="s">
        <v>113</v>
      </c>
      <c r="P764" s="11" t="s">
        <v>278</v>
      </c>
      <c r="Q764" s="11" t="s">
        <v>277</v>
      </c>
      <c r="R764" s="11" t="s">
        <v>277</v>
      </c>
      <c r="S764" s="11" t="s">
        <v>278</v>
      </c>
      <c r="T764" s="154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8">
        <v>2</v>
      </c>
    </row>
    <row r="765" spans="1:65">
      <c r="A765" s="30"/>
      <c r="B765" s="19"/>
      <c r="C765" s="9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154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8">
        <v>3</v>
      </c>
    </row>
    <row r="766" spans="1:65">
      <c r="A766" s="30"/>
      <c r="B766" s="18">
        <v>1</v>
      </c>
      <c r="C766" s="14">
        <v>1</v>
      </c>
      <c r="D766" s="22">
        <v>7.5</v>
      </c>
      <c r="E766" s="22">
        <v>7.7440000000000007</v>
      </c>
      <c r="F766" s="22">
        <v>7.4332922958096876</v>
      </c>
      <c r="G766" s="148">
        <v>7</v>
      </c>
      <c r="H766" s="22">
        <v>7.4</v>
      </c>
      <c r="I766" s="22">
        <v>7.2</v>
      </c>
      <c r="J766" s="22">
        <v>7.1</v>
      </c>
      <c r="K766" s="22">
        <v>7.4</v>
      </c>
      <c r="L766" s="22">
        <v>7.5</v>
      </c>
      <c r="M766" s="22">
        <v>7.3</v>
      </c>
      <c r="N766" s="148">
        <v>66.869821587027573</v>
      </c>
      <c r="O766" s="148">
        <v>7</v>
      </c>
      <c r="P766" s="147">
        <v>6.7</v>
      </c>
      <c r="Q766" s="22">
        <v>7.4</v>
      </c>
      <c r="R766" s="148">
        <v>6.66</v>
      </c>
      <c r="S766" s="148">
        <v>8.1999999999999993</v>
      </c>
      <c r="T766" s="154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1</v>
      </c>
    </row>
    <row r="767" spans="1:65">
      <c r="A767" s="30"/>
      <c r="B767" s="19">
        <v>1</v>
      </c>
      <c r="C767" s="9">
        <v>2</v>
      </c>
      <c r="D767" s="11">
        <v>7.4</v>
      </c>
      <c r="E767" s="11">
        <v>7.81</v>
      </c>
      <c r="F767" s="11">
        <v>7.4338028047685611</v>
      </c>
      <c r="G767" s="149">
        <v>7</v>
      </c>
      <c r="H767" s="11">
        <v>7.1</v>
      </c>
      <c r="I767" s="11">
        <v>7.2</v>
      </c>
      <c r="J767" s="11">
        <v>7</v>
      </c>
      <c r="K767" s="11">
        <v>7.5</v>
      </c>
      <c r="L767" s="11">
        <v>6.9</v>
      </c>
      <c r="M767" s="11">
        <v>7.6</v>
      </c>
      <c r="N767" s="149">
        <v>72.656597453983011</v>
      </c>
      <c r="O767" s="149">
        <v>7</v>
      </c>
      <c r="P767" s="11">
        <v>7.1</v>
      </c>
      <c r="Q767" s="11">
        <v>7.3</v>
      </c>
      <c r="R767" s="149">
        <v>6.65</v>
      </c>
      <c r="S767" s="149">
        <v>8.3000000000000007</v>
      </c>
      <c r="T767" s="154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>
        <v>37</v>
      </c>
    </row>
    <row r="768" spans="1:65">
      <c r="A768" s="30"/>
      <c r="B768" s="19">
        <v>1</v>
      </c>
      <c r="C768" s="9">
        <v>3</v>
      </c>
      <c r="D768" s="11">
        <v>7.8</v>
      </c>
      <c r="E768" s="11">
        <v>7.7109999999999994</v>
      </c>
      <c r="F768" s="11">
        <v>7.8828895255223905</v>
      </c>
      <c r="G768" s="149">
        <v>7</v>
      </c>
      <c r="H768" s="11">
        <v>7.3</v>
      </c>
      <c r="I768" s="11">
        <v>7.2</v>
      </c>
      <c r="J768" s="11">
        <v>7.1</v>
      </c>
      <c r="K768" s="11">
        <v>7.6</v>
      </c>
      <c r="L768" s="11">
        <v>7.1</v>
      </c>
      <c r="M768" s="11">
        <v>8.1999999999999993</v>
      </c>
      <c r="N768" s="149">
        <v>71.824933567728991</v>
      </c>
      <c r="O768" s="149">
        <v>7</v>
      </c>
      <c r="P768" s="11">
        <v>7</v>
      </c>
      <c r="Q768" s="11">
        <v>7.5</v>
      </c>
      <c r="R768" s="149">
        <v>6.7</v>
      </c>
      <c r="S768" s="149">
        <v>8.3000000000000007</v>
      </c>
      <c r="T768" s="154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16</v>
      </c>
    </row>
    <row r="769" spans="1:65">
      <c r="A769" s="30"/>
      <c r="B769" s="19">
        <v>1</v>
      </c>
      <c r="C769" s="9">
        <v>4</v>
      </c>
      <c r="D769" s="11">
        <v>7.4</v>
      </c>
      <c r="E769" s="11">
        <v>7.7550000000000008</v>
      </c>
      <c r="F769" s="11">
        <v>7.5224272908419847</v>
      </c>
      <c r="G769" s="149">
        <v>7</v>
      </c>
      <c r="H769" s="11">
        <v>7</v>
      </c>
      <c r="I769" s="150">
        <v>7.7000000000000011</v>
      </c>
      <c r="J769" s="11">
        <v>7.2</v>
      </c>
      <c r="K769" s="11">
        <v>7.6</v>
      </c>
      <c r="L769" s="11">
        <v>7.6</v>
      </c>
      <c r="M769" s="11">
        <v>7.5</v>
      </c>
      <c r="N769" s="149">
        <v>62.748223767116492</v>
      </c>
      <c r="O769" s="149">
        <v>7</v>
      </c>
      <c r="P769" s="11">
        <v>7</v>
      </c>
      <c r="Q769" s="11">
        <v>7.5</v>
      </c>
      <c r="R769" s="149">
        <v>6.6</v>
      </c>
      <c r="S769" s="149">
        <v>8.3000000000000007</v>
      </c>
      <c r="T769" s="154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7.42180404537556</v>
      </c>
    </row>
    <row r="770" spans="1:65">
      <c r="A770" s="30"/>
      <c r="B770" s="19">
        <v>1</v>
      </c>
      <c r="C770" s="9">
        <v>5</v>
      </c>
      <c r="D770" s="11">
        <v>7.8</v>
      </c>
      <c r="E770" s="11">
        <v>7.7219999999999995</v>
      </c>
      <c r="F770" s="11">
        <v>7.7244292323595429</v>
      </c>
      <c r="G770" s="149">
        <v>7</v>
      </c>
      <c r="H770" s="11">
        <v>7.4</v>
      </c>
      <c r="I770" s="11">
        <v>7.6</v>
      </c>
      <c r="J770" s="11">
        <v>6.9</v>
      </c>
      <c r="K770" s="11">
        <v>7.5</v>
      </c>
      <c r="L770" s="11">
        <v>7.7000000000000011</v>
      </c>
      <c r="M770" s="11">
        <v>7.6</v>
      </c>
      <c r="N770" s="149">
        <v>64.629026940594343</v>
      </c>
      <c r="O770" s="149">
        <v>7</v>
      </c>
      <c r="P770" s="11">
        <v>7.1</v>
      </c>
      <c r="Q770" s="11">
        <v>7.4</v>
      </c>
      <c r="R770" s="149">
        <v>6.64</v>
      </c>
      <c r="S770" s="149">
        <v>8.3000000000000007</v>
      </c>
      <c r="T770" s="154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8">
        <v>50</v>
      </c>
    </row>
    <row r="771" spans="1:65">
      <c r="A771" s="30"/>
      <c r="B771" s="19">
        <v>1</v>
      </c>
      <c r="C771" s="9">
        <v>6</v>
      </c>
      <c r="D771" s="11">
        <v>7.7000000000000011</v>
      </c>
      <c r="E771" s="11">
        <v>7.7440000000000007</v>
      </c>
      <c r="F771" s="11">
        <v>7.6362258454847467</v>
      </c>
      <c r="G771" s="149">
        <v>7</v>
      </c>
      <c r="H771" s="11">
        <v>7.6</v>
      </c>
      <c r="I771" s="11">
        <v>7.2</v>
      </c>
      <c r="J771" s="11">
        <v>7.1</v>
      </c>
      <c r="K771" s="11">
        <v>7.6</v>
      </c>
      <c r="L771" s="11">
        <v>7.4</v>
      </c>
      <c r="M771" s="11">
        <v>7.9</v>
      </c>
      <c r="N771" s="149">
        <v>58.123114112048839</v>
      </c>
      <c r="O771" s="149">
        <v>7</v>
      </c>
      <c r="P771" s="11">
        <v>7</v>
      </c>
      <c r="Q771" s="11">
        <v>7.4</v>
      </c>
      <c r="R771" s="149">
        <v>6.73</v>
      </c>
      <c r="S771" s="149">
        <v>8.4</v>
      </c>
      <c r="T771" s="154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5"/>
    </row>
    <row r="772" spans="1:65">
      <c r="A772" s="30"/>
      <c r="B772" s="20" t="s">
        <v>256</v>
      </c>
      <c r="C772" s="12"/>
      <c r="D772" s="23">
        <v>7.6000000000000005</v>
      </c>
      <c r="E772" s="23">
        <v>7.7476666666666674</v>
      </c>
      <c r="F772" s="23">
        <v>7.6055111657978189</v>
      </c>
      <c r="G772" s="23">
        <v>7</v>
      </c>
      <c r="H772" s="23">
        <v>7.3000000000000007</v>
      </c>
      <c r="I772" s="23">
        <v>7.3500000000000014</v>
      </c>
      <c r="J772" s="23">
        <v>7.0666666666666664</v>
      </c>
      <c r="K772" s="23">
        <v>7.5333333333333341</v>
      </c>
      <c r="L772" s="23">
        <v>7.3666666666666671</v>
      </c>
      <c r="M772" s="23">
        <v>7.6833333333333327</v>
      </c>
      <c r="N772" s="23">
        <v>66.141952904749871</v>
      </c>
      <c r="O772" s="23">
        <v>7</v>
      </c>
      <c r="P772" s="23">
        <v>6.9833333333333334</v>
      </c>
      <c r="Q772" s="23">
        <v>7.416666666666667</v>
      </c>
      <c r="R772" s="23">
        <v>6.663333333333334</v>
      </c>
      <c r="S772" s="23">
        <v>8.3000000000000007</v>
      </c>
      <c r="T772" s="154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5"/>
    </row>
    <row r="773" spans="1:65">
      <c r="A773" s="30"/>
      <c r="B773" s="3" t="s">
        <v>257</v>
      </c>
      <c r="C773" s="29"/>
      <c r="D773" s="11">
        <v>7.6000000000000005</v>
      </c>
      <c r="E773" s="11">
        <v>7.7440000000000007</v>
      </c>
      <c r="F773" s="11">
        <v>7.5793265681633653</v>
      </c>
      <c r="G773" s="11">
        <v>7</v>
      </c>
      <c r="H773" s="11">
        <v>7.35</v>
      </c>
      <c r="I773" s="11">
        <v>7.2</v>
      </c>
      <c r="J773" s="11">
        <v>7.1</v>
      </c>
      <c r="K773" s="11">
        <v>7.55</v>
      </c>
      <c r="L773" s="11">
        <v>7.45</v>
      </c>
      <c r="M773" s="11">
        <v>7.6</v>
      </c>
      <c r="N773" s="11">
        <v>65.749424263810965</v>
      </c>
      <c r="O773" s="11">
        <v>7</v>
      </c>
      <c r="P773" s="11">
        <v>7</v>
      </c>
      <c r="Q773" s="11">
        <v>7.4</v>
      </c>
      <c r="R773" s="11">
        <v>6.6550000000000002</v>
      </c>
      <c r="S773" s="11">
        <v>8.3000000000000007</v>
      </c>
      <c r="T773" s="154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5"/>
    </row>
    <row r="774" spans="1:65">
      <c r="A774" s="30"/>
      <c r="B774" s="3" t="s">
        <v>258</v>
      </c>
      <c r="C774" s="29"/>
      <c r="D774" s="24">
        <v>0.18973665961010264</v>
      </c>
      <c r="E774" s="24">
        <v>3.4552375702209981E-2</v>
      </c>
      <c r="F774" s="24">
        <v>0.17780308391676591</v>
      </c>
      <c r="G774" s="24">
        <v>0</v>
      </c>
      <c r="H774" s="24">
        <v>0.21908902300206648</v>
      </c>
      <c r="I774" s="24">
        <v>0.23452078799117163</v>
      </c>
      <c r="J774" s="24">
        <v>0.10327955589886431</v>
      </c>
      <c r="K774" s="24">
        <v>8.1649658092772318E-2</v>
      </c>
      <c r="L774" s="24">
        <v>0.30767948691238217</v>
      </c>
      <c r="M774" s="24">
        <v>0.31885210782848306</v>
      </c>
      <c r="N774" s="24">
        <v>5.5384975156309864</v>
      </c>
      <c r="O774" s="24">
        <v>0</v>
      </c>
      <c r="P774" s="24">
        <v>0.14719601443879729</v>
      </c>
      <c r="Q774" s="24">
        <v>7.5277265270908111E-2</v>
      </c>
      <c r="R774" s="24">
        <v>4.5898438608156275E-2</v>
      </c>
      <c r="S774" s="24">
        <v>6.324555320336793E-2</v>
      </c>
      <c r="T774" s="204"/>
      <c r="U774" s="205"/>
      <c r="V774" s="205"/>
      <c r="W774" s="205"/>
      <c r="X774" s="205"/>
      <c r="Y774" s="205"/>
      <c r="Z774" s="205"/>
      <c r="AA774" s="205"/>
      <c r="AB774" s="205"/>
      <c r="AC774" s="205"/>
      <c r="AD774" s="205"/>
      <c r="AE774" s="205"/>
      <c r="AF774" s="205"/>
      <c r="AG774" s="205"/>
      <c r="AH774" s="205"/>
      <c r="AI774" s="205"/>
      <c r="AJ774" s="205"/>
      <c r="AK774" s="205"/>
      <c r="AL774" s="205"/>
      <c r="AM774" s="205"/>
      <c r="AN774" s="205"/>
      <c r="AO774" s="205"/>
      <c r="AP774" s="205"/>
      <c r="AQ774" s="205"/>
      <c r="AR774" s="205"/>
      <c r="AS774" s="205"/>
      <c r="AT774" s="205"/>
      <c r="AU774" s="205"/>
      <c r="AV774" s="205"/>
      <c r="AW774" s="205"/>
      <c r="AX774" s="205"/>
      <c r="AY774" s="205"/>
      <c r="AZ774" s="205"/>
      <c r="BA774" s="205"/>
      <c r="BB774" s="205"/>
      <c r="BC774" s="205"/>
      <c r="BD774" s="205"/>
      <c r="BE774" s="205"/>
      <c r="BF774" s="205"/>
      <c r="BG774" s="205"/>
      <c r="BH774" s="205"/>
      <c r="BI774" s="205"/>
      <c r="BJ774" s="205"/>
      <c r="BK774" s="205"/>
      <c r="BL774" s="205"/>
      <c r="BM774" s="56"/>
    </row>
    <row r="775" spans="1:65">
      <c r="A775" s="30"/>
      <c r="B775" s="3" t="s">
        <v>85</v>
      </c>
      <c r="C775" s="29"/>
      <c r="D775" s="13">
        <v>2.4965349948697712E-2</v>
      </c>
      <c r="E775" s="13">
        <v>4.4597137678711839E-3</v>
      </c>
      <c r="F775" s="13">
        <v>2.337818984690352E-2</v>
      </c>
      <c r="G775" s="13">
        <v>0</v>
      </c>
      <c r="H775" s="13">
        <v>3.0012194931789925E-2</v>
      </c>
      <c r="I775" s="13">
        <v>3.190759020288049E-2</v>
      </c>
      <c r="J775" s="13">
        <v>1.4615031495122308E-2</v>
      </c>
      <c r="K775" s="13">
        <v>1.0838450189306058E-2</v>
      </c>
      <c r="L775" s="13">
        <v>4.1766446187201198E-2</v>
      </c>
      <c r="M775" s="13">
        <v>4.1499189739065044E-2</v>
      </c>
      <c r="N775" s="13">
        <v>8.3736528366601171E-2</v>
      </c>
      <c r="O775" s="13">
        <v>0</v>
      </c>
      <c r="P775" s="13">
        <v>2.1078188225126103E-2</v>
      </c>
      <c r="Q775" s="13">
        <v>1.0149743632032554E-2</v>
      </c>
      <c r="R775" s="13">
        <v>6.888209896171526E-3</v>
      </c>
      <c r="S775" s="13">
        <v>7.6199461690804726E-3</v>
      </c>
      <c r="T775" s="154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5"/>
    </row>
    <row r="776" spans="1:65">
      <c r="A776" s="30"/>
      <c r="B776" s="3" t="s">
        <v>259</v>
      </c>
      <c r="C776" s="29"/>
      <c r="D776" s="13">
        <v>2.4009789740470522E-2</v>
      </c>
      <c r="E776" s="13">
        <v>4.3906120304287644E-2</v>
      </c>
      <c r="F776" s="13">
        <v>2.4752353915450609E-2</v>
      </c>
      <c r="G776" s="13">
        <v>-5.6833088396935127E-2</v>
      </c>
      <c r="H776" s="13">
        <v>-1.6411649328232247E-2</v>
      </c>
      <c r="I776" s="13">
        <v>-9.6747428167817118E-3</v>
      </c>
      <c r="J776" s="13">
        <v>-4.7850546381667858E-2</v>
      </c>
      <c r="K776" s="13">
        <v>1.5027247725203141E-2</v>
      </c>
      <c r="L776" s="13">
        <v>-7.4291073129649776E-3</v>
      </c>
      <c r="M776" s="13">
        <v>3.5237967259554415E-2</v>
      </c>
      <c r="N776" s="13">
        <v>7.9118430640811859</v>
      </c>
      <c r="O776" s="13">
        <v>-5.6833088396935127E-2</v>
      </c>
      <c r="P776" s="13">
        <v>-5.9078723900751973E-2</v>
      </c>
      <c r="Q776" s="13">
        <v>-6.922008015145531E-4</v>
      </c>
      <c r="R776" s="13">
        <v>-0.10219492557403487</v>
      </c>
      <c r="S776" s="13">
        <v>0.11832648090077691</v>
      </c>
      <c r="T776" s="154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5"/>
    </row>
    <row r="777" spans="1:65">
      <c r="A777" s="30"/>
      <c r="B777" s="46" t="s">
        <v>260</v>
      </c>
      <c r="C777" s="47"/>
      <c r="D777" s="45">
        <v>0.65</v>
      </c>
      <c r="E777" s="45">
        <v>1.18</v>
      </c>
      <c r="F777" s="45">
        <v>0.67</v>
      </c>
      <c r="G777" s="45" t="s">
        <v>261</v>
      </c>
      <c r="H777" s="45">
        <v>0.42</v>
      </c>
      <c r="I777" s="45">
        <v>0.24</v>
      </c>
      <c r="J777" s="45">
        <v>1.25</v>
      </c>
      <c r="K777" s="45">
        <v>0.42</v>
      </c>
      <c r="L777" s="45">
        <v>0.18</v>
      </c>
      <c r="M777" s="45">
        <v>0.95</v>
      </c>
      <c r="N777" s="45" t="s">
        <v>261</v>
      </c>
      <c r="O777" s="45" t="s">
        <v>261</v>
      </c>
      <c r="P777" s="45">
        <v>1.55</v>
      </c>
      <c r="Q777" s="45">
        <v>0</v>
      </c>
      <c r="R777" s="45">
        <v>2.69</v>
      </c>
      <c r="S777" s="45">
        <v>3.15</v>
      </c>
      <c r="T777" s="154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5"/>
    </row>
    <row r="778" spans="1:65">
      <c r="B778" s="31" t="s">
        <v>286</v>
      </c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BM778" s="55"/>
    </row>
    <row r="779" spans="1:65">
      <c r="BM779" s="55"/>
    </row>
    <row r="780" spans="1:65" ht="15">
      <c r="B780" s="8" t="s">
        <v>483</v>
      </c>
      <c r="BM780" s="28" t="s">
        <v>66</v>
      </c>
    </row>
    <row r="781" spans="1:65" ht="15">
      <c r="A781" s="25" t="s">
        <v>61</v>
      </c>
      <c r="B781" s="18" t="s">
        <v>109</v>
      </c>
      <c r="C781" s="15" t="s">
        <v>110</v>
      </c>
      <c r="D781" s="16" t="s">
        <v>221</v>
      </c>
      <c r="E781" s="17" t="s">
        <v>221</v>
      </c>
      <c r="F781" s="17" t="s">
        <v>221</v>
      </c>
      <c r="G781" s="17" t="s">
        <v>221</v>
      </c>
      <c r="H781" s="17" t="s">
        <v>221</v>
      </c>
      <c r="I781" s="17" t="s">
        <v>221</v>
      </c>
      <c r="J781" s="17" t="s">
        <v>221</v>
      </c>
      <c r="K781" s="17" t="s">
        <v>221</v>
      </c>
      <c r="L781" s="17" t="s">
        <v>221</v>
      </c>
      <c r="M781" s="17" t="s">
        <v>221</v>
      </c>
      <c r="N781" s="17" t="s">
        <v>221</v>
      </c>
      <c r="O781" s="17" t="s">
        <v>221</v>
      </c>
      <c r="P781" s="17" t="s">
        <v>221</v>
      </c>
      <c r="Q781" s="17" t="s">
        <v>221</v>
      </c>
      <c r="R781" s="17" t="s">
        <v>221</v>
      </c>
      <c r="S781" s="154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8">
        <v>1</v>
      </c>
    </row>
    <row r="782" spans="1:65">
      <c r="A782" s="30"/>
      <c r="B782" s="19" t="s">
        <v>222</v>
      </c>
      <c r="C782" s="9" t="s">
        <v>222</v>
      </c>
      <c r="D782" s="152" t="s">
        <v>224</v>
      </c>
      <c r="E782" s="153" t="s">
        <v>228</v>
      </c>
      <c r="F782" s="153" t="s">
        <v>229</v>
      </c>
      <c r="G782" s="153" t="s">
        <v>231</v>
      </c>
      <c r="H782" s="153" t="s">
        <v>232</v>
      </c>
      <c r="I782" s="153" t="s">
        <v>233</v>
      </c>
      <c r="J782" s="153" t="s">
        <v>234</v>
      </c>
      <c r="K782" s="153" t="s">
        <v>235</v>
      </c>
      <c r="L782" s="153" t="s">
        <v>276</v>
      </c>
      <c r="M782" s="153" t="s">
        <v>238</v>
      </c>
      <c r="N782" s="153" t="s">
        <v>239</v>
      </c>
      <c r="O782" s="153" t="s">
        <v>240</v>
      </c>
      <c r="P782" s="153" t="s">
        <v>241</v>
      </c>
      <c r="Q782" s="153" t="s">
        <v>242</v>
      </c>
      <c r="R782" s="153" t="s">
        <v>243</v>
      </c>
      <c r="S782" s="154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8" t="s">
        <v>3</v>
      </c>
    </row>
    <row r="783" spans="1:65">
      <c r="A783" s="30"/>
      <c r="B783" s="19"/>
      <c r="C783" s="9"/>
      <c r="D783" s="10" t="s">
        <v>277</v>
      </c>
      <c r="E783" s="11" t="s">
        <v>277</v>
      </c>
      <c r="F783" s="11" t="s">
        <v>278</v>
      </c>
      <c r="G783" s="11" t="s">
        <v>277</v>
      </c>
      <c r="H783" s="11" t="s">
        <v>278</v>
      </c>
      <c r="I783" s="11" t="s">
        <v>278</v>
      </c>
      <c r="J783" s="11" t="s">
        <v>278</v>
      </c>
      <c r="K783" s="11" t="s">
        <v>278</v>
      </c>
      <c r="L783" s="11" t="s">
        <v>278</v>
      </c>
      <c r="M783" s="11" t="s">
        <v>277</v>
      </c>
      <c r="N783" s="11" t="s">
        <v>277</v>
      </c>
      <c r="O783" s="11" t="s">
        <v>278</v>
      </c>
      <c r="P783" s="11" t="s">
        <v>277</v>
      </c>
      <c r="Q783" s="11" t="s">
        <v>277</v>
      </c>
      <c r="R783" s="11" t="s">
        <v>277</v>
      </c>
      <c r="S783" s="154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8">
        <v>2</v>
      </c>
    </row>
    <row r="784" spans="1:65">
      <c r="A784" s="30"/>
      <c r="B784" s="19"/>
      <c r="C784" s="9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154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2</v>
      </c>
    </row>
    <row r="785" spans="1:65">
      <c r="A785" s="30"/>
      <c r="B785" s="18">
        <v>1</v>
      </c>
      <c r="C785" s="14">
        <v>1</v>
      </c>
      <c r="D785" s="22">
        <v>2.6</v>
      </c>
      <c r="E785" s="148" t="s">
        <v>103</v>
      </c>
      <c r="F785" s="22">
        <v>2.5</v>
      </c>
      <c r="G785" s="148">
        <v>4.67</v>
      </c>
      <c r="H785" s="22">
        <v>2</v>
      </c>
      <c r="I785" s="22">
        <v>2</v>
      </c>
      <c r="J785" s="148">
        <v>4</v>
      </c>
      <c r="K785" s="22">
        <v>2</v>
      </c>
      <c r="L785" s="22">
        <v>2</v>
      </c>
      <c r="M785" s="22">
        <v>2.5528317422740598</v>
      </c>
      <c r="N785" s="22">
        <v>2</v>
      </c>
      <c r="O785" s="148" t="s">
        <v>102</v>
      </c>
      <c r="P785" s="22">
        <v>2.2999999999999998</v>
      </c>
      <c r="Q785" s="148" t="s">
        <v>289</v>
      </c>
      <c r="R785" s="148" t="s">
        <v>294</v>
      </c>
      <c r="S785" s="154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>
        <v>1</v>
      </c>
    </row>
    <row r="786" spans="1:65">
      <c r="A786" s="30"/>
      <c r="B786" s="19">
        <v>1</v>
      </c>
      <c r="C786" s="9">
        <v>2</v>
      </c>
      <c r="D786" s="11">
        <v>2.2999999999999998</v>
      </c>
      <c r="E786" s="149" t="s">
        <v>103</v>
      </c>
      <c r="F786" s="11">
        <v>2.4</v>
      </c>
      <c r="G786" s="149">
        <v>4.66</v>
      </c>
      <c r="H786" s="11">
        <v>2</v>
      </c>
      <c r="I786" s="11">
        <v>2</v>
      </c>
      <c r="J786" s="149">
        <v>3</v>
      </c>
      <c r="K786" s="11">
        <v>2</v>
      </c>
      <c r="L786" s="11">
        <v>2</v>
      </c>
      <c r="M786" s="11">
        <v>3.2046530298415998</v>
      </c>
      <c r="N786" s="11">
        <v>2</v>
      </c>
      <c r="O786" s="149" t="s">
        <v>102</v>
      </c>
      <c r="P786" s="11">
        <v>2.4</v>
      </c>
      <c r="Q786" s="11">
        <v>0.82</v>
      </c>
      <c r="R786" s="149" t="s">
        <v>294</v>
      </c>
      <c r="S786" s="154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 t="e">
        <v>#N/A</v>
      </c>
    </row>
    <row r="787" spans="1:65">
      <c r="A787" s="30"/>
      <c r="B787" s="19">
        <v>1</v>
      </c>
      <c r="C787" s="9">
        <v>3</v>
      </c>
      <c r="D787" s="11">
        <v>2.5</v>
      </c>
      <c r="E787" s="149" t="s">
        <v>103</v>
      </c>
      <c r="F787" s="11">
        <v>2.4</v>
      </c>
      <c r="G787" s="149">
        <v>4.6100000000000003</v>
      </c>
      <c r="H787" s="11">
        <v>2</v>
      </c>
      <c r="I787" s="11">
        <v>2</v>
      </c>
      <c r="J787" s="149">
        <v>4</v>
      </c>
      <c r="K787" s="11">
        <v>2</v>
      </c>
      <c r="L787" s="11">
        <v>2</v>
      </c>
      <c r="M787" s="11">
        <v>3.09798069238939</v>
      </c>
      <c r="N787" s="11">
        <v>2</v>
      </c>
      <c r="O787" s="149" t="s">
        <v>102</v>
      </c>
      <c r="P787" s="11">
        <v>2.2000000000000002</v>
      </c>
      <c r="Q787" s="11">
        <v>2.44</v>
      </c>
      <c r="R787" s="149" t="s">
        <v>294</v>
      </c>
      <c r="S787" s="154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16</v>
      </c>
    </row>
    <row r="788" spans="1:65">
      <c r="A788" s="30"/>
      <c r="B788" s="19">
        <v>1</v>
      </c>
      <c r="C788" s="9">
        <v>4</v>
      </c>
      <c r="D788" s="11">
        <v>2.2999999999999998</v>
      </c>
      <c r="E788" s="149" t="s">
        <v>103</v>
      </c>
      <c r="F788" s="11">
        <v>2.1</v>
      </c>
      <c r="G788" s="149">
        <v>4.37</v>
      </c>
      <c r="H788" s="11">
        <v>3</v>
      </c>
      <c r="I788" s="11">
        <v>2</v>
      </c>
      <c r="J788" s="149">
        <v>3</v>
      </c>
      <c r="K788" s="11">
        <v>3</v>
      </c>
      <c r="L788" s="11">
        <v>2</v>
      </c>
      <c r="M788" s="11">
        <v>2.5751061091865002</v>
      </c>
      <c r="N788" s="11">
        <v>2</v>
      </c>
      <c r="O788" s="149" t="s">
        <v>102</v>
      </c>
      <c r="P788" s="11">
        <v>2.4</v>
      </c>
      <c r="Q788" s="11">
        <v>1.64</v>
      </c>
      <c r="R788" s="149" t="s">
        <v>294</v>
      </c>
      <c r="S788" s="154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2.2315913783397852</v>
      </c>
    </row>
    <row r="789" spans="1:65">
      <c r="A789" s="30"/>
      <c r="B789" s="19">
        <v>1</v>
      </c>
      <c r="C789" s="9">
        <v>5</v>
      </c>
      <c r="D789" s="11">
        <v>1.9</v>
      </c>
      <c r="E789" s="149" t="s">
        <v>103</v>
      </c>
      <c r="F789" s="11">
        <v>2.5</v>
      </c>
      <c r="G789" s="149">
        <v>4.8600000000000003</v>
      </c>
      <c r="H789" s="11">
        <v>3</v>
      </c>
      <c r="I789" s="11">
        <v>2</v>
      </c>
      <c r="J789" s="149">
        <v>4</v>
      </c>
      <c r="K789" s="11">
        <v>2</v>
      </c>
      <c r="L789" s="11">
        <v>2</v>
      </c>
      <c r="M789" s="11">
        <v>3.4074173969109198</v>
      </c>
      <c r="N789" s="11">
        <v>2</v>
      </c>
      <c r="O789" s="149" t="s">
        <v>102</v>
      </c>
      <c r="P789" s="150">
        <v>1.3</v>
      </c>
      <c r="Q789" s="11">
        <v>2.4900000000000002</v>
      </c>
      <c r="R789" s="149" t="s">
        <v>294</v>
      </c>
      <c r="S789" s="154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51</v>
      </c>
    </row>
    <row r="790" spans="1:65">
      <c r="A790" s="30"/>
      <c r="B790" s="19">
        <v>1</v>
      </c>
      <c r="C790" s="9">
        <v>6</v>
      </c>
      <c r="D790" s="11">
        <v>2.4</v>
      </c>
      <c r="E790" s="149" t="s">
        <v>103</v>
      </c>
      <c r="F790" s="11">
        <v>2.2000000000000002</v>
      </c>
      <c r="G790" s="149">
        <v>4.8499999999999996</v>
      </c>
      <c r="H790" s="11">
        <v>3</v>
      </c>
      <c r="I790" s="11">
        <v>2</v>
      </c>
      <c r="J790" s="149">
        <v>3</v>
      </c>
      <c r="K790" s="11">
        <v>2</v>
      </c>
      <c r="L790" s="11">
        <v>2</v>
      </c>
      <c r="M790" s="11">
        <v>3.42549372978463</v>
      </c>
      <c r="N790" s="11">
        <v>2</v>
      </c>
      <c r="O790" s="149" t="s">
        <v>102</v>
      </c>
      <c r="P790" s="11">
        <v>2.1</v>
      </c>
      <c r="Q790" s="11">
        <v>0.82</v>
      </c>
      <c r="R790" s="149" t="s">
        <v>294</v>
      </c>
      <c r="S790" s="154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5"/>
    </row>
    <row r="791" spans="1:65">
      <c r="A791" s="30"/>
      <c r="B791" s="20" t="s">
        <v>256</v>
      </c>
      <c r="C791" s="12"/>
      <c r="D791" s="23">
        <v>2.3333333333333335</v>
      </c>
      <c r="E791" s="23" t="s">
        <v>624</v>
      </c>
      <c r="F791" s="23">
        <v>2.35</v>
      </c>
      <c r="G791" s="23">
        <v>4.6700000000000008</v>
      </c>
      <c r="H791" s="23">
        <v>2.5</v>
      </c>
      <c r="I791" s="23">
        <v>2</v>
      </c>
      <c r="J791" s="23">
        <v>3.5</v>
      </c>
      <c r="K791" s="23">
        <v>2.1666666666666665</v>
      </c>
      <c r="L791" s="23">
        <v>2</v>
      </c>
      <c r="M791" s="23">
        <v>3.04391378339785</v>
      </c>
      <c r="N791" s="23">
        <v>2</v>
      </c>
      <c r="O791" s="23" t="s">
        <v>624</v>
      </c>
      <c r="P791" s="23">
        <v>2.1166666666666667</v>
      </c>
      <c r="Q791" s="23">
        <v>1.6419999999999999</v>
      </c>
      <c r="R791" s="23" t="s">
        <v>624</v>
      </c>
      <c r="S791" s="154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5"/>
    </row>
    <row r="792" spans="1:65">
      <c r="A792" s="30"/>
      <c r="B792" s="3" t="s">
        <v>257</v>
      </c>
      <c r="C792" s="29"/>
      <c r="D792" s="11">
        <v>2.3499999999999996</v>
      </c>
      <c r="E792" s="11" t="s">
        <v>624</v>
      </c>
      <c r="F792" s="11">
        <v>2.4</v>
      </c>
      <c r="G792" s="11">
        <v>4.665</v>
      </c>
      <c r="H792" s="11">
        <v>2.5</v>
      </c>
      <c r="I792" s="11">
        <v>2</v>
      </c>
      <c r="J792" s="11">
        <v>3.5</v>
      </c>
      <c r="K792" s="11">
        <v>2</v>
      </c>
      <c r="L792" s="11">
        <v>2</v>
      </c>
      <c r="M792" s="11">
        <v>3.1513168611154949</v>
      </c>
      <c r="N792" s="11">
        <v>2</v>
      </c>
      <c r="O792" s="11" t="s">
        <v>624</v>
      </c>
      <c r="P792" s="11">
        <v>2.25</v>
      </c>
      <c r="Q792" s="11">
        <v>1.64</v>
      </c>
      <c r="R792" s="11" t="s">
        <v>624</v>
      </c>
      <c r="S792" s="154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5"/>
    </row>
    <row r="793" spans="1:65">
      <c r="A793" s="30"/>
      <c r="B793" s="3" t="s">
        <v>258</v>
      </c>
      <c r="C793" s="29"/>
      <c r="D793" s="24">
        <v>0.24221202832779939</v>
      </c>
      <c r="E793" s="24" t="s">
        <v>624</v>
      </c>
      <c r="F793" s="24">
        <v>0.16431676725154978</v>
      </c>
      <c r="G793" s="24">
        <v>0.18011107683871078</v>
      </c>
      <c r="H793" s="24">
        <v>0.54772255750516607</v>
      </c>
      <c r="I793" s="24">
        <v>0</v>
      </c>
      <c r="J793" s="24">
        <v>0.54772255750516607</v>
      </c>
      <c r="K793" s="24">
        <v>0.40824829046386274</v>
      </c>
      <c r="L793" s="24">
        <v>0</v>
      </c>
      <c r="M793" s="24">
        <v>0.39177561818738965</v>
      </c>
      <c r="N793" s="24">
        <v>0</v>
      </c>
      <c r="O793" s="24" t="s">
        <v>624</v>
      </c>
      <c r="P793" s="24">
        <v>0.41673332800085378</v>
      </c>
      <c r="Q793" s="24">
        <v>0.82269070737428474</v>
      </c>
      <c r="R793" s="24" t="s">
        <v>624</v>
      </c>
      <c r="S793" s="154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3" t="s">
        <v>85</v>
      </c>
      <c r="C794" s="29"/>
      <c r="D794" s="13">
        <v>0.10380515499762831</v>
      </c>
      <c r="E794" s="13" t="s">
        <v>624</v>
      </c>
      <c r="F794" s="13">
        <v>6.9922028617680751E-2</v>
      </c>
      <c r="G794" s="13">
        <v>3.8567682406576174E-2</v>
      </c>
      <c r="H794" s="13">
        <v>0.21908902300206642</v>
      </c>
      <c r="I794" s="13">
        <v>0</v>
      </c>
      <c r="J794" s="13">
        <v>0.15649215928719032</v>
      </c>
      <c r="K794" s="13">
        <v>0.1884222879063982</v>
      </c>
      <c r="L794" s="13">
        <v>0</v>
      </c>
      <c r="M794" s="13">
        <v>0.1287078564196584</v>
      </c>
      <c r="N794" s="13">
        <v>0</v>
      </c>
      <c r="O794" s="13" t="s">
        <v>624</v>
      </c>
      <c r="P794" s="13">
        <v>0.19688188724449784</v>
      </c>
      <c r="Q794" s="13">
        <v>0.50102966344353517</v>
      </c>
      <c r="R794" s="13" t="s">
        <v>624</v>
      </c>
      <c r="S794" s="154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259</v>
      </c>
      <c r="C795" s="29"/>
      <c r="D795" s="13">
        <v>4.5591659826737851E-2</v>
      </c>
      <c r="E795" s="13" t="s">
        <v>624</v>
      </c>
      <c r="F795" s="13">
        <v>5.3060171682643098E-2</v>
      </c>
      <c r="G795" s="13">
        <v>1.0926770220246569</v>
      </c>
      <c r="H795" s="13">
        <v>0.12027677838579032</v>
      </c>
      <c r="I795" s="13">
        <v>-0.10377857729136775</v>
      </c>
      <c r="J795" s="13">
        <v>0.56838748974010644</v>
      </c>
      <c r="K795" s="13">
        <v>-2.9093458732315058E-2</v>
      </c>
      <c r="L795" s="13">
        <v>-0.10377857729136775</v>
      </c>
      <c r="M795" s="13">
        <v>0.36401037077961829</v>
      </c>
      <c r="N795" s="13">
        <v>-0.10377857729136775</v>
      </c>
      <c r="O795" s="13" t="s">
        <v>624</v>
      </c>
      <c r="P795" s="13">
        <v>-5.1498994300030798E-2</v>
      </c>
      <c r="Q795" s="13">
        <v>-0.26420221195621296</v>
      </c>
      <c r="R795" s="13" t="s">
        <v>624</v>
      </c>
      <c r="S795" s="154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46" t="s">
        <v>260</v>
      </c>
      <c r="C796" s="47"/>
      <c r="D796" s="45">
        <v>0.34</v>
      </c>
      <c r="E796" s="45">
        <v>0.67</v>
      </c>
      <c r="F796" s="45">
        <v>0.37</v>
      </c>
      <c r="G796" s="45">
        <v>5.0599999999999996</v>
      </c>
      <c r="H796" s="45">
        <v>0.67</v>
      </c>
      <c r="I796" s="45">
        <v>0.34</v>
      </c>
      <c r="J796" s="45">
        <v>2.7</v>
      </c>
      <c r="K796" s="45">
        <v>0</v>
      </c>
      <c r="L796" s="45">
        <v>0.34</v>
      </c>
      <c r="M796" s="45">
        <v>1.77</v>
      </c>
      <c r="N796" s="45">
        <v>0.34</v>
      </c>
      <c r="O796" s="45">
        <v>2.36</v>
      </c>
      <c r="P796" s="45">
        <v>0.1</v>
      </c>
      <c r="Q796" s="45">
        <v>1.61</v>
      </c>
      <c r="R796" s="45">
        <v>3.88</v>
      </c>
      <c r="S796" s="154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B797" s="31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BM797" s="55"/>
    </row>
    <row r="798" spans="1:65" ht="15">
      <c r="B798" s="8" t="s">
        <v>484</v>
      </c>
      <c r="BM798" s="28" t="s">
        <v>66</v>
      </c>
    </row>
    <row r="799" spans="1:65" ht="15">
      <c r="A799" s="25" t="s">
        <v>12</v>
      </c>
      <c r="B799" s="18" t="s">
        <v>109</v>
      </c>
      <c r="C799" s="15" t="s">
        <v>110</v>
      </c>
      <c r="D799" s="16" t="s">
        <v>221</v>
      </c>
      <c r="E799" s="17" t="s">
        <v>221</v>
      </c>
      <c r="F799" s="17" t="s">
        <v>221</v>
      </c>
      <c r="G799" s="17" t="s">
        <v>221</v>
      </c>
      <c r="H799" s="17" t="s">
        <v>221</v>
      </c>
      <c r="I799" s="17" t="s">
        <v>221</v>
      </c>
      <c r="J799" s="154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8">
        <v>1</v>
      </c>
    </row>
    <row r="800" spans="1:65">
      <c r="A800" s="30"/>
      <c r="B800" s="19" t="s">
        <v>222</v>
      </c>
      <c r="C800" s="9" t="s">
        <v>222</v>
      </c>
      <c r="D800" s="152" t="s">
        <v>225</v>
      </c>
      <c r="E800" s="153" t="s">
        <v>228</v>
      </c>
      <c r="F800" s="153" t="s">
        <v>229</v>
      </c>
      <c r="G800" s="153" t="s">
        <v>231</v>
      </c>
      <c r="H800" s="153" t="s">
        <v>238</v>
      </c>
      <c r="I800" s="153" t="s">
        <v>241</v>
      </c>
      <c r="J800" s="154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8" t="s">
        <v>3</v>
      </c>
    </row>
    <row r="801" spans="1:65">
      <c r="A801" s="30"/>
      <c r="B801" s="19"/>
      <c r="C801" s="9"/>
      <c r="D801" s="10" t="s">
        <v>277</v>
      </c>
      <c r="E801" s="11" t="s">
        <v>277</v>
      </c>
      <c r="F801" s="11" t="s">
        <v>278</v>
      </c>
      <c r="G801" s="11" t="s">
        <v>277</v>
      </c>
      <c r="H801" s="11" t="s">
        <v>277</v>
      </c>
      <c r="I801" s="11" t="s">
        <v>277</v>
      </c>
      <c r="J801" s="154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8">
        <v>2</v>
      </c>
    </row>
    <row r="802" spans="1:65">
      <c r="A802" s="30"/>
      <c r="B802" s="19"/>
      <c r="C802" s="9"/>
      <c r="D802" s="26"/>
      <c r="E802" s="26"/>
      <c r="F802" s="26"/>
      <c r="G802" s="26"/>
      <c r="H802" s="26"/>
      <c r="I802" s="26"/>
      <c r="J802" s="154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8">
        <v>3</v>
      </c>
    </row>
    <row r="803" spans="1:65">
      <c r="A803" s="30"/>
      <c r="B803" s="18">
        <v>1</v>
      </c>
      <c r="C803" s="14">
        <v>1</v>
      </c>
      <c r="D803" s="22">
        <v>4.5109017828731721</v>
      </c>
      <c r="E803" s="22">
        <v>4.8155285811117832</v>
      </c>
      <c r="F803" s="22">
        <v>4.5999999999999996</v>
      </c>
      <c r="G803" s="22">
        <v>4.92</v>
      </c>
      <c r="H803" s="148">
        <v>3.0189846120790733</v>
      </c>
      <c r="I803" s="22">
        <v>4.74</v>
      </c>
      <c r="J803" s="154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>
        <v>1</v>
      </c>
      <c r="C804" s="9">
        <v>2</v>
      </c>
      <c r="D804" s="11">
        <v>4.5195360696640696</v>
      </c>
      <c r="E804" s="11">
        <v>4.7607662116685923</v>
      </c>
      <c r="F804" s="11">
        <v>4.5999999999999996</v>
      </c>
      <c r="G804" s="11">
        <v>4.5599999999999996</v>
      </c>
      <c r="H804" s="150">
        <v>3.1252325724709431</v>
      </c>
      <c r="I804" s="11">
        <v>4.75</v>
      </c>
      <c r="J804" s="154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>
        <v>38</v>
      </c>
    </row>
    <row r="805" spans="1:65">
      <c r="A805" s="30"/>
      <c r="B805" s="19">
        <v>1</v>
      </c>
      <c r="C805" s="9">
        <v>3</v>
      </c>
      <c r="D805" s="11">
        <v>4.5319002375731401</v>
      </c>
      <c r="E805" s="11">
        <v>4.7303696357553413</v>
      </c>
      <c r="F805" s="11">
        <v>4.7</v>
      </c>
      <c r="G805" s="11">
        <v>4.57</v>
      </c>
      <c r="H805" s="149">
        <v>2.7746350776378521</v>
      </c>
      <c r="I805" s="11">
        <v>4.78</v>
      </c>
      <c r="J805" s="154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16</v>
      </c>
    </row>
    <row r="806" spans="1:65">
      <c r="A806" s="30"/>
      <c r="B806" s="19">
        <v>1</v>
      </c>
      <c r="C806" s="9">
        <v>4</v>
      </c>
      <c r="D806" s="11">
        <v>4.5641294081668997</v>
      </c>
      <c r="E806" s="11">
        <v>4.7455174794750246</v>
      </c>
      <c r="F806" s="11">
        <v>5.0999999999999996</v>
      </c>
      <c r="G806" s="11">
        <v>4.88</v>
      </c>
      <c r="H806" s="149">
        <v>2.7416115044682323</v>
      </c>
      <c r="I806" s="11">
        <v>4.8099999999999996</v>
      </c>
      <c r="J806" s="154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4.7212502728368531</v>
      </c>
    </row>
    <row r="807" spans="1:65">
      <c r="A807" s="30"/>
      <c r="B807" s="19">
        <v>1</v>
      </c>
      <c r="C807" s="9">
        <v>5</v>
      </c>
      <c r="D807" s="11">
        <v>4.5236832792178197</v>
      </c>
      <c r="E807" s="11">
        <v>5.0265759242845913</v>
      </c>
      <c r="F807" s="11">
        <v>4.8</v>
      </c>
      <c r="G807" s="11">
        <v>4.54</v>
      </c>
      <c r="H807" s="149">
        <v>2.7914037527074163</v>
      </c>
      <c r="I807" s="11">
        <v>4.7699999999999996</v>
      </c>
      <c r="J807" s="154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52</v>
      </c>
    </row>
    <row r="808" spans="1:65">
      <c r="A808" s="30"/>
      <c r="B808" s="19">
        <v>1</v>
      </c>
      <c r="C808" s="9">
        <v>6</v>
      </c>
      <c r="D808" s="11">
        <v>4.5597053793175268</v>
      </c>
      <c r="E808" s="11">
        <v>4.6588941959976147</v>
      </c>
      <c r="F808" s="11">
        <v>4.9000000000000004</v>
      </c>
      <c r="G808" s="11">
        <v>5.03</v>
      </c>
      <c r="H808" s="149">
        <v>2.7653491173668581</v>
      </c>
      <c r="I808" s="11">
        <v>4.6399999999999997</v>
      </c>
      <c r="J808" s="154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5"/>
    </row>
    <row r="809" spans="1:65">
      <c r="A809" s="30"/>
      <c r="B809" s="20" t="s">
        <v>256</v>
      </c>
      <c r="C809" s="12"/>
      <c r="D809" s="23">
        <v>4.5349760261354382</v>
      </c>
      <c r="E809" s="23">
        <v>4.7896086713821573</v>
      </c>
      <c r="F809" s="23">
        <v>4.7833333333333341</v>
      </c>
      <c r="G809" s="23">
        <v>4.75</v>
      </c>
      <c r="H809" s="23">
        <v>2.8695361061217297</v>
      </c>
      <c r="I809" s="23">
        <v>4.7483333333333331</v>
      </c>
      <c r="J809" s="154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5"/>
    </row>
    <row r="810" spans="1:65">
      <c r="A810" s="30"/>
      <c r="B810" s="3" t="s">
        <v>257</v>
      </c>
      <c r="C810" s="29"/>
      <c r="D810" s="11">
        <v>4.5277917583954803</v>
      </c>
      <c r="E810" s="11">
        <v>4.7531418455718084</v>
      </c>
      <c r="F810" s="11">
        <v>4.75</v>
      </c>
      <c r="G810" s="11">
        <v>4.7249999999999996</v>
      </c>
      <c r="H810" s="11">
        <v>2.7830194151726344</v>
      </c>
      <c r="I810" s="11">
        <v>4.76</v>
      </c>
      <c r="J810" s="154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5"/>
    </row>
    <row r="811" spans="1:65">
      <c r="A811" s="30"/>
      <c r="B811" s="3" t="s">
        <v>258</v>
      </c>
      <c r="C811" s="29"/>
      <c r="D811" s="24">
        <v>2.1983669599912967E-2</v>
      </c>
      <c r="E811" s="24">
        <v>0.12664657813907937</v>
      </c>
      <c r="F811" s="24">
        <v>0.1940790217067952</v>
      </c>
      <c r="G811" s="24">
        <v>0.21762352813976715</v>
      </c>
      <c r="H811" s="24">
        <v>0.1612737058715569</v>
      </c>
      <c r="I811" s="24">
        <v>5.8452259722500635E-2</v>
      </c>
      <c r="J811" s="204"/>
      <c r="K811" s="205"/>
      <c r="L811" s="205"/>
      <c r="M811" s="205"/>
      <c r="N811" s="205"/>
      <c r="O811" s="205"/>
      <c r="P811" s="205"/>
      <c r="Q811" s="205"/>
      <c r="R811" s="205"/>
      <c r="S811" s="205"/>
      <c r="T811" s="205"/>
      <c r="U811" s="205"/>
      <c r="V811" s="205"/>
      <c r="W811" s="205"/>
      <c r="X811" s="205"/>
      <c r="Y811" s="205"/>
      <c r="Z811" s="205"/>
      <c r="AA811" s="205"/>
      <c r="AB811" s="205"/>
      <c r="AC811" s="205"/>
      <c r="AD811" s="205"/>
      <c r="AE811" s="205"/>
      <c r="AF811" s="205"/>
      <c r="AG811" s="205"/>
      <c r="AH811" s="205"/>
      <c r="AI811" s="205"/>
      <c r="AJ811" s="205"/>
      <c r="AK811" s="205"/>
      <c r="AL811" s="205"/>
      <c r="AM811" s="205"/>
      <c r="AN811" s="205"/>
      <c r="AO811" s="205"/>
      <c r="AP811" s="205"/>
      <c r="AQ811" s="205"/>
      <c r="AR811" s="205"/>
      <c r="AS811" s="205"/>
      <c r="AT811" s="205"/>
      <c r="AU811" s="205"/>
      <c r="AV811" s="205"/>
      <c r="AW811" s="205"/>
      <c r="AX811" s="205"/>
      <c r="AY811" s="205"/>
      <c r="AZ811" s="205"/>
      <c r="BA811" s="205"/>
      <c r="BB811" s="205"/>
      <c r="BC811" s="205"/>
      <c r="BD811" s="205"/>
      <c r="BE811" s="205"/>
      <c r="BF811" s="205"/>
      <c r="BG811" s="205"/>
      <c r="BH811" s="205"/>
      <c r="BI811" s="205"/>
      <c r="BJ811" s="205"/>
      <c r="BK811" s="205"/>
      <c r="BL811" s="205"/>
      <c r="BM811" s="56"/>
    </row>
    <row r="812" spans="1:65">
      <c r="A812" s="30"/>
      <c r="B812" s="3" t="s">
        <v>85</v>
      </c>
      <c r="C812" s="29"/>
      <c r="D812" s="13">
        <v>4.8475823186758388E-3</v>
      </c>
      <c r="E812" s="13">
        <v>2.6441946895534668E-2</v>
      </c>
      <c r="F812" s="13">
        <v>4.0574011506647072E-2</v>
      </c>
      <c r="G812" s="13">
        <v>4.5815479608372033E-2</v>
      </c>
      <c r="H812" s="13">
        <v>5.6202013115466076E-2</v>
      </c>
      <c r="I812" s="13">
        <v>1.2310058207616843E-2</v>
      </c>
      <c r="J812" s="154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3" t="s">
        <v>259</v>
      </c>
      <c r="C813" s="29"/>
      <c r="D813" s="13">
        <v>-3.945443175785901E-2</v>
      </c>
      <c r="E813" s="13">
        <v>1.447887627110056E-2</v>
      </c>
      <c r="F813" s="13">
        <v>1.314970757929701E-2</v>
      </c>
      <c r="G813" s="13">
        <v>6.089430871427215E-3</v>
      </c>
      <c r="H813" s="13">
        <v>-0.39220843202673217</v>
      </c>
      <c r="I813" s="13">
        <v>5.7364170360336697E-3</v>
      </c>
      <c r="J813" s="154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46" t="s">
        <v>260</v>
      </c>
      <c r="C814" s="47"/>
      <c r="D814" s="45">
        <v>3.87</v>
      </c>
      <c r="E814" s="45">
        <v>0.73</v>
      </c>
      <c r="F814" s="45">
        <v>0.62</v>
      </c>
      <c r="G814" s="45">
        <v>0.02</v>
      </c>
      <c r="H814" s="45">
        <v>33.979999999999997</v>
      </c>
      <c r="I814" s="45">
        <v>0.02</v>
      </c>
      <c r="J814" s="154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B815" s="31"/>
      <c r="C815" s="20"/>
      <c r="D815" s="20"/>
      <c r="E815" s="20"/>
      <c r="F815" s="20"/>
      <c r="G815" s="20"/>
      <c r="H815" s="20"/>
      <c r="I815" s="20"/>
      <c r="BM815" s="55"/>
    </row>
    <row r="816" spans="1:65" ht="15">
      <c r="B816" s="8" t="s">
        <v>485</v>
      </c>
      <c r="BM816" s="28" t="s">
        <v>66</v>
      </c>
    </row>
    <row r="817" spans="1:65" ht="15">
      <c r="A817" s="25" t="s">
        <v>15</v>
      </c>
      <c r="B817" s="18" t="s">
        <v>109</v>
      </c>
      <c r="C817" s="15" t="s">
        <v>110</v>
      </c>
      <c r="D817" s="16" t="s">
        <v>221</v>
      </c>
      <c r="E817" s="17" t="s">
        <v>221</v>
      </c>
      <c r="F817" s="17" t="s">
        <v>221</v>
      </c>
      <c r="G817" s="17" t="s">
        <v>221</v>
      </c>
      <c r="H817" s="17" t="s">
        <v>221</v>
      </c>
      <c r="I817" s="17" t="s">
        <v>221</v>
      </c>
      <c r="J817" s="17" t="s">
        <v>221</v>
      </c>
      <c r="K817" s="17" t="s">
        <v>221</v>
      </c>
      <c r="L817" s="17" t="s">
        <v>221</v>
      </c>
      <c r="M817" s="17" t="s">
        <v>221</v>
      </c>
      <c r="N817" s="17" t="s">
        <v>221</v>
      </c>
      <c r="O817" s="17" t="s">
        <v>221</v>
      </c>
      <c r="P817" s="17" t="s">
        <v>221</v>
      </c>
      <c r="Q817" s="17" t="s">
        <v>221</v>
      </c>
      <c r="R817" s="17" t="s">
        <v>221</v>
      </c>
      <c r="S817" s="154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8">
        <v>1</v>
      </c>
    </row>
    <row r="818" spans="1:65">
      <c r="A818" s="30"/>
      <c r="B818" s="19" t="s">
        <v>222</v>
      </c>
      <c r="C818" s="9" t="s">
        <v>222</v>
      </c>
      <c r="D818" s="152" t="s">
        <v>224</v>
      </c>
      <c r="E818" s="153" t="s">
        <v>228</v>
      </c>
      <c r="F818" s="153" t="s">
        <v>229</v>
      </c>
      <c r="G818" s="153" t="s">
        <v>231</v>
      </c>
      <c r="H818" s="153" t="s">
        <v>232</v>
      </c>
      <c r="I818" s="153" t="s">
        <v>233</v>
      </c>
      <c r="J818" s="153" t="s">
        <v>234</v>
      </c>
      <c r="K818" s="153" t="s">
        <v>235</v>
      </c>
      <c r="L818" s="153" t="s">
        <v>276</v>
      </c>
      <c r="M818" s="153" t="s">
        <v>238</v>
      </c>
      <c r="N818" s="153" t="s">
        <v>239</v>
      </c>
      <c r="O818" s="153" t="s">
        <v>240</v>
      </c>
      <c r="P818" s="153" t="s">
        <v>241</v>
      </c>
      <c r="Q818" s="153" t="s">
        <v>243</v>
      </c>
      <c r="R818" s="153" t="s">
        <v>245</v>
      </c>
      <c r="S818" s="154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8" t="s">
        <v>3</v>
      </c>
    </row>
    <row r="819" spans="1:65">
      <c r="A819" s="30"/>
      <c r="B819" s="19"/>
      <c r="C819" s="9"/>
      <c r="D819" s="10" t="s">
        <v>277</v>
      </c>
      <c r="E819" s="11" t="s">
        <v>277</v>
      </c>
      <c r="F819" s="11" t="s">
        <v>278</v>
      </c>
      <c r="G819" s="11" t="s">
        <v>277</v>
      </c>
      <c r="H819" s="11" t="s">
        <v>278</v>
      </c>
      <c r="I819" s="11" t="s">
        <v>278</v>
      </c>
      <c r="J819" s="11" t="s">
        <v>278</v>
      </c>
      <c r="K819" s="11" t="s">
        <v>278</v>
      </c>
      <c r="L819" s="11" t="s">
        <v>278</v>
      </c>
      <c r="M819" s="11" t="s">
        <v>277</v>
      </c>
      <c r="N819" s="11" t="s">
        <v>277</v>
      </c>
      <c r="O819" s="11" t="s">
        <v>278</v>
      </c>
      <c r="P819" s="11" t="s">
        <v>277</v>
      </c>
      <c r="Q819" s="11" t="s">
        <v>277</v>
      </c>
      <c r="R819" s="11" t="s">
        <v>278</v>
      </c>
      <c r="S819" s="154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28">
        <v>2</v>
      </c>
    </row>
    <row r="820" spans="1:65">
      <c r="A820" s="30"/>
      <c r="B820" s="19"/>
      <c r="C820" s="9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154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28">
        <v>3</v>
      </c>
    </row>
    <row r="821" spans="1:65">
      <c r="A821" s="30"/>
      <c r="B821" s="18">
        <v>1</v>
      </c>
      <c r="C821" s="14">
        <v>1</v>
      </c>
      <c r="D821" s="22">
        <v>3</v>
      </c>
      <c r="E821" s="22">
        <v>2.8669078259029144</v>
      </c>
      <c r="F821" s="148">
        <v>3</v>
      </c>
      <c r="G821" s="22">
        <v>3.3</v>
      </c>
      <c r="H821" s="22">
        <v>2.7</v>
      </c>
      <c r="I821" s="22">
        <v>2.7</v>
      </c>
      <c r="J821" s="22">
        <v>3.1</v>
      </c>
      <c r="K821" s="22">
        <v>3.3</v>
      </c>
      <c r="L821" s="22">
        <v>2.8</v>
      </c>
      <c r="M821" s="148">
        <v>2.0240021011557499</v>
      </c>
      <c r="N821" s="22">
        <v>3</v>
      </c>
      <c r="O821" s="22">
        <v>2.8</v>
      </c>
      <c r="P821" s="22">
        <v>3</v>
      </c>
      <c r="Q821" s="148">
        <v>4.93</v>
      </c>
      <c r="R821" s="22">
        <v>3.2</v>
      </c>
      <c r="S821" s="154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>
        <v>1</v>
      </c>
      <c r="C822" s="9">
        <v>2</v>
      </c>
      <c r="D822" s="11">
        <v>3.1</v>
      </c>
      <c r="E822" s="11">
        <v>2.9891881820653046</v>
      </c>
      <c r="F822" s="149">
        <v>3</v>
      </c>
      <c r="G822" s="11">
        <v>3.5</v>
      </c>
      <c r="H822" s="11">
        <v>2.7</v>
      </c>
      <c r="I822" s="11">
        <v>2.6</v>
      </c>
      <c r="J822" s="11">
        <v>3</v>
      </c>
      <c r="K822" s="11">
        <v>2.8</v>
      </c>
      <c r="L822" s="11">
        <v>2.8</v>
      </c>
      <c r="M822" s="149">
        <v>2.2131918558521901</v>
      </c>
      <c r="N822" s="11">
        <v>3</v>
      </c>
      <c r="O822" s="11">
        <v>3.3</v>
      </c>
      <c r="P822" s="11">
        <v>3.2</v>
      </c>
      <c r="Q822" s="149">
        <v>5.23</v>
      </c>
      <c r="R822" s="11">
        <v>3.2</v>
      </c>
      <c r="S822" s="154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>
        <v>22</v>
      </c>
    </row>
    <row r="823" spans="1:65">
      <c r="A823" s="30"/>
      <c r="B823" s="19">
        <v>1</v>
      </c>
      <c r="C823" s="9">
        <v>3</v>
      </c>
      <c r="D823" s="11">
        <v>3.1</v>
      </c>
      <c r="E823" s="11">
        <v>2.8150377183293673</v>
      </c>
      <c r="F823" s="149">
        <v>3</v>
      </c>
      <c r="G823" s="11">
        <v>3.5</v>
      </c>
      <c r="H823" s="11">
        <v>2.7</v>
      </c>
      <c r="I823" s="11">
        <v>2.7</v>
      </c>
      <c r="J823" s="11">
        <v>3.1</v>
      </c>
      <c r="K823" s="11">
        <v>2.8</v>
      </c>
      <c r="L823" s="11">
        <v>2.7</v>
      </c>
      <c r="M823" s="150">
        <v>2.5231155297194601</v>
      </c>
      <c r="N823" s="11">
        <v>2.9</v>
      </c>
      <c r="O823" s="11">
        <v>3.6</v>
      </c>
      <c r="P823" s="11">
        <v>3.1</v>
      </c>
      <c r="Q823" s="149">
        <v>5.0199999999999996</v>
      </c>
      <c r="R823" s="11">
        <v>3.2</v>
      </c>
      <c r="S823" s="154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16</v>
      </c>
    </row>
    <row r="824" spans="1:65">
      <c r="A824" s="30"/>
      <c r="B824" s="19">
        <v>1</v>
      </c>
      <c r="C824" s="9">
        <v>4</v>
      </c>
      <c r="D824" s="11">
        <v>3.1</v>
      </c>
      <c r="E824" s="11">
        <v>2.8531649189881367</v>
      </c>
      <c r="F824" s="149">
        <v>3</v>
      </c>
      <c r="G824" s="11">
        <v>3.5</v>
      </c>
      <c r="H824" s="11">
        <v>2.8</v>
      </c>
      <c r="I824" s="11">
        <v>2.8</v>
      </c>
      <c r="J824" s="11">
        <v>3</v>
      </c>
      <c r="K824" s="11">
        <v>3.4</v>
      </c>
      <c r="L824" s="11">
        <v>2.8</v>
      </c>
      <c r="M824" s="149">
        <v>1.9140858798830702</v>
      </c>
      <c r="N824" s="11">
        <v>2.8</v>
      </c>
      <c r="O824" s="11">
        <v>3.2</v>
      </c>
      <c r="P824" s="11">
        <v>3</v>
      </c>
      <c r="Q824" s="149">
        <v>5.58</v>
      </c>
      <c r="R824" s="11">
        <v>3.2</v>
      </c>
      <c r="S824" s="154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3.0139013751355068</v>
      </c>
    </row>
    <row r="825" spans="1:65">
      <c r="A825" s="30"/>
      <c r="B825" s="19">
        <v>1</v>
      </c>
      <c r="C825" s="9">
        <v>5</v>
      </c>
      <c r="D825" s="11">
        <v>3</v>
      </c>
      <c r="E825" s="11">
        <v>3.0394802923559112</v>
      </c>
      <c r="F825" s="149">
        <v>3</v>
      </c>
      <c r="G825" s="150">
        <v>3.8</v>
      </c>
      <c r="H825" s="11">
        <v>2.7</v>
      </c>
      <c r="I825" s="11">
        <v>2.6</v>
      </c>
      <c r="J825" s="11">
        <v>3</v>
      </c>
      <c r="K825" s="11">
        <v>3.3</v>
      </c>
      <c r="L825" s="11">
        <v>2.8</v>
      </c>
      <c r="M825" s="149">
        <v>2.0997716811200799</v>
      </c>
      <c r="N825" s="11">
        <v>3</v>
      </c>
      <c r="O825" s="11">
        <v>3</v>
      </c>
      <c r="P825" s="11">
        <v>3.1</v>
      </c>
      <c r="Q825" s="150">
        <v>8.44</v>
      </c>
      <c r="R825" s="11">
        <v>3.2</v>
      </c>
      <c r="S825" s="154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53</v>
      </c>
    </row>
    <row r="826" spans="1:65">
      <c r="A826" s="30"/>
      <c r="B826" s="19">
        <v>1</v>
      </c>
      <c r="C826" s="9">
        <v>6</v>
      </c>
      <c r="D826" s="11">
        <v>3</v>
      </c>
      <c r="E826" s="11">
        <v>2.897120072114836</v>
      </c>
      <c r="F826" s="149">
        <v>3</v>
      </c>
      <c r="G826" s="11">
        <v>3.4</v>
      </c>
      <c r="H826" s="11">
        <v>2.7</v>
      </c>
      <c r="I826" s="11">
        <v>2.7</v>
      </c>
      <c r="J826" s="11">
        <v>3</v>
      </c>
      <c r="K826" s="11">
        <v>3.4</v>
      </c>
      <c r="L826" s="11">
        <v>2.8</v>
      </c>
      <c r="M826" s="149">
        <v>2.0391167101043202</v>
      </c>
      <c r="N826" s="11">
        <v>2.8</v>
      </c>
      <c r="O826" s="11">
        <v>3.4</v>
      </c>
      <c r="P826" s="11">
        <v>3</v>
      </c>
      <c r="Q826" s="149">
        <v>4.78</v>
      </c>
      <c r="R826" s="11">
        <v>3.1</v>
      </c>
      <c r="S826" s="154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5"/>
    </row>
    <row r="827" spans="1:65">
      <c r="A827" s="30"/>
      <c r="B827" s="20" t="s">
        <v>256</v>
      </c>
      <c r="C827" s="12"/>
      <c r="D827" s="23">
        <v>3.0499999999999994</v>
      </c>
      <c r="E827" s="23">
        <v>2.9101498349594119</v>
      </c>
      <c r="F827" s="23">
        <v>3</v>
      </c>
      <c r="G827" s="23">
        <v>3.5</v>
      </c>
      <c r="H827" s="23">
        <v>2.7166666666666668</v>
      </c>
      <c r="I827" s="23">
        <v>2.6833333333333336</v>
      </c>
      <c r="J827" s="23">
        <v>3.0333333333333332</v>
      </c>
      <c r="K827" s="23">
        <v>3.1666666666666661</v>
      </c>
      <c r="L827" s="23">
        <v>2.7833333333333337</v>
      </c>
      <c r="M827" s="23">
        <v>2.1355472929724786</v>
      </c>
      <c r="N827" s="23">
        <v>2.9166666666666665</v>
      </c>
      <c r="O827" s="23">
        <v>3.2166666666666663</v>
      </c>
      <c r="P827" s="23">
        <v>3.0666666666666664</v>
      </c>
      <c r="Q827" s="23">
        <v>5.6633333333333331</v>
      </c>
      <c r="R827" s="23">
        <v>3.1833333333333336</v>
      </c>
      <c r="S827" s="154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5"/>
    </row>
    <row r="828" spans="1:65">
      <c r="A828" s="30"/>
      <c r="B828" s="3" t="s">
        <v>257</v>
      </c>
      <c r="C828" s="29"/>
      <c r="D828" s="11">
        <v>3.05</v>
      </c>
      <c r="E828" s="11">
        <v>2.8820139490088752</v>
      </c>
      <c r="F828" s="11">
        <v>3</v>
      </c>
      <c r="G828" s="11">
        <v>3.5</v>
      </c>
      <c r="H828" s="11">
        <v>2.7</v>
      </c>
      <c r="I828" s="11">
        <v>2.7</v>
      </c>
      <c r="J828" s="11">
        <v>3</v>
      </c>
      <c r="K828" s="11">
        <v>3.3</v>
      </c>
      <c r="L828" s="11">
        <v>2.8</v>
      </c>
      <c r="M828" s="11">
        <v>2.0694441956122001</v>
      </c>
      <c r="N828" s="11">
        <v>2.95</v>
      </c>
      <c r="O828" s="11">
        <v>3.25</v>
      </c>
      <c r="P828" s="11">
        <v>3.05</v>
      </c>
      <c r="Q828" s="11">
        <v>5.125</v>
      </c>
      <c r="R828" s="11">
        <v>3.2</v>
      </c>
      <c r="S828" s="154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5"/>
    </row>
    <row r="829" spans="1:65">
      <c r="A829" s="30"/>
      <c r="B829" s="3" t="s">
        <v>258</v>
      </c>
      <c r="C829" s="29"/>
      <c r="D829" s="24">
        <v>5.4772255750516662E-2</v>
      </c>
      <c r="E829" s="24">
        <v>8.6379012461069382E-2</v>
      </c>
      <c r="F829" s="24">
        <v>0</v>
      </c>
      <c r="G829" s="24">
        <v>0.16733200530681511</v>
      </c>
      <c r="H829" s="24">
        <v>4.0824829046386159E-2</v>
      </c>
      <c r="I829" s="24">
        <v>7.5277265270908028E-2</v>
      </c>
      <c r="J829" s="24">
        <v>5.1639777949432267E-2</v>
      </c>
      <c r="K829" s="24">
        <v>0.28751811537130439</v>
      </c>
      <c r="L829" s="24">
        <v>4.0824829046386159E-2</v>
      </c>
      <c r="M829" s="24">
        <v>0.21368390454156364</v>
      </c>
      <c r="N829" s="24">
        <v>9.831920802501759E-2</v>
      </c>
      <c r="O829" s="24">
        <v>0.28577380332470415</v>
      </c>
      <c r="P829" s="24">
        <v>8.1649658092772678E-2</v>
      </c>
      <c r="Q829" s="24">
        <v>1.388274708646192</v>
      </c>
      <c r="R829" s="24">
        <v>4.0824829046386339E-2</v>
      </c>
      <c r="S829" s="204"/>
      <c r="T829" s="205"/>
      <c r="U829" s="205"/>
      <c r="V829" s="205"/>
      <c r="W829" s="205"/>
      <c r="X829" s="205"/>
      <c r="Y829" s="205"/>
      <c r="Z829" s="205"/>
      <c r="AA829" s="205"/>
      <c r="AB829" s="205"/>
      <c r="AC829" s="205"/>
      <c r="AD829" s="205"/>
      <c r="AE829" s="205"/>
      <c r="AF829" s="205"/>
      <c r="AG829" s="205"/>
      <c r="AH829" s="205"/>
      <c r="AI829" s="205"/>
      <c r="AJ829" s="205"/>
      <c r="AK829" s="205"/>
      <c r="AL829" s="205"/>
      <c r="AM829" s="205"/>
      <c r="AN829" s="205"/>
      <c r="AO829" s="205"/>
      <c r="AP829" s="205"/>
      <c r="AQ829" s="205"/>
      <c r="AR829" s="205"/>
      <c r="AS829" s="205"/>
      <c r="AT829" s="205"/>
      <c r="AU829" s="205"/>
      <c r="AV829" s="205"/>
      <c r="AW829" s="205"/>
      <c r="AX829" s="205"/>
      <c r="AY829" s="205"/>
      <c r="AZ829" s="205"/>
      <c r="BA829" s="205"/>
      <c r="BB829" s="205"/>
      <c r="BC829" s="205"/>
      <c r="BD829" s="205"/>
      <c r="BE829" s="205"/>
      <c r="BF829" s="205"/>
      <c r="BG829" s="205"/>
      <c r="BH829" s="205"/>
      <c r="BI829" s="205"/>
      <c r="BJ829" s="205"/>
      <c r="BK829" s="205"/>
      <c r="BL829" s="205"/>
      <c r="BM829" s="56"/>
    </row>
    <row r="830" spans="1:65">
      <c r="A830" s="30"/>
      <c r="B830" s="3" t="s">
        <v>85</v>
      </c>
      <c r="C830" s="29"/>
      <c r="D830" s="13">
        <v>1.7958116639513664E-2</v>
      </c>
      <c r="E830" s="13">
        <v>2.9681981121179663E-2</v>
      </c>
      <c r="F830" s="13">
        <v>0</v>
      </c>
      <c r="G830" s="13">
        <v>4.7809144373375745E-2</v>
      </c>
      <c r="H830" s="13">
        <v>1.5027544434252573E-2</v>
      </c>
      <c r="I830" s="13">
        <v>2.8053639231394294E-2</v>
      </c>
      <c r="J830" s="13">
        <v>1.7024102620691955E-2</v>
      </c>
      <c r="K830" s="13">
        <v>9.0795194327780354E-2</v>
      </c>
      <c r="L830" s="13">
        <v>1.4667603250198618E-2</v>
      </c>
      <c r="M830" s="13">
        <v>0.10006048812158871</v>
      </c>
      <c r="N830" s="13">
        <v>3.3709442751434601E-2</v>
      </c>
      <c r="O830" s="13">
        <v>8.8841596888509067E-2</v>
      </c>
      <c r="P830" s="13">
        <v>2.6624888508512832E-2</v>
      </c>
      <c r="Q830" s="13">
        <v>0.24513385084982789</v>
      </c>
      <c r="R830" s="13">
        <v>1.2824553627137069E-2</v>
      </c>
      <c r="S830" s="154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3" t="s">
        <v>259</v>
      </c>
      <c r="C831" s="29"/>
      <c r="D831" s="13">
        <v>1.1977374297083454E-2</v>
      </c>
      <c r="E831" s="13">
        <v>-3.4424331543174702E-2</v>
      </c>
      <c r="F831" s="13">
        <v>-4.6124187241799453E-3</v>
      </c>
      <c r="G831" s="13">
        <v>0.1612855114884566</v>
      </c>
      <c r="H831" s="13">
        <v>-9.8621245844674021E-2</v>
      </c>
      <c r="I831" s="13">
        <v>-0.10968110785884977</v>
      </c>
      <c r="J831" s="13">
        <v>6.4474432899956913E-3</v>
      </c>
      <c r="K831" s="13">
        <v>5.0686891346698681E-2</v>
      </c>
      <c r="L831" s="13">
        <v>-7.6501521816322415E-2</v>
      </c>
      <c r="M831" s="13">
        <v>-0.29143424844933319</v>
      </c>
      <c r="N831" s="13">
        <v>-3.2262073759619425E-2</v>
      </c>
      <c r="O831" s="13">
        <v>6.7276684367962414E-2</v>
      </c>
      <c r="P831" s="13">
        <v>1.7507305304171439E-2</v>
      </c>
      <c r="Q831" s="13">
        <v>0.87907055620846464</v>
      </c>
      <c r="R831" s="13">
        <v>5.6216822353786888E-2</v>
      </c>
      <c r="S831" s="154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46" t="s">
        <v>260</v>
      </c>
      <c r="C832" s="47"/>
      <c r="D832" s="45">
        <v>0.04</v>
      </c>
      <c r="E832" s="45">
        <v>0.56000000000000005</v>
      </c>
      <c r="F832" s="45" t="s">
        <v>261</v>
      </c>
      <c r="G832" s="45">
        <v>1.95</v>
      </c>
      <c r="H832" s="45">
        <v>1.38</v>
      </c>
      <c r="I832" s="45">
        <v>1.53</v>
      </c>
      <c r="J832" s="45">
        <v>0.04</v>
      </c>
      <c r="K832" s="45">
        <v>0.53</v>
      </c>
      <c r="L832" s="45">
        <v>1.1000000000000001</v>
      </c>
      <c r="M832" s="45">
        <v>3.86</v>
      </c>
      <c r="N832" s="45">
        <v>0.53</v>
      </c>
      <c r="O832" s="45">
        <v>0.75</v>
      </c>
      <c r="P832" s="45">
        <v>0.11</v>
      </c>
      <c r="Q832" s="45">
        <v>11.17</v>
      </c>
      <c r="R832" s="45">
        <v>0.6</v>
      </c>
      <c r="S832" s="154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B833" s="31" t="s">
        <v>295</v>
      </c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BM833" s="55"/>
    </row>
    <row r="834" spans="1:65">
      <c r="BM834" s="55"/>
    </row>
    <row r="835" spans="1:65" ht="15">
      <c r="B835" s="8" t="s">
        <v>486</v>
      </c>
      <c r="BM835" s="28" t="s">
        <v>66</v>
      </c>
    </row>
    <row r="836" spans="1:65" ht="15">
      <c r="A836" s="25" t="s">
        <v>18</v>
      </c>
      <c r="B836" s="18" t="s">
        <v>109</v>
      </c>
      <c r="C836" s="15" t="s">
        <v>110</v>
      </c>
      <c r="D836" s="16" t="s">
        <v>221</v>
      </c>
      <c r="E836" s="17" t="s">
        <v>221</v>
      </c>
      <c r="F836" s="17" t="s">
        <v>221</v>
      </c>
      <c r="G836" s="17" t="s">
        <v>221</v>
      </c>
      <c r="H836" s="17" t="s">
        <v>221</v>
      </c>
      <c r="I836" s="17" t="s">
        <v>221</v>
      </c>
      <c r="J836" s="17" t="s">
        <v>221</v>
      </c>
      <c r="K836" s="17" t="s">
        <v>221</v>
      </c>
      <c r="L836" s="17" t="s">
        <v>221</v>
      </c>
      <c r="M836" s="17" t="s">
        <v>221</v>
      </c>
      <c r="N836" s="17" t="s">
        <v>221</v>
      </c>
      <c r="O836" s="17" t="s">
        <v>221</v>
      </c>
      <c r="P836" s="17" t="s">
        <v>221</v>
      </c>
      <c r="Q836" s="17" t="s">
        <v>221</v>
      </c>
      <c r="R836" s="17" t="s">
        <v>221</v>
      </c>
      <c r="S836" s="17" t="s">
        <v>221</v>
      </c>
      <c r="T836" s="154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8">
        <v>1</v>
      </c>
    </row>
    <row r="837" spans="1:65">
      <c r="A837" s="30"/>
      <c r="B837" s="19" t="s">
        <v>222</v>
      </c>
      <c r="C837" s="9" t="s">
        <v>222</v>
      </c>
      <c r="D837" s="152" t="s">
        <v>224</v>
      </c>
      <c r="E837" s="153" t="s">
        <v>225</v>
      </c>
      <c r="F837" s="153" t="s">
        <v>228</v>
      </c>
      <c r="G837" s="153" t="s">
        <v>229</v>
      </c>
      <c r="H837" s="153" t="s">
        <v>231</v>
      </c>
      <c r="I837" s="153" t="s">
        <v>232</v>
      </c>
      <c r="J837" s="153" t="s">
        <v>233</v>
      </c>
      <c r="K837" s="153" t="s">
        <v>234</v>
      </c>
      <c r="L837" s="153" t="s">
        <v>235</v>
      </c>
      <c r="M837" s="153" t="s">
        <v>276</v>
      </c>
      <c r="N837" s="153" t="s">
        <v>238</v>
      </c>
      <c r="O837" s="153" t="s">
        <v>239</v>
      </c>
      <c r="P837" s="153" t="s">
        <v>240</v>
      </c>
      <c r="Q837" s="153" t="s">
        <v>241</v>
      </c>
      <c r="R837" s="153" t="s">
        <v>243</v>
      </c>
      <c r="S837" s="153" t="s">
        <v>245</v>
      </c>
      <c r="T837" s="154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8" t="s">
        <v>3</v>
      </c>
    </row>
    <row r="838" spans="1:65">
      <c r="A838" s="30"/>
      <c r="B838" s="19"/>
      <c r="C838" s="9"/>
      <c r="D838" s="10" t="s">
        <v>277</v>
      </c>
      <c r="E838" s="11" t="s">
        <v>113</v>
      </c>
      <c r="F838" s="11" t="s">
        <v>277</v>
      </c>
      <c r="G838" s="11" t="s">
        <v>278</v>
      </c>
      <c r="H838" s="11" t="s">
        <v>277</v>
      </c>
      <c r="I838" s="11" t="s">
        <v>278</v>
      </c>
      <c r="J838" s="11" t="s">
        <v>278</v>
      </c>
      <c r="K838" s="11" t="s">
        <v>278</v>
      </c>
      <c r="L838" s="11" t="s">
        <v>278</v>
      </c>
      <c r="M838" s="11" t="s">
        <v>278</v>
      </c>
      <c r="N838" s="11" t="s">
        <v>277</v>
      </c>
      <c r="O838" s="11" t="s">
        <v>277</v>
      </c>
      <c r="P838" s="11" t="s">
        <v>278</v>
      </c>
      <c r="Q838" s="11" t="s">
        <v>277</v>
      </c>
      <c r="R838" s="11" t="s">
        <v>277</v>
      </c>
      <c r="S838" s="11" t="s">
        <v>278</v>
      </c>
      <c r="T838" s="154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8">
        <v>0</v>
      </c>
    </row>
    <row r="839" spans="1:65">
      <c r="A839" s="30"/>
      <c r="B839" s="19"/>
      <c r="C839" s="9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154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1</v>
      </c>
    </row>
    <row r="840" spans="1:65">
      <c r="A840" s="30"/>
      <c r="B840" s="18">
        <v>1</v>
      </c>
      <c r="C840" s="14">
        <v>1</v>
      </c>
      <c r="D840" s="221">
        <v>85.93</v>
      </c>
      <c r="E840" s="221">
        <v>92.77600000000001</v>
      </c>
      <c r="F840" s="221">
        <v>85.873370317695176</v>
      </c>
      <c r="G840" s="221">
        <v>91.2</v>
      </c>
      <c r="H840" s="221">
        <v>89</v>
      </c>
      <c r="I840" s="221">
        <v>86.6</v>
      </c>
      <c r="J840" s="221">
        <v>86.4</v>
      </c>
      <c r="K840" s="221">
        <v>88.9</v>
      </c>
      <c r="L840" s="221">
        <v>89.1</v>
      </c>
      <c r="M840" s="221">
        <v>86.2</v>
      </c>
      <c r="N840" s="222">
        <v>97.076654922373294</v>
      </c>
      <c r="O840" s="221">
        <v>86.2</v>
      </c>
      <c r="P840" s="221">
        <v>85.2</v>
      </c>
      <c r="Q840" s="221">
        <v>87.28</v>
      </c>
      <c r="R840" s="222">
        <v>82.92</v>
      </c>
      <c r="S840" s="221">
        <v>89</v>
      </c>
      <c r="T840" s="223"/>
      <c r="U840" s="224"/>
      <c r="V840" s="224"/>
      <c r="W840" s="224"/>
      <c r="X840" s="224"/>
      <c r="Y840" s="224"/>
      <c r="Z840" s="224"/>
      <c r="AA840" s="224"/>
      <c r="AB840" s="224"/>
      <c r="AC840" s="224"/>
      <c r="AD840" s="224"/>
      <c r="AE840" s="224"/>
      <c r="AF840" s="224"/>
      <c r="AG840" s="224"/>
      <c r="AH840" s="224"/>
      <c r="AI840" s="224"/>
      <c r="AJ840" s="224"/>
      <c r="AK840" s="224"/>
      <c r="AL840" s="224"/>
      <c r="AM840" s="224"/>
      <c r="AN840" s="224"/>
      <c r="AO840" s="224"/>
      <c r="AP840" s="224"/>
      <c r="AQ840" s="224"/>
      <c r="AR840" s="224"/>
      <c r="AS840" s="224"/>
      <c r="AT840" s="224"/>
      <c r="AU840" s="224"/>
      <c r="AV840" s="224"/>
      <c r="AW840" s="224"/>
      <c r="AX840" s="224"/>
      <c r="AY840" s="224"/>
      <c r="AZ840" s="224"/>
      <c r="BA840" s="224"/>
      <c r="BB840" s="224"/>
      <c r="BC840" s="224"/>
      <c r="BD840" s="224"/>
      <c r="BE840" s="224"/>
      <c r="BF840" s="224"/>
      <c r="BG840" s="224"/>
      <c r="BH840" s="224"/>
      <c r="BI840" s="224"/>
      <c r="BJ840" s="224"/>
      <c r="BK840" s="224"/>
      <c r="BL840" s="224"/>
      <c r="BM840" s="225">
        <v>1</v>
      </c>
    </row>
    <row r="841" spans="1:65">
      <c r="A841" s="30"/>
      <c r="B841" s="19">
        <v>1</v>
      </c>
      <c r="C841" s="9">
        <v>2</v>
      </c>
      <c r="D841" s="226">
        <v>88.88</v>
      </c>
      <c r="E841" s="226">
        <v>91.456000000000003</v>
      </c>
      <c r="F841" s="226">
        <v>89.154710479086987</v>
      </c>
      <c r="G841" s="226">
        <v>87.3</v>
      </c>
      <c r="H841" s="226">
        <v>93</v>
      </c>
      <c r="I841" s="226">
        <v>89.4</v>
      </c>
      <c r="J841" s="226">
        <v>85.5</v>
      </c>
      <c r="K841" s="226">
        <v>89.3</v>
      </c>
      <c r="L841" s="226">
        <v>83.3</v>
      </c>
      <c r="M841" s="226">
        <v>87.5</v>
      </c>
      <c r="N841" s="227">
        <v>93.019965858877498</v>
      </c>
      <c r="O841" s="226">
        <v>87.3</v>
      </c>
      <c r="P841" s="226">
        <v>87.7</v>
      </c>
      <c r="Q841" s="226">
        <v>86.28</v>
      </c>
      <c r="R841" s="227">
        <v>81.58</v>
      </c>
      <c r="S841" s="226">
        <v>90</v>
      </c>
      <c r="T841" s="223"/>
      <c r="U841" s="224"/>
      <c r="V841" s="224"/>
      <c r="W841" s="224"/>
      <c r="X841" s="224"/>
      <c r="Y841" s="224"/>
      <c r="Z841" s="224"/>
      <c r="AA841" s="224"/>
      <c r="AB841" s="224"/>
      <c r="AC841" s="224"/>
      <c r="AD841" s="224"/>
      <c r="AE841" s="224"/>
      <c r="AF841" s="224"/>
      <c r="AG841" s="224"/>
      <c r="AH841" s="224"/>
      <c r="AI841" s="224"/>
      <c r="AJ841" s="224"/>
      <c r="AK841" s="224"/>
      <c r="AL841" s="224"/>
      <c r="AM841" s="224"/>
      <c r="AN841" s="224"/>
      <c r="AO841" s="224"/>
      <c r="AP841" s="224"/>
      <c r="AQ841" s="224"/>
      <c r="AR841" s="224"/>
      <c r="AS841" s="224"/>
      <c r="AT841" s="224"/>
      <c r="AU841" s="224"/>
      <c r="AV841" s="224"/>
      <c r="AW841" s="224"/>
      <c r="AX841" s="224"/>
      <c r="AY841" s="224"/>
      <c r="AZ841" s="224"/>
      <c r="BA841" s="224"/>
      <c r="BB841" s="224"/>
      <c r="BC841" s="224"/>
      <c r="BD841" s="224"/>
      <c r="BE841" s="224"/>
      <c r="BF841" s="224"/>
      <c r="BG841" s="224"/>
      <c r="BH841" s="224"/>
      <c r="BI841" s="224"/>
      <c r="BJ841" s="224"/>
      <c r="BK841" s="224"/>
      <c r="BL841" s="224"/>
      <c r="BM841" s="225">
        <v>23</v>
      </c>
    </row>
    <row r="842" spans="1:65">
      <c r="A842" s="30"/>
      <c r="B842" s="19">
        <v>1</v>
      </c>
      <c r="C842" s="9">
        <v>3</v>
      </c>
      <c r="D842" s="226">
        <v>87.47</v>
      </c>
      <c r="E842" s="226">
        <v>91.423000000000016</v>
      </c>
      <c r="F842" s="226">
        <v>88.423191243328375</v>
      </c>
      <c r="G842" s="226">
        <v>89.7</v>
      </c>
      <c r="H842" s="226">
        <v>90</v>
      </c>
      <c r="I842" s="226">
        <v>86.7</v>
      </c>
      <c r="J842" s="226">
        <v>86.9</v>
      </c>
      <c r="K842" s="226">
        <v>88.7</v>
      </c>
      <c r="L842" s="226">
        <v>83.9</v>
      </c>
      <c r="M842" s="226">
        <v>88.2</v>
      </c>
      <c r="N842" s="227">
        <v>97.746475932357001</v>
      </c>
      <c r="O842" s="226">
        <v>87.7</v>
      </c>
      <c r="P842" s="226">
        <v>86.5</v>
      </c>
      <c r="Q842" s="226">
        <v>86.49</v>
      </c>
      <c r="R842" s="227">
        <v>83.07</v>
      </c>
      <c r="S842" s="226">
        <v>90</v>
      </c>
      <c r="T842" s="223"/>
      <c r="U842" s="224"/>
      <c r="V842" s="224"/>
      <c r="W842" s="224"/>
      <c r="X842" s="224"/>
      <c r="Y842" s="224"/>
      <c r="Z842" s="224"/>
      <c r="AA842" s="224"/>
      <c r="AB842" s="224"/>
      <c r="AC842" s="224"/>
      <c r="AD842" s="224"/>
      <c r="AE842" s="224"/>
      <c r="AF842" s="224"/>
      <c r="AG842" s="224"/>
      <c r="AH842" s="224"/>
      <c r="AI842" s="224"/>
      <c r="AJ842" s="224"/>
      <c r="AK842" s="224"/>
      <c r="AL842" s="224"/>
      <c r="AM842" s="224"/>
      <c r="AN842" s="224"/>
      <c r="AO842" s="224"/>
      <c r="AP842" s="224"/>
      <c r="AQ842" s="224"/>
      <c r="AR842" s="224"/>
      <c r="AS842" s="224"/>
      <c r="AT842" s="224"/>
      <c r="AU842" s="224"/>
      <c r="AV842" s="224"/>
      <c r="AW842" s="224"/>
      <c r="AX842" s="224"/>
      <c r="AY842" s="224"/>
      <c r="AZ842" s="224"/>
      <c r="BA842" s="224"/>
      <c r="BB842" s="224"/>
      <c r="BC842" s="224"/>
      <c r="BD842" s="224"/>
      <c r="BE842" s="224"/>
      <c r="BF842" s="224"/>
      <c r="BG842" s="224"/>
      <c r="BH842" s="224"/>
      <c r="BI842" s="224"/>
      <c r="BJ842" s="224"/>
      <c r="BK842" s="224"/>
      <c r="BL842" s="224"/>
      <c r="BM842" s="225">
        <v>16</v>
      </c>
    </row>
    <row r="843" spans="1:65">
      <c r="A843" s="30"/>
      <c r="B843" s="19">
        <v>1</v>
      </c>
      <c r="C843" s="9">
        <v>4</v>
      </c>
      <c r="D843" s="226">
        <v>87.93</v>
      </c>
      <c r="E843" s="226">
        <v>91.357000000000014</v>
      </c>
      <c r="F843" s="226">
        <v>86.653348116219092</v>
      </c>
      <c r="G843" s="226">
        <v>86.4</v>
      </c>
      <c r="H843" s="226">
        <v>91</v>
      </c>
      <c r="I843" s="226">
        <v>93.5</v>
      </c>
      <c r="J843" s="226">
        <v>88.9</v>
      </c>
      <c r="K843" s="226">
        <v>89</v>
      </c>
      <c r="L843" s="226">
        <v>90.6</v>
      </c>
      <c r="M843" s="226">
        <v>87.9</v>
      </c>
      <c r="N843" s="227">
        <v>92.958707559642804</v>
      </c>
      <c r="O843" s="226">
        <v>86.4</v>
      </c>
      <c r="P843" s="226">
        <v>85.6</v>
      </c>
      <c r="Q843" s="226">
        <v>84.55</v>
      </c>
      <c r="R843" s="227">
        <v>82.08</v>
      </c>
      <c r="S843" s="226">
        <v>90</v>
      </c>
      <c r="T843" s="223"/>
      <c r="U843" s="224"/>
      <c r="V843" s="224"/>
      <c r="W843" s="224"/>
      <c r="X843" s="224"/>
      <c r="Y843" s="224"/>
      <c r="Z843" s="224"/>
      <c r="AA843" s="224"/>
      <c r="AB843" s="224"/>
      <c r="AC843" s="224"/>
      <c r="AD843" s="224"/>
      <c r="AE843" s="224"/>
      <c r="AF843" s="224"/>
      <c r="AG843" s="224"/>
      <c r="AH843" s="224"/>
      <c r="AI843" s="224"/>
      <c r="AJ843" s="224"/>
      <c r="AK843" s="224"/>
      <c r="AL843" s="224"/>
      <c r="AM843" s="224"/>
      <c r="AN843" s="224"/>
      <c r="AO843" s="224"/>
      <c r="AP843" s="224"/>
      <c r="AQ843" s="224"/>
      <c r="AR843" s="224"/>
      <c r="AS843" s="224"/>
      <c r="AT843" s="224"/>
      <c r="AU843" s="224"/>
      <c r="AV843" s="224"/>
      <c r="AW843" s="224"/>
      <c r="AX843" s="224"/>
      <c r="AY843" s="224"/>
      <c r="AZ843" s="224"/>
      <c r="BA843" s="224"/>
      <c r="BB843" s="224"/>
      <c r="BC843" s="224"/>
      <c r="BD843" s="224"/>
      <c r="BE843" s="224"/>
      <c r="BF843" s="224"/>
      <c r="BG843" s="224"/>
      <c r="BH843" s="224"/>
      <c r="BI843" s="224"/>
      <c r="BJ843" s="224"/>
      <c r="BK843" s="224"/>
      <c r="BL843" s="224"/>
      <c r="BM843" s="225">
        <v>88.548755295413997</v>
      </c>
    </row>
    <row r="844" spans="1:65">
      <c r="A844" s="30"/>
      <c r="B844" s="19">
        <v>1</v>
      </c>
      <c r="C844" s="9">
        <v>5</v>
      </c>
      <c r="D844" s="226">
        <v>88.22</v>
      </c>
      <c r="E844" s="226">
        <v>90.917000000000002</v>
      </c>
      <c r="F844" s="226">
        <v>91.268321455626037</v>
      </c>
      <c r="G844" s="226">
        <v>88.5</v>
      </c>
      <c r="H844" s="226">
        <v>91</v>
      </c>
      <c r="I844" s="226">
        <v>92.7</v>
      </c>
      <c r="J844" s="226">
        <v>85.3</v>
      </c>
      <c r="K844" s="226">
        <v>92.9</v>
      </c>
      <c r="L844" s="226">
        <v>90.7</v>
      </c>
      <c r="M844" s="226">
        <v>86.9</v>
      </c>
      <c r="N844" s="227">
        <v>94.340524038856401</v>
      </c>
      <c r="O844" s="226">
        <v>86.4</v>
      </c>
      <c r="P844" s="226">
        <v>89.7</v>
      </c>
      <c r="Q844" s="226">
        <v>86.13</v>
      </c>
      <c r="R844" s="227">
        <v>82.24</v>
      </c>
      <c r="S844" s="226">
        <v>91</v>
      </c>
      <c r="T844" s="223"/>
      <c r="U844" s="224"/>
      <c r="V844" s="224"/>
      <c r="W844" s="224"/>
      <c r="X844" s="224"/>
      <c r="Y844" s="224"/>
      <c r="Z844" s="224"/>
      <c r="AA844" s="224"/>
      <c r="AB844" s="224"/>
      <c r="AC844" s="224"/>
      <c r="AD844" s="224"/>
      <c r="AE844" s="224"/>
      <c r="AF844" s="224"/>
      <c r="AG844" s="224"/>
      <c r="AH844" s="224"/>
      <c r="AI844" s="224"/>
      <c r="AJ844" s="224"/>
      <c r="AK844" s="224"/>
      <c r="AL844" s="224"/>
      <c r="AM844" s="224"/>
      <c r="AN844" s="224"/>
      <c r="AO844" s="224"/>
      <c r="AP844" s="224"/>
      <c r="AQ844" s="224"/>
      <c r="AR844" s="224"/>
      <c r="AS844" s="224"/>
      <c r="AT844" s="224"/>
      <c r="AU844" s="224"/>
      <c r="AV844" s="224"/>
      <c r="AW844" s="224"/>
      <c r="AX844" s="224"/>
      <c r="AY844" s="224"/>
      <c r="AZ844" s="224"/>
      <c r="BA844" s="224"/>
      <c r="BB844" s="224"/>
      <c r="BC844" s="224"/>
      <c r="BD844" s="224"/>
      <c r="BE844" s="224"/>
      <c r="BF844" s="224"/>
      <c r="BG844" s="224"/>
      <c r="BH844" s="224"/>
      <c r="BI844" s="224"/>
      <c r="BJ844" s="224"/>
      <c r="BK844" s="224"/>
      <c r="BL844" s="224"/>
      <c r="BM844" s="225">
        <v>54</v>
      </c>
    </row>
    <row r="845" spans="1:65">
      <c r="A845" s="30"/>
      <c r="B845" s="19">
        <v>1</v>
      </c>
      <c r="C845" s="9">
        <v>6</v>
      </c>
      <c r="D845" s="226">
        <v>87.59</v>
      </c>
      <c r="E845" s="226">
        <v>91.599000000000018</v>
      </c>
      <c r="F845" s="226">
        <v>86.314503202821726</v>
      </c>
      <c r="G845" s="226">
        <v>86.4</v>
      </c>
      <c r="H845" s="226">
        <v>94</v>
      </c>
      <c r="I845" s="226">
        <v>89</v>
      </c>
      <c r="J845" s="226">
        <v>87.7</v>
      </c>
      <c r="K845" s="226">
        <v>93.4</v>
      </c>
      <c r="L845" s="226">
        <v>90.6</v>
      </c>
      <c r="M845" s="226">
        <v>89.3</v>
      </c>
      <c r="N845" s="227">
        <v>104.446082406275</v>
      </c>
      <c r="O845" s="226">
        <v>86.8</v>
      </c>
      <c r="P845" s="226">
        <v>90.4</v>
      </c>
      <c r="Q845" s="226">
        <v>84.73</v>
      </c>
      <c r="R845" s="227">
        <v>81.95</v>
      </c>
      <c r="S845" s="226">
        <v>91</v>
      </c>
      <c r="T845" s="223"/>
      <c r="U845" s="224"/>
      <c r="V845" s="224"/>
      <c r="W845" s="224"/>
      <c r="X845" s="224"/>
      <c r="Y845" s="224"/>
      <c r="Z845" s="224"/>
      <c r="AA845" s="224"/>
      <c r="AB845" s="224"/>
      <c r="AC845" s="224"/>
      <c r="AD845" s="224"/>
      <c r="AE845" s="224"/>
      <c r="AF845" s="224"/>
      <c r="AG845" s="224"/>
      <c r="AH845" s="224"/>
      <c r="AI845" s="224"/>
      <c r="AJ845" s="224"/>
      <c r="AK845" s="224"/>
      <c r="AL845" s="224"/>
      <c r="AM845" s="224"/>
      <c r="AN845" s="224"/>
      <c r="AO845" s="224"/>
      <c r="AP845" s="224"/>
      <c r="AQ845" s="224"/>
      <c r="AR845" s="224"/>
      <c r="AS845" s="224"/>
      <c r="AT845" s="224"/>
      <c r="AU845" s="224"/>
      <c r="AV845" s="224"/>
      <c r="AW845" s="224"/>
      <c r="AX845" s="224"/>
      <c r="AY845" s="224"/>
      <c r="AZ845" s="224"/>
      <c r="BA845" s="224"/>
      <c r="BB845" s="224"/>
      <c r="BC845" s="224"/>
      <c r="BD845" s="224"/>
      <c r="BE845" s="224"/>
      <c r="BF845" s="224"/>
      <c r="BG845" s="224"/>
      <c r="BH845" s="224"/>
      <c r="BI845" s="224"/>
      <c r="BJ845" s="224"/>
      <c r="BK845" s="224"/>
      <c r="BL845" s="224"/>
      <c r="BM845" s="228"/>
    </row>
    <row r="846" spans="1:65">
      <c r="A846" s="30"/>
      <c r="B846" s="20" t="s">
        <v>256</v>
      </c>
      <c r="C846" s="12"/>
      <c r="D846" s="229">
        <v>87.67</v>
      </c>
      <c r="E846" s="229">
        <v>91.588000000000022</v>
      </c>
      <c r="F846" s="229">
        <v>87.947907469129575</v>
      </c>
      <c r="G846" s="229">
        <v>88.25</v>
      </c>
      <c r="H846" s="229">
        <v>91.333333333333329</v>
      </c>
      <c r="I846" s="229">
        <v>89.649999999999991</v>
      </c>
      <c r="J846" s="229">
        <v>86.783333333333346</v>
      </c>
      <c r="K846" s="229">
        <v>90.36666666666666</v>
      </c>
      <c r="L846" s="229">
        <v>88.033333333333317</v>
      </c>
      <c r="M846" s="229">
        <v>87.666666666666643</v>
      </c>
      <c r="N846" s="229">
        <v>96.598068453063661</v>
      </c>
      <c r="O846" s="229">
        <v>86.8</v>
      </c>
      <c r="P846" s="229">
        <v>87.516666666666666</v>
      </c>
      <c r="Q846" s="229">
        <v>85.910000000000011</v>
      </c>
      <c r="R846" s="229">
        <v>82.306666666666658</v>
      </c>
      <c r="S846" s="229">
        <v>90.166666666666671</v>
      </c>
      <c r="T846" s="223"/>
      <c r="U846" s="224"/>
      <c r="V846" s="224"/>
      <c r="W846" s="224"/>
      <c r="X846" s="224"/>
      <c r="Y846" s="224"/>
      <c r="Z846" s="224"/>
      <c r="AA846" s="224"/>
      <c r="AB846" s="224"/>
      <c r="AC846" s="224"/>
      <c r="AD846" s="224"/>
      <c r="AE846" s="224"/>
      <c r="AF846" s="224"/>
      <c r="AG846" s="224"/>
      <c r="AH846" s="224"/>
      <c r="AI846" s="224"/>
      <c r="AJ846" s="224"/>
      <c r="AK846" s="224"/>
      <c r="AL846" s="224"/>
      <c r="AM846" s="224"/>
      <c r="AN846" s="224"/>
      <c r="AO846" s="224"/>
      <c r="AP846" s="224"/>
      <c r="AQ846" s="224"/>
      <c r="AR846" s="224"/>
      <c r="AS846" s="224"/>
      <c r="AT846" s="224"/>
      <c r="AU846" s="224"/>
      <c r="AV846" s="224"/>
      <c r="AW846" s="224"/>
      <c r="AX846" s="224"/>
      <c r="AY846" s="224"/>
      <c r="AZ846" s="224"/>
      <c r="BA846" s="224"/>
      <c r="BB846" s="224"/>
      <c r="BC846" s="224"/>
      <c r="BD846" s="224"/>
      <c r="BE846" s="224"/>
      <c r="BF846" s="224"/>
      <c r="BG846" s="224"/>
      <c r="BH846" s="224"/>
      <c r="BI846" s="224"/>
      <c r="BJ846" s="224"/>
      <c r="BK846" s="224"/>
      <c r="BL846" s="224"/>
      <c r="BM846" s="228"/>
    </row>
    <row r="847" spans="1:65">
      <c r="A847" s="30"/>
      <c r="B847" s="3" t="s">
        <v>257</v>
      </c>
      <c r="C847" s="29"/>
      <c r="D847" s="226">
        <v>87.76</v>
      </c>
      <c r="E847" s="226">
        <v>91.43950000000001</v>
      </c>
      <c r="F847" s="226">
        <v>87.538269679773734</v>
      </c>
      <c r="G847" s="226">
        <v>87.9</v>
      </c>
      <c r="H847" s="226">
        <v>91</v>
      </c>
      <c r="I847" s="226">
        <v>89.2</v>
      </c>
      <c r="J847" s="226">
        <v>86.65</v>
      </c>
      <c r="K847" s="226">
        <v>89.15</v>
      </c>
      <c r="L847" s="226">
        <v>89.85</v>
      </c>
      <c r="M847" s="226">
        <v>87.7</v>
      </c>
      <c r="N847" s="226">
        <v>95.708589480614847</v>
      </c>
      <c r="O847" s="226">
        <v>86.6</v>
      </c>
      <c r="P847" s="226">
        <v>87.1</v>
      </c>
      <c r="Q847" s="226">
        <v>86.204999999999998</v>
      </c>
      <c r="R847" s="226">
        <v>82.16</v>
      </c>
      <c r="S847" s="226">
        <v>90</v>
      </c>
      <c r="T847" s="223"/>
      <c r="U847" s="224"/>
      <c r="V847" s="224"/>
      <c r="W847" s="224"/>
      <c r="X847" s="224"/>
      <c r="Y847" s="224"/>
      <c r="Z847" s="224"/>
      <c r="AA847" s="224"/>
      <c r="AB847" s="224"/>
      <c r="AC847" s="224"/>
      <c r="AD847" s="224"/>
      <c r="AE847" s="224"/>
      <c r="AF847" s="224"/>
      <c r="AG847" s="224"/>
      <c r="AH847" s="224"/>
      <c r="AI847" s="224"/>
      <c r="AJ847" s="224"/>
      <c r="AK847" s="224"/>
      <c r="AL847" s="224"/>
      <c r="AM847" s="224"/>
      <c r="AN847" s="224"/>
      <c r="AO847" s="224"/>
      <c r="AP847" s="224"/>
      <c r="AQ847" s="224"/>
      <c r="AR847" s="224"/>
      <c r="AS847" s="224"/>
      <c r="AT847" s="224"/>
      <c r="AU847" s="224"/>
      <c r="AV847" s="224"/>
      <c r="AW847" s="224"/>
      <c r="AX847" s="224"/>
      <c r="AY847" s="224"/>
      <c r="AZ847" s="224"/>
      <c r="BA847" s="224"/>
      <c r="BB847" s="224"/>
      <c r="BC847" s="224"/>
      <c r="BD847" s="224"/>
      <c r="BE847" s="224"/>
      <c r="BF847" s="224"/>
      <c r="BG847" s="224"/>
      <c r="BH847" s="224"/>
      <c r="BI847" s="224"/>
      <c r="BJ847" s="224"/>
      <c r="BK847" s="224"/>
      <c r="BL847" s="224"/>
      <c r="BM847" s="228"/>
    </row>
    <row r="848" spans="1:65">
      <c r="A848" s="30"/>
      <c r="B848" s="3" t="s">
        <v>258</v>
      </c>
      <c r="C848" s="29"/>
      <c r="D848" s="211">
        <v>0.9907774724931897</v>
      </c>
      <c r="E848" s="211">
        <v>0.62605367182055738</v>
      </c>
      <c r="F848" s="211">
        <v>2.0666405115869808</v>
      </c>
      <c r="G848" s="211">
        <v>1.9295077092356998</v>
      </c>
      <c r="H848" s="211">
        <v>1.8618986725025255</v>
      </c>
      <c r="I848" s="211">
        <v>2.9194177501686887</v>
      </c>
      <c r="J848" s="211">
        <v>1.365894090574622</v>
      </c>
      <c r="K848" s="211">
        <v>2.170407027879028</v>
      </c>
      <c r="L848" s="211">
        <v>3.4903676979176064</v>
      </c>
      <c r="M848" s="211">
        <v>1.0745541711178002</v>
      </c>
      <c r="N848" s="211">
        <v>4.3424297444196878</v>
      </c>
      <c r="O848" s="211">
        <v>0.58991524815010332</v>
      </c>
      <c r="P848" s="211">
        <v>2.1535242433431478</v>
      </c>
      <c r="Q848" s="211">
        <v>1.0621299355540257</v>
      </c>
      <c r="R848" s="211">
        <v>0.57791579548119754</v>
      </c>
      <c r="S848" s="211">
        <v>0.75277265270908111</v>
      </c>
      <c r="T848" s="208"/>
      <c r="U848" s="209"/>
      <c r="V848" s="209"/>
      <c r="W848" s="209"/>
      <c r="X848" s="209"/>
      <c r="Y848" s="209"/>
      <c r="Z848" s="209"/>
      <c r="AA848" s="209"/>
      <c r="AB848" s="209"/>
      <c r="AC848" s="209"/>
      <c r="AD848" s="209"/>
      <c r="AE848" s="209"/>
      <c r="AF848" s="209"/>
      <c r="AG848" s="209"/>
      <c r="AH848" s="209"/>
      <c r="AI848" s="209"/>
      <c r="AJ848" s="209"/>
      <c r="AK848" s="209"/>
      <c r="AL848" s="209"/>
      <c r="AM848" s="209"/>
      <c r="AN848" s="209"/>
      <c r="AO848" s="209"/>
      <c r="AP848" s="209"/>
      <c r="AQ848" s="209"/>
      <c r="AR848" s="209"/>
      <c r="AS848" s="209"/>
      <c r="AT848" s="209"/>
      <c r="AU848" s="209"/>
      <c r="AV848" s="209"/>
      <c r="AW848" s="209"/>
      <c r="AX848" s="209"/>
      <c r="AY848" s="209"/>
      <c r="AZ848" s="209"/>
      <c r="BA848" s="209"/>
      <c r="BB848" s="209"/>
      <c r="BC848" s="209"/>
      <c r="BD848" s="209"/>
      <c r="BE848" s="209"/>
      <c r="BF848" s="209"/>
      <c r="BG848" s="209"/>
      <c r="BH848" s="209"/>
      <c r="BI848" s="209"/>
      <c r="BJ848" s="209"/>
      <c r="BK848" s="209"/>
      <c r="BL848" s="209"/>
      <c r="BM848" s="214"/>
    </row>
    <row r="849" spans="1:65">
      <c r="A849" s="30"/>
      <c r="B849" s="3" t="s">
        <v>85</v>
      </c>
      <c r="C849" s="29"/>
      <c r="D849" s="13">
        <v>1.1301214468953914E-2</v>
      </c>
      <c r="E849" s="13">
        <v>6.8355425582014807E-3</v>
      </c>
      <c r="F849" s="13">
        <v>2.3498461430846301E-2</v>
      </c>
      <c r="G849" s="13">
        <v>2.1864110019667985E-2</v>
      </c>
      <c r="H849" s="13">
        <v>2.0385751888713784E-2</v>
      </c>
      <c r="I849" s="13">
        <v>3.256461517198761E-2</v>
      </c>
      <c r="J849" s="13">
        <v>1.5739129140479605E-2</v>
      </c>
      <c r="K849" s="13">
        <v>2.401778341437508E-2</v>
      </c>
      <c r="L849" s="13">
        <v>3.9648251017617646E-2</v>
      </c>
      <c r="M849" s="13">
        <v>1.225727191389126E-2</v>
      </c>
      <c r="N849" s="13">
        <v>4.4953587726545945E-2</v>
      </c>
      <c r="O849" s="13">
        <v>6.7962586192408221E-3</v>
      </c>
      <c r="P849" s="13">
        <v>2.4607018587047967E-2</v>
      </c>
      <c r="Q849" s="13">
        <v>1.236328641082558E-2</v>
      </c>
      <c r="R849" s="13">
        <v>7.0214943562432889E-3</v>
      </c>
      <c r="S849" s="13">
        <v>8.3486800670138379E-3</v>
      </c>
      <c r="T849" s="154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259</v>
      </c>
      <c r="C850" s="29"/>
      <c r="D850" s="13">
        <v>-9.923971178164126E-3</v>
      </c>
      <c r="E850" s="13">
        <v>3.4322839371898395E-2</v>
      </c>
      <c r="F850" s="13">
        <v>-6.7855027919917488E-3</v>
      </c>
      <c r="G850" s="13">
        <v>-3.3739073397169861E-3</v>
      </c>
      <c r="H850" s="13">
        <v>3.1446834330189022E-2</v>
      </c>
      <c r="I850" s="13">
        <v>1.2436591580672784E-2</v>
      </c>
      <c r="J850" s="13">
        <v>-1.9937287161077455E-2</v>
      </c>
      <c r="K850" s="13">
        <v>2.0530061266110344E-2</v>
      </c>
      <c r="L850" s="13">
        <v>-5.8207702678726436E-3</v>
      </c>
      <c r="M850" s="13">
        <v>-9.9616152232129274E-3</v>
      </c>
      <c r="N850" s="13">
        <v>9.0902612134927896E-2</v>
      </c>
      <c r="O850" s="13">
        <v>-1.9749066935834891E-2</v>
      </c>
      <c r="P850" s="13">
        <v>-1.1655597250397332E-2</v>
      </c>
      <c r="Q850" s="13">
        <v>-2.98000269637968E-2</v>
      </c>
      <c r="R850" s="13">
        <v>-7.0493239661276408E-2</v>
      </c>
      <c r="S850" s="13">
        <v>1.8271418563197583E-2</v>
      </c>
      <c r="T850" s="154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46" t="s">
        <v>260</v>
      </c>
      <c r="C851" s="47"/>
      <c r="D851" s="45">
        <v>0.15</v>
      </c>
      <c r="E851" s="45">
        <v>1.69</v>
      </c>
      <c r="F851" s="45">
        <v>0.02</v>
      </c>
      <c r="G851" s="45">
        <v>0.12</v>
      </c>
      <c r="H851" s="45">
        <v>1.57</v>
      </c>
      <c r="I851" s="45">
        <v>0.78</v>
      </c>
      <c r="J851" s="45">
        <v>0.56999999999999995</v>
      </c>
      <c r="K851" s="45">
        <v>1.1200000000000001</v>
      </c>
      <c r="L851" s="45">
        <v>0.02</v>
      </c>
      <c r="M851" s="45">
        <v>0.15</v>
      </c>
      <c r="N851" s="45">
        <v>4.05</v>
      </c>
      <c r="O851" s="45">
        <v>0.56000000000000005</v>
      </c>
      <c r="P851" s="45">
        <v>0.22</v>
      </c>
      <c r="Q851" s="45">
        <v>0.98</v>
      </c>
      <c r="R851" s="45">
        <v>2.67</v>
      </c>
      <c r="S851" s="45">
        <v>1.02</v>
      </c>
      <c r="T851" s="154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55"/>
    </row>
    <row r="852" spans="1:65">
      <c r="B852" s="31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BM852" s="55"/>
    </row>
    <row r="853" spans="1:65" ht="15">
      <c r="B853" s="8" t="s">
        <v>487</v>
      </c>
      <c r="BM853" s="28" t="s">
        <v>66</v>
      </c>
    </row>
    <row r="854" spans="1:65" ht="15">
      <c r="A854" s="25" t="s">
        <v>21</v>
      </c>
      <c r="B854" s="18" t="s">
        <v>109</v>
      </c>
      <c r="C854" s="15" t="s">
        <v>110</v>
      </c>
      <c r="D854" s="16" t="s">
        <v>221</v>
      </c>
      <c r="E854" s="17" t="s">
        <v>221</v>
      </c>
      <c r="F854" s="17" t="s">
        <v>221</v>
      </c>
      <c r="G854" s="17" t="s">
        <v>221</v>
      </c>
      <c r="H854" s="17" t="s">
        <v>221</v>
      </c>
      <c r="I854" s="17" t="s">
        <v>221</v>
      </c>
      <c r="J854" s="17" t="s">
        <v>221</v>
      </c>
      <c r="K854" s="17" t="s">
        <v>221</v>
      </c>
      <c r="L854" s="17" t="s">
        <v>221</v>
      </c>
      <c r="M854" s="17" t="s">
        <v>221</v>
      </c>
      <c r="N854" s="17" t="s">
        <v>221</v>
      </c>
      <c r="O854" s="17" t="s">
        <v>221</v>
      </c>
      <c r="P854" s="17" t="s">
        <v>221</v>
      </c>
      <c r="Q854" s="17" t="s">
        <v>221</v>
      </c>
      <c r="R854" s="17" t="s">
        <v>221</v>
      </c>
      <c r="S854" s="154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8">
        <v>1</v>
      </c>
    </row>
    <row r="855" spans="1:65">
      <c r="A855" s="30"/>
      <c r="B855" s="19" t="s">
        <v>222</v>
      </c>
      <c r="C855" s="9" t="s">
        <v>222</v>
      </c>
      <c r="D855" s="152" t="s">
        <v>224</v>
      </c>
      <c r="E855" s="153" t="s">
        <v>228</v>
      </c>
      <c r="F855" s="153" t="s">
        <v>229</v>
      </c>
      <c r="G855" s="153" t="s">
        <v>231</v>
      </c>
      <c r="H855" s="153" t="s">
        <v>232</v>
      </c>
      <c r="I855" s="153" t="s">
        <v>233</v>
      </c>
      <c r="J855" s="153" t="s">
        <v>234</v>
      </c>
      <c r="K855" s="153" t="s">
        <v>235</v>
      </c>
      <c r="L855" s="153" t="s">
        <v>276</v>
      </c>
      <c r="M855" s="153" t="s">
        <v>238</v>
      </c>
      <c r="N855" s="153" t="s">
        <v>239</v>
      </c>
      <c r="O855" s="153" t="s">
        <v>240</v>
      </c>
      <c r="P855" s="153" t="s">
        <v>241</v>
      </c>
      <c r="Q855" s="153" t="s">
        <v>243</v>
      </c>
      <c r="R855" s="153" t="s">
        <v>245</v>
      </c>
      <c r="S855" s="154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8" t="s">
        <v>3</v>
      </c>
    </row>
    <row r="856" spans="1:65">
      <c r="A856" s="30"/>
      <c r="B856" s="19"/>
      <c r="C856" s="9"/>
      <c r="D856" s="10" t="s">
        <v>277</v>
      </c>
      <c r="E856" s="11" t="s">
        <v>277</v>
      </c>
      <c r="F856" s="11" t="s">
        <v>278</v>
      </c>
      <c r="G856" s="11" t="s">
        <v>277</v>
      </c>
      <c r="H856" s="11" t="s">
        <v>278</v>
      </c>
      <c r="I856" s="11" t="s">
        <v>278</v>
      </c>
      <c r="J856" s="11" t="s">
        <v>278</v>
      </c>
      <c r="K856" s="11" t="s">
        <v>278</v>
      </c>
      <c r="L856" s="11" t="s">
        <v>278</v>
      </c>
      <c r="M856" s="11" t="s">
        <v>277</v>
      </c>
      <c r="N856" s="11" t="s">
        <v>277</v>
      </c>
      <c r="O856" s="11" t="s">
        <v>278</v>
      </c>
      <c r="P856" s="11" t="s">
        <v>277</v>
      </c>
      <c r="Q856" s="11" t="s">
        <v>277</v>
      </c>
      <c r="R856" s="11" t="s">
        <v>278</v>
      </c>
      <c r="S856" s="154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8">
        <v>2</v>
      </c>
    </row>
    <row r="857" spans="1:65">
      <c r="A857" s="30"/>
      <c r="B857" s="19"/>
      <c r="C857" s="9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154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8">
        <v>3</v>
      </c>
    </row>
    <row r="858" spans="1:65">
      <c r="A858" s="30"/>
      <c r="B858" s="18">
        <v>1</v>
      </c>
      <c r="C858" s="14">
        <v>1</v>
      </c>
      <c r="D858" s="148">
        <v>0.71</v>
      </c>
      <c r="E858" s="22">
        <v>0.57968617335115136</v>
      </c>
      <c r="F858" s="148">
        <v>0.6</v>
      </c>
      <c r="G858" s="148">
        <v>0.46</v>
      </c>
      <c r="H858" s="22">
        <v>0.57999999999999996</v>
      </c>
      <c r="I858" s="22">
        <v>0.57999999999999996</v>
      </c>
      <c r="J858" s="22">
        <v>0.65</v>
      </c>
      <c r="K858" s="22">
        <v>0.56000000000000005</v>
      </c>
      <c r="L858" s="22">
        <v>0.57999999999999996</v>
      </c>
      <c r="M858" s="148">
        <v>0.29438108335775476</v>
      </c>
      <c r="N858" s="148">
        <v>0.47</v>
      </c>
      <c r="O858" s="22">
        <v>0.62</v>
      </c>
      <c r="P858" s="22">
        <v>0.57999999999999996</v>
      </c>
      <c r="Q858" s="22">
        <v>0.56999999999999995</v>
      </c>
      <c r="R858" s="148">
        <v>0.6</v>
      </c>
      <c r="S858" s="154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</v>
      </c>
    </row>
    <row r="859" spans="1:65">
      <c r="A859" s="30"/>
      <c r="B859" s="19">
        <v>1</v>
      </c>
      <c r="C859" s="9">
        <v>2</v>
      </c>
      <c r="D859" s="149">
        <v>0.67</v>
      </c>
      <c r="E859" s="11">
        <v>0.58284111055389998</v>
      </c>
      <c r="F859" s="149">
        <v>0.6</v>
      </c>
      <c r="G859" s="149">
        <v>0.45</v>
      </c>
      <c r="H859" s="11">
        <v>0.56999999999999995</v>
      </c>
      <c r="I859" s="11">
        <v>0.56999999999999995</v>
      </c>
      <c r="J859" s="11">
        <v>0.65</v>
      </c>
      <c r="K859" s="11">
        <v>0.56999999999999995</v>
      </c>
      <c r="L859" s="11">
        <v>0.61</v>
      </c>
      <c r="M859" s="149">
        <v>0.28232289700615532</v>
      </c>
      <c r="N859" s="149">
        <v>0.51</v>
      </c>
      <c r="O859" s="11">
        <v>0.59</v>
      </c>
      <c r="P859" s="11">
        <v>0.55000000000000004</v>
      </c>
      <c r="Q859" s="11">
        <v>0.55000000000000004</v>
      </c>
      <c r="R859" s="149">
        <v>0.7</v>
      </c>
      <c r="S859" s="154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>
        <v>24</v>
      </c>
    </row>
    <row r="860" spans="1:65">
      <c r="A860" s="30"/>
      <c r="B860" s="19">
        <v>1</v>
      </c>
      <c r="C860" s="9">
        <v>3</v>
      </c>
      <c r="D860" s="149">
        <v>0.68</v>
      </c>
      <c r="E860" s="11">
        <v>0.61477169689950928</v>
      </c>
      <c r="F860" s="149">
        <v>0.6</v>
      </c>
      <c r="G860" s="149">
        <v>0.51</v>
      </c>
      <c r="H860" s="11">
        <v>0.55000000000000004</v>
      </c>
      <c r="I860" s="11">
        <v>0.61</v>
      </c>
      <c r="J860" s="11">
        <v>0.64</v>
      </c>
      <c r="K860" s="11">
        <v>0.61</v>
      </c>
      <c r="L860" s="11">
        <v>0.62</v>
      </c>
      <c r="M860" s="149">
        <v>0.30350930956834049</v>
      </c>
      <c r="N860" s="149">
        <v>0.48</v>
      </c>
      <c r="O860" s="11">
        <v>0.6</v>
      </c>
      <c r="P860" s="11">
        <v>0.53</v>
      </c>
      <c r="Q860" s="11">
        <v>0.56000000000000005</v>
      </c>
      <c r="R860" s="149">
        <v>0.6</v>
      </c>
      <c r="S860" s="154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16</v>
      </c>
    </row>
    <row r="861" spans="1:65">
      <c r="A861" s="30"/>
      <c r="B861" s="19">
        <v>1</v>
      </c>
      <c r="C861" s="9">
        <v>4</v>
      </c>
      <c r="D861" s="149">
        <v>0.71</v>
      </c>
      <c r="E861" s="11">
        <v>0.5787970448413482</v>
      </c>
      <c r="F861" s="149">
        <v>0.6</v>
      </c>
      <c r="G861" s="149">
        <v>0.43</v>
      </c>
      <c r="H861" s="11">
        <v>0.61</v>
      </c>
      <c r="I861" s="11">
        <v>0.57999999999999996</v>
      </c>
      <c r="J861" s="11">
        <v>0.63</v>
      </c>
      <c r="K861" s="11">
        <v>0.57999999999999996</v>
      </c>
      <c r="L861" s="11">
        <v>0.56000000000000005</v>
      </c>
      <c r="M861" s="149">
        <v>0.26283655996575839</v>
      </c>
      <c r="N861" s="149">
        <v>0.46</v>
      </c>
      <c r="O861" s="11">
        <v>0.65</v>
      </c>
      <c r="P861" s="11">
        <v>0.59</v>
      </c>
      <c r="Q861" s="11">
        <v>0.54</v>
      </c>
      <c r="R861" s="149">
        <v>0.7</v>
      </c>
      <c r="S861" s="154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0.58799104676949332</v>
      </c>
    </row>
    <row r="862" spans="1:65">
      <c r="A862" s="30"/>
      <c r="B862" s="19">
        <v>1</v>
      </c>
      <c r="C862" s="9">
        <v>5</v>
      </c>
      <c r="D862" s="149">
        <v>0.72</v>
      </c>
      <c r="E862" s="11">
        <v>0.61455414542852838</v>
      </c>
      <c r="F862" s="149">
        <v>0.6</v>
      </c>
      <c r="G862" s="149">
        <v>0.43</v>
      </c>
      <c r="H862" s="11">
        <v>0.6</v>
      </c>
      <c r="I862" s="11">
        <v>0.57999999999999996</v>
      </c>
      <c r="J862" s="11">
        <v>0.61</v>
      </c>
      <c r="K862" s="11">
        <v>0.59</v>
      </c>
      <c r="L862" s="11">
        <v>0.61</v>
      </c>
      <c r="M862" s="149">
        <v>0.29469454395946293</v>
      </c>
      <c r="N862" s="149">
        <v>0.5</v>
      </c>
      <c r="O862" s="11">
        <v>0.57999999999999996</v>
      </c>
      <c r="P862" s="11">
        <v>0.56999999999999995</v>
      </c>
      <c r="Q862" s="11">
        <v>0.55000000000000004</v>
      </c>
      <c r="R862" s="149">
        <v>0.6</v>
      </c>
      <c r="S862" s="154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8">
        <v>55</v>
      </c>
    </row>
    <row r="863" spans="1:65">
      <c r="A863" s="30"/>
      <c r="B863" s="19">
        <v>1</v>
      </c>
      <c r="C863" s="9">
        <v>6</v>
      </c>
      <c r="D863" s="149">
        <v>0.7</v>
      </c>
      <c r="E863" s="11">
        <v>0.58086635447819934</v>
      </c>
      <c r="F863" s="149">
        <v>0.6</v>
      </c>
      <c r="G863" s="149">
        <v>0.48</v>
      </c>
      <c r="H863" s="11">
        <v>0.56000000000000005</v>
      </c>
      <c r="I863" s="11">
        <v>0.57999999999999996</v>
      </c>
      <c r="J863" s="11">
        <v>0.61</v>
      </c>
      <c r="K863" s="11">
        <v>0.59</v>
      </c>
      <c r="L863" s="11">
        <v>0.62</v>
      </c>
      <c r="M863" s="149">
        <v>0.26994893155727312</v>
      </c>
      <c r="N863" s="149">
        <v>0.47</v>
      </c>
      <c r="O863" s="11">
        <v>0.62</v>
      </c>
      <c r="P863" s="11">
        <v>0.56000000000000005</v>
      </c>
      <c r="Q863" s="11">
        <v>0.53</v>
      </c>
      <c r="R863" s="149">
        <v>0.6</v>
      </c>
      <c r="S863" s="154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5"/>
    </row>
    <row r="864" spans="1:65">
      <c r="A864" s="30"/>
      <c r="B864" s="20" t="s">
        <v>256</v>
      </c>
      <c r="C864" s="12"/>
      <c r="D864" s="23">
        <v>0.69833333333333336</v>
      </c>
      <c r="E864" s="23">
        <v>0.59191942092543937</v>
      </c>
      <c r="F864" s="23">
        <v>0.6</v>
      </c>
      <c r="G864" s="23">
        <v>0.45999999999999996</v>
      </c>
      <c r="H864" s="23">
        <v>0.57833333333333337</v>
      </c>
      <c r="I864" s="23">
        <v>0.58333333333333337</v>
      </c>
      <c r="J864" s="23">
        <v>0.6316666666666666</v>
      </c>
      <c r="K864" s="23">
        <v>0.58333333333333326</v>
      </c>
      <c r="L864" s="23">
        <v>0.6</v>
      </c>
      <c r="M864" s="23">
        <v>0.28461555423579082</v>
      </c>
      <c r="N864" s="23">
        <v>0.48166666666666663</v>
      </c>
      <c r="O864" s="23">
        <v>0.61</v>
      </c>
      <c r="P864" s="23">
        <v>0.56333333333333335</v>
      </c>
      <c r="Q864" s="23">
        <v>0.55000000000000016</v>
      </c>
      <c r="R864" s="23">
        <v>0.6333333333333333</v>
      </c>
      <c r="S864" s="154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55"/>
    </row>
    <row r="865" spans="1:65">
      <c r="A865" s="30"/>
      <c r="B865" s="3" t="s">
        <v>257</v>
      </c>
      <c r="C865" s="29"/>
      <c r="D865" s="11">
        <v>0.70499999999999996</v>
      </c>
      <c r="E865" s="11">
        <v>0.58185373251604966</v>
      </c>
      <c r="F865" s="11">
        <v>0.6</v>
      </c>
      <c r="G865" s="11">
        <v>0.45500000000000002</v>
      </c>
      <c r="H865" s="11">
        <v>0.57499999999999996</v>
      </c>
      <c r="I865" s="11">
        <v>0.57999999999999996</v>
      </c>
      <c r="J865" s="11">
        <v>0.63500000000000001</v>
      </c>
      <c r="K865" s="11">
        <v>0.58499999999999996</v>
      </c>
      <c r="L865" s="11">
        <v>0.61</v>
      </c>
      <c r="M865" s="11">
        <v>0.28835199018195501</v>
      </c>
      <c r="N865" s="11">
        <v>0.47499999999999998</v>
      </c>
      <c r="O865" s="11">
        <v>0.61</v>
      </c>
      <c r="P865" s="11">
        <v>0.56499999999999995</v>
      </c>
      <c r="Q865" s="11">
        <v>0.55000000000000004</v>
      </c>
      <c r="R865" s="11">
        <v>0.6</v>
      </c>
      <c r="S865" s="154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5"/>
    </row>
    <row r="866" spans="1:65">
      <c r="A866" s="30"/>
      <c r="B866" s="3" t="s">
        <v>258</v>
      </c>
      <c r="C866" s="29"/>
      <c r="D866" s="24">
        <v>1.9407902170679479E-2</v>
      </c>
      <c r="E866" s="24">
        <v>1.7669139016494525E-2</v>
      </c>
      <c r="F866" s="24">
        <v>0</v>
      </c>
      <c r="G866" s="24">
        <v>3.0983866769659339E-2</v>
      </c>
      <c r="H866" s="24">
        <v>2.3166067138525381E-2</v>
      </c>
      <c r="I866" s="24">
        <v>1.3662601021279475E-2</v>
      </c>
      <c r="J866" s="24">
        <v>1.8348478592697198E-2</v>
      </c>
      <c r="K866" s="24">
        <v>1.7511900715418249E-2</v>
      </c>
      <c r="L866" s="24">
        <v>2.4494897427831768E-2</v>
      </c>
      <c r="M866" s="24">
        <v>1.5802634418531476E-2</v>
      </c>
      <c r="N866" s="24">
        <v>1.940790217067952E-2</v>
      </c>
      <c r="O866" s="24">
        <v>2.5298221281347056E-2</v>
      </c>
      <c r="P866" s="24">
        <v>2.1602468994692838E-2</v>
      </c>
      <c r="Q866" s="24">
        <v>1.4142135623730933E-2</v>
      </c>
      <c r="R866" s="24">
        <v>5.1639777949432218E-2</v>
      </c>
      <c r="S866" s="204"/>
      <c r="T866" s="205"/>
      <c r="U866" s="205"/>
      <c r="V866" s="205"/>
      <c r="W866" s="205"/>
      <c r="X866" s="205"/>
      <c r="Y866" s="205"/>
      <c r="Z866" s="205"/>
      <c r="AA866" s="205"/>
      <c r="AB866" s="205"/>
      <c r="AC866" s="205"/>
      <c r="AD866" s="205"/>
      <c r="AE866" s="205"/>
      <c r="AF866" s="205"/>
      <c r="AG866" s="205"/>
      <c r="AH866" s="205"/>
      <c r="AI866" s="205"/>
      <c r="AJ866" s="205"/>
      <c r="AK866" s="205"/>
      <c r="AL866" s="205"/>
      <c r="AM866" s="205"/>
      <c r="AN866" s="205"/>
      <c r="AO866" s="205"/>
      <c r="AP866" s="205"/>
      <c r="AQ866" s="205"/>
      <c r="AR866" s="205"/>
      <c r="AS866" s="205"/>
      <c r="AT866" s="205"/>
      <c r="AU866" s="205"/>
      <c r="AV866" s="205"/>
      <c r="AW866" s="205"/>
      <c r="AX866" s="205"/>
      <c r="AY866" s="205"/>
      <c r="AZ866" s="205"/>
      <c r="BA866" s="205"/>
      <c r="BB866" s="205"/>
      <c r="BC866" s="205"/>
      <c r="BD866" s="205"/>
      <c r="BE866" s="205"/>
      <c r="BF866" s="205"/>
      <c r="BG866" s="205"/>
      <c r="BH866" s="205"/>
      <c r="BI866" s="205"/>
      <c r="BJ866" s="205"/>
      <c r="BK866" s="205"/>
      <c r="BL866" s="205"/>
      <c r="BM866" s="56"/>
    </row>
    <row r="867" spans="1:65">
      <c r="A867" s="30"/>
      <c r="B867" s="3" t="s">
        <v>85</v>
      </c>
      <c r="C867" s="29"/>
      <c r="D867" s="13">
        <v>2.7791745351808322E-2</v>
      </c>
      <c r="E867" s="13">
        <v>2.9850581670169938E-2</v>
      </c>
      <c r="F867" s="13">
        <v>0</v>
      </c>
      <c r="G867" s="13">
        <v>6.7356232107955091E-2</v>
      </c>
      <c r="H867" s="13">
        <v>4.0056600239525154E-2</v>
      </c>
      <c r="I867" s="13">
        <v>2.3421601750764812E-2</v>
      </c>
      <c r="J867" s="13">
        <v>2.9047723365747548E-2</v>
      </c>
      <c r="K867" s="13">
        <v>3.0020401226431289E-2</v>
      </c>
      <c r="L867" s="13">
        <v>4.0824829046386284E-2</v>
      </c>
      <c r="M867" s="13">
        <v>5.5522736489094775E-2</v>
      </c>
      <c r="N867" s="13">
        <v>4.0293222499680668E-2</v>
      </c>
      <c r="O867" s="13">
        <v>4.1472493903847635E-2</v>
      </c>
      <c r="P867" s="13">
        <v>3.834757809708788E-2</v>
      </c>
      <c r="Q867" s="13">
        <v>2.5712973861328963E-2</v>
      </c>
      <c r="R867" s="13">
        <v>8.1536491499103511E-2</v>
      </c>
      <c r="S867" s="154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5"/>
    </row>
    <row r="868" spans="1:65">
      <c r="A868" s="30"/>
      <c r="B868" s="3" t="s">
        <v>259</v>
      </c>
      <c r="C868" s="29"/>
      <c r="D868" s="13">
        <v>0.18765980735604115</v>
      </c>
      <c r="E868" s="13">
        <v>6.6810101574319436E-3</v>
      </c>
      <c r="F868" s="13">
        <v>2.0423700830966007E-2</v>
      </c>
      <c r="G868" s="13">
        <v>-0.21767516269625942</v>
      </c>
      <c r="H868" s="13">
        <v>-1.6424932810152115E-2</v>
      </c>
      <c r="I868" s="13">
        <v>-7.9214019698941041E-3</v>
      </c>
      <c r="J868" s="13">
        <v>7.4279396152600263E-2</v>
      </c>
      <c r="K868" s="13">
        <v>-7.9214019698943261E-3</v>
      </c>
      <c r="L868" s="13">
        <v>2.0423700830966007E-2</v>
      </c>
      <c r="M868" s="13">
        <v>-0.51595257138776307</v>
      </c>
      <c r="N868" s="13">
        <v>-0.18082652905514118</v>
      </c>
      <c r="O868" s="13">
        <v>3.743076251148203E-2</v>
      </c>
      <c r="P868" s="13">
        <v>-4.1935525330926371E-2</v>
      </c>
      <c r="Q868" s="13">
        <v>-6.4611607571614216E-2</v>
      </c>
      <c r="R868" s="13">
        <v>7.711390643268623E-2</v>
      </c>
      <c r="S868" s="154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30"/>
      <c r="B869" s="46" t="s">
        <v>260</v>
      </c>
      <c r="C869" s="47"/>
      <c r="D869" s="45">
        <v>2.91</v>
      </c>
      <c r="E869" s="45">
        <v>0.22</v>
      </c>
      <c r="F869" s="45" t="s">
        <v>261</v>
      </c>
      <c r="G869" s="45">
        <v>3.12</v>
      </c>
      <c r="H869" s="45">
        <v>0.13</v>
      </c>
      <c r="I869" s="45">
        <v>0</v>
      </c>
      <c r="J869" s="45">
        <v>1.22</v>
      </c>
      <c r="K869" s="45">
        <v>0</v>
      </c>
      <c r="L869" s="45">
        <v>0.42</v>
      </c>
      <c r="M869" s="45">
        <v>7.55</v>
      </c>
      <c r="N869" s="45">
        <v>2.57</v>
      </c>
      <c r="O869" s="45">
        <v>0.67</v>
      </c>
      <c r="P869" s="45">
        <v>0.51</v>
      </c>
      <c r="Q869" s="45">
        <v>0.84</v>
      </c>
      <c r="R869" s="45" t="s">
        <v>261</v>
      </c>
      <c r="S869" s="154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B870" s="31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BM870" s="55"/>
    </row>
    <row r="871" spans="1:65" ht="15">
      <c r="B871" s="8" t="s">
        <v>488</v>
      </c>
      <c r="BM871" s="28" t="s">
        <v>66</v>
      </c>
    </row>
    <row r="872" spans="1:65" ht="15">
      <c r="A872" s="25" t="s">
        <v>24</v>
      </c>
      <c r="B872" s="18" t="s">
        <v>109</v>
      </c>
      <c r="C872" s="15" t="s">
        <v>110</v>
      </c>
      <c r="D872" s="16" t="s">
        <v>221</v>
      </c>
      <c r="E872" s="17" t="s">
        <v>221</v>
      </c>
      <c r="F872" s="17" t="s">
        <v>221</v>
      </c>
      <c r="G872" s="17" t="s">
        <v>221</v>
      </c>
      <c r="H872" s="17" t="s">
        <v>221</v>
      </c>
      <c r="I872" s="17" t="s">
        <v>221</v>
      </c>
      <c r="J872" s="17" t="s">
        <v>221</v>
      </c>
      <c r="K872" s="17" t="s">
        <v>221</v>
      </c>
      <c r="L872" s="154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8">
        <v>1</v>
      </c>
    </row>
    <row r="873" spans="1:65">
      <c r="A873" s="30"/>
      <c r="B873" s="19" t="s">
        <v>222</v>
      </c>
      <c r="C873" s="9" t="s">
        <v>222</v>
      </c>
      <c r="D873" s="152" t="s">
        <v>225</v>
      </c>
      <c r="E873" s="153" t="s">
        <v>228</v>
      </c>
      <c r="F873" s="153" t="s">
        <v>229</v>
      </c>
      <c r="G873" s="153" t="s">
        <v>231</v>
      </c>
      <c r="H873" s="153" t="s">
        <v>238</v>
      </c>
      <c r="I873" s="153" t="s">
        <v>240</v>
      </c>
      <c r="J873" s="153" t="s">
        <v>241</v>
      </c>
      <c r="K873" s="153" t="s">
        <v>243</v>
      </c>
      <c r="L873" s="154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8" t="s">
        <v>3</v>
      </c>
    </row>
    <row r="874" spans="1:65">
      <c r="A874" s="30"/>
      <c r="B874" s="19"/>
      <c r="C874" s="9"/>
      <c r="D874" s="10" t="s">
        <v>277</v>
      </c>
      <c r="E874" s="11" t="s">
        <v>277</v>
      </c>
      <c r="F874" s="11" t="s">
        <v>278</v>
      </c>
      <c r="G874" s="11" t="s">
        <v>277</v>
      </c>
      <c r="H874" s="11" t="s">
        <v>277</v>
      </c>
      <c r="I874" s="11" t="s">
        <v>278</v>
      </c>
      <c r="J874" s="11" t="s">
        <v>277</v>
      </c>
      <c r="K874" s="11" t="s">
        <v>277</v>
      </c>
      <c r="L874" s="154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8">
        <v>2</v>
      </c>
    </row>
    <row r="875" spans="1:65">
      <c r="A875" s="30"/>
      <c r="B875" s="19"/>
      <c r="C875" s="9"/>
      <c r="D875" s="26"/>
      <c r="E875" s="26"/>
      <c r="F875" s="26"/>
      <c r="G875" s="26"/>
      <c r="H875" s="26"/>
      <c r="I875" s="26"/>
      <c r="J875" s="26"/>
      <c r="K875" s="26"/>
      <c r="L875" s="154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8">
        <v>3</v>
      </c>
    </row>
    <row r="876" spans="1:65">
      <c r="A876" s="30"/>
      <c r="B876" s="18">
        <v>1</v>
      </c>
      <c r="C876" s="14">
        <v>1</v>
      </c>
      <c r="D876" s="22">
        <v>0.42430730321315202</v>
      </c>
      <c r="E876" s="22">
        <v>0.42820435134879764</v>
      </c>
      <c r="F876" s="148">
        <v>0.5</v>
      </c>
      <c r="G876" s="22">
        <v>0.39</v>
      </c>
      <c r="H876" s="148" t="s">
        <v>291</v>
      </c>
      <c r="I876" s="22">
        <v>0.39</v>
      </c>
      <c r="J876" s="22">
        <v>0.43</v>
      </c>
      <c r="K876" s="148">
        <v>0.59</v>
      </c>
      <c r="L876" s="154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1</v>
      </c>
    </row>
    <row r="877" spans="1:65">
      <c r="A877" s="30"/>
      <c r="B877" s="19">
        <v>1</v>
      </c>
      <c r="C877" s="9">
        <v>2</v>
      </c>
      <c r="D877" s="11">
        <v>0.428979134306749</v>
      </c>
      <c r="E877" s="11">
        <v>0.43356877798581622</v>
      </c>
      <c r="F877" s="149">
        <v>0.5</v>
      </c>
      <c r="G877" s="11">
        <v>0.42</v>
      </c>
      <c r="H877" s="149" t="s">
        <v>291</v>
      </c>
      <c r="I877" s="11">
        <v>0.46</v>
      </c>
      <c r="J877" s="11">
        <v>0.42</v>
      </c>
      <c r="K877" s="149">
        <v>0.57999999999999996</v>
      </c>
      <c r="L877" s="154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>
        <v>7</v>
      </c>
    </row>
    <row r="878" spans="1:65">
      <c r="A878" s="30"/>
      <c r="B878" s="19">
        <v>1</v>
      </c>
      <c r="C878" s="9">
        <v>3</v>
      </c>
      <c r="D878" s="11">
        <v>0.41572668959175701</v>
      </c>
      <c r="E878" s="11">
        <v>0.44444270219988824</v>
      </c>
      <c r="F878" s="149">
        <v>0.5</v>
      </c>
      <c r="G878" s="11">
        <v>0.39</v>
      </c>
      <c r="H878" s="149" t="s">
        <v>291</v>
      </c>
      <c r="I878" s="11">
        <v>0.44</v>
      </c>
      <c r="J878" s="11">
        <v>0.44</v>
      </c>
      <c r="K878" s="149">
        <v>0.59</v>
      </c>
      <c r="L878" s="154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16</v>
      </c>
    </row>
    <row r="879" spans="1:65">
      <c r="A879" s="30"/>
      <c r="B879" s="19">
        <v>1</v>
      </c>
      <c r="C879" s="9">
        <v>4</v>
      </c>
      <c r="D879" s="11">
        <v>0.429553267321932</v>
      </c>
      <c r="E879" s="11">
        <v>0.42173572895409445</v>
      </c>
      <c r="F879" s="149">
        <v>0.5</v>
      </c>
      <c r="G879" s="11">
        <v>0.45</v>
      </c>
      <c r="H879" s="149" t="s">
        <v>291</v>
      </c>
      <c r="I879" s="11">
        <v>0.41</v>
      </c>
      <c r="J879" s="11">
        <v>0.45</v>
      </c>
      <c r="K879" s="149">
        <v>0.59</v>
      </c>
      <c r="L879" s="154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0.43041773952575985</v>
      </c>
    </row>
    <row r="880" spans="1:65">
      <c r="A880" s="30"/>
      <c r="B880" s="19">
        <v>1</v>
      </c>
      <c r="C880" s="9">
        <v>5</v>
      </c>
      <c r="D880" s="11">
        <v>0.42780878488449897</v>
      </c>
      <c r="E880" s="11">
        <v>0.46995143215685647</v>
      </c>
      <c r="F880" s="149">
        <v>0.5</v>
      </c>
      <c r="G880" s="11">
        <v>0.44</v>
      </c>
      <c r="H880" s="149" t="s">
        <v>291</v>
      </c>
      <c r="I880" s="11">
        <v>0.44</v>
      </c>
      <c r="J880" s="11">
        <v>0.43</v>
      </c>
      <c r="K880" s="149">
        <v>0.56999999999999995</v>
      </c>
      <c r="L880" s="154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8">
        <v>56</v>
      </c>
    </row>
    <row r="881" spans="1:65">
      <c r="A881" s="30"/>
      <c r="B881" s="19">
        <v>1</v>
      </c>
      <c r="C881" s="9">
        <v>6</v>
      </c>
      <c r="D881" s="11">
        <v>0.41280024092540202</v>
      </c>
      <c r="E881" s="11">
        <v>0.44545377288385046</v>
      </c>
      <c r="F881" s="149">
        <v>0.5</v>
      </c>
      <c r="G881" s="11">
        <v>0.44</v>
      </c>
      <c r="H881" s="149" t="s">
        <v>291</v>
      </c>
      <c r="I881" s="11">
        <v>0.45</v>
      </c>
      <c r="J881" s="11">
        <v>0.44</v>
      </c>
      <c r="K881" s="149">
        <v>0.6</v>
      </c>
      <c r="L881" s="154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5"/>
    </row>
    <row r="882" spans="1:65">
      <c r="A882" s="30"/>
      <c r="B882" s="20" t="s">
        <v>256</v>
      </c>
      <c r="C882" s="12"/>
      <c r="D882" s="23">
        <v>0.42319590337391522</v>
      </c>
      <c r="E882" s="23">
        <v>0.44055946092155057</v>
      </c>
      <c r="F882" s="23">
        <v>0.5</v>
      </c>
      <c r="G882" s="23">
        <v>0.42166666666666669</v>
      </c>
      <c r="H882" s="23" t="s">
        <v>624</v>
      </c>
      <c r="I882" s="23">
        <v>0.4316666666666667</v>
      </c>
      <c r="J882" s="23">
        <v>0.435</v>
      </c>
      <c r="K882" s="23">
        <v>0.58666666666666656</v>
      </c>
      <c r="L882" s="154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55"/>
    </row>
    <row r="883" spans="1:65">
      <c r="A883" s="30"/>
      <c r="B883" s="3" t="s">
        <v>257</v>
      </c>
      <c r="C883" s="29"/>
      <c r="D883" s="11">
        <v>0.42605804404882552</v>
      </c>
      <c r="E883" s="11">
        <v>0.4390057400928522</v>
      </c>
      <c r="F883" s="11">
        <v>0.5</v>
      </c>
      <c r="G883" s="11">
        <v>0.43</v>
      </c>
      <c r="H883" s="11" t="s">
        <v>624</v>
      </c>
      <c r="I883" s="11">
        <v>0.44</v>
      </c>
      <c r="J883" s="11">
        <v>0.435</v>
      </c>
      <c r="K883" s="11">
        <v>0.59</v>
      </c>
      <c r="L883" s="154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5"/>
    </row>
    <row r="884" spans="1:65">
      <c r="A884" s="30"/>
      <c r="B884" s="3" t="s">
        <v>258</v>
      </c>
      <c r="C884" s="29"/>
      <c r="D884" s="24">
        <v>7.2143561610219882E-3</v>
      </c>
      <c r="E884" s="24">
        <v>1.7080826040636765E-2</v>
      </c>
      <c r="F884" s="24">
        <v>0</v>
      </c>
      <c r="G884" s="24">
        <v>2.6394443859772205E-2</v>
      </c>
      <c r="H884" s="24" t="s">
        <v>624</v>
      </c>
      <c r="I884" s="24">
        <v>2.6394443859772212E-2</v>
      </c>
      <c r="J884" s="24">
        <v>1.0488088481701525E-2</v>
      </c>
      <c r="K884" s="24">
        <v>1.0327955589886455E-2</v>
      </c>
      <c r="L884" s="204"/>
      <c r="M884" s="205"/>
      <c r="N884" s="205"/>
      <c r="O884" s="205"/>
      <c r="P884" s="205"/>
      <c r="Q884" s="205"/>
      <c r="R884" s="205"/>
      <c r="S884" s="205"/>
      <c r="T884" s="205"/>
      <c r="U884" s="205"/>
      <c r="V884" s="205"/>
      <c r="W884" s="205"/>
      <c r="X884" s="205"/>
      <c r="Y884" s="205"/>
      <c r="Z884" s="205"/>
      <c r="AA884" s="205"/>
      <c r="AB884" s="205"/>
      <c r="AC884" s="205"/>
      <c r="AD884" s="205"/>
      <c r="AE884" s="205"/>
      <c r="AF884" s="205"/>
      <c r="AG884" s="205"/>
      <c r="AH884" s="205"/>
      <c r="AI884" s="205"/>
      <c r="AJ884" s="205"/>
      <c r="AK884" s="205"/>
      <c r="AL884" s="205"/>
      <c r="AM884" s="205"/>
      <c r="AN884" s="205"/>
      <c r="AO884" s="205"/>
      <c r="AP884" s="205"/>
      <c r="AQ884" s="205"/>
      <c r="AR884" s="205"/>
      <c r="AS884" s="205"/>
      <c r="AT884" s="205"/>
      <c r="AU884" s="205"/>
      <c r="AV884" s="205"/>
      <c r="AW884" s="205"/>
      <c r="AX884" s="205"/>
      <c r="AY884" s="205"/>
      <c r="AZ884" s="205"/>
      <c r="BA884" s="205"/>
      <c r="BB884" s="205"/>
      <c r="BC884" s="205"/>
      <c r="BD884" s="205"/>
      <c r="BE884" s="205"/>
      <c r="BF884" s="205"/>
      <c r="BG884" s="205"/>
      <c r="BH884" s="205"/>
      <c r="BI884" s="205"/>
      <c r="BJ884" s="205"/>
      <c r="BK884" s="205"/>
      <c r="BL884" s="205"/>
      <c r="BM884" s="56"/>
    </row>
    <row r="885" spans="1:65">
      <c r="A885" s="30"/>
      <c r="B885" s="3" t="s">
        <v>85</v>
      </c>
      <c r="C885" s="29"/>
      <c r="D885" s="13">
        <v>1.7047320410017618E-2</v>
      </c>
      <c r="E885" s="13">
        <v>3.8770762078080327E-2</v>
      </c>
      <c r="F885" s="13">
        <v>0</v>
      </c>
      <c r="G885" s="13">
        <v>6.2595519035032895E-2</v>
      </c>
      <c r="H885" s="13" t="s">
        <v>624</v>
      </c>
      <c r="I885" s="13">
        <v>6.114542979097809E-2</v>
      </c>
      <c r="J885" s="13">
        <v>2.411054823379661E-2</v>
      </c>
      <c r="K885" s="13">
        <v>1.7604469755488281E-2</v>
      </c>
      <c r="L885" s="154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5"/>
    </row>
    <row r="886" spans="1:65">
      <c r="A886" s="30"/>
      <c r="B886" s="3" t="s">
        <v>259</v>
      </c>
      <c r="C886" s="29"/>
      <c r="D886" s="13">
        <v>-1.6778667533084879E-2</v>
      </c>
      <c r="E886" s="13">
        <v>2.3562507918388764E-2</v>
      </c>
      <c r="F886" s="13">
        <v>0.16166215767711356</v>
      </c>
      <c r="G886" s="13">
        <v>-2.0331580358967538E-2</v>
      </c>
      <c r="H886" s="13" t="s">
        <v>624</v>
      </c>
      <c r="I886" s="13">
        <v>2.9016627945748219E-3</v>
      </c>
      <c r="J886" s="13">
        <v>1.0646077179088831E-2</v>
      </c>
      <c r="K886" s="13">
        <v>0.36301693167447957</v>
      </c>
      <c r="L886" s="154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30"/>
      <c r="B887" s="46" t="s">
        <v>260</v>
      </c>
      <c r="C887" s="47"/>
      <c r="D887" s="45">
        <v>0.64</v>
      </c>
      <c r="E887" s="45">
        <v>0.67</v>
      </c>
      <c r="F887" s="45" t="s">
        <v>261</v>
      </c>
      <c r="G887" s="45">
        <v>0.76</v>
      </c>
      <c r="H887" s="45">
        <v>32.54</v>
      </c>
      <c r="I887" s="45">
        <v>0</v>
      </c>
      <c r="J887" s="45">
        <v>0.25</v>
      </c>
      <c r="K887" s="45">
        <v>11.75</v>
      </c>
      <c r="L887" s="154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B888" s="31" t="s">
        <v>287</v>
      </c>
      <c r="C888" s="20"/>
      <c r="D888" s="20"/>
      <c r="E888" s="20"/>
      <c r="F888" s="20"/>
      <c r="G888" s="20"/>
      <c r="H888" s="20"/>
      <c r="I888" s="20"/>
      <c r="J888" s="20"/>
      <c r="K888" s="20"/>
      <c r="BM888" s="55"/>
    </row>
    <row r="889" spans="1:65">
      <c r="BM889" s="55"/>
    </row>
    <row r="890" spans="1:65" ht="15">
      <c r="B890" s="8" t="s">
        <v>489</v>
      </c>
      <c r="BM890" s="28" t="s">
        <v>66</v>
      </c>
    </row>
    <row r="891" spans="1:65" ht="15">
      <c r="A891" s="25" t="s">
        <v>27</v>
      </c>
      <c r="B891" s="18" t="s">
        <v>109</v>
      </c>
      <c r="C891" s="15" t="s">
        <v>110</v>
      </c>
      <c r="D891" s="16" t="s">
        <v>221</v>
      </c>
      <c r="E891" s="17" t="s">
        <v>221</v>
      </c>
      <c r="F891" s="17" t="s">
        <v>221</v>
      </c>
      <c r="G891" s="17" t="s">
        <v>221</v>
      </c>
      <c r="H891" s="17" t="s">
        <v>221</v>
      </c>
      <c r="I891" s="17" t="s">
        <v>221</v>
      </c>
      <c r="J891" s="17" t="s">
        <v>221</v>
      </c>
      <c r="K891" s="17" t="s">
        <v>221</v>
      </c>
      <c r="L891" s="17" t="s">
        <v>221</v>
      </c>
      <c r="M891" s="17" t="s">
        <v>221</v>
      </c>
      <c r="N891" s="17" t="s">
        <v>221</v>
      </c>
      <c r="O891" s="17" t="s">
        <v>221</v>
      </c>
      <c r="P891" s="17" t="s">
        <v>221</v>
      </c>
      <c r="Q891" s="17" t="s">
        <v>221</v>
      </c>
      <c r="R891" s="17" t="s">
        <v>221</v>
      </c>
      <c r="S891" s="154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8">
        <v>1</v>
      </c>
    </row>
    <row r="892" spans="1:65">
      <c r="A892" s="30"/>
      <c r="B892" s="19" t="s">
        <v>222</v>
      </c>
      <c r="C892" s="9" t="s">
        <v>222</v>
      </c>
      <c r="D892" s="152" t="s">
        <v>224</v>
      </c>
      <c r="E892" s="153" t="s">
        <v>228</v>
      </c>
      <c r="F892" s="153" t="s">
        <v>229</v>
      </c>
      <c r="G892" s="153" t="s">
        <v>231</v>
      </c>
      <c r="H892" s="153" t="s">
        <v>232</v>
      </c>
      <c r="I892" s="153" t="s">
        <v>233</v>
      </c>
      <c r="J892" s="153" t="s">
        <v>234</v>
      </c>
      <c r="K892" s="153" t="s">
        <v>235</v>
      </c>
      <c r="L892" s="153" t="s">
        <v>276</v>
      </c>
      <c r="M892" s="153" t="s">
        <v>238</v>
      </c>
      <c r="N892" s="153" t="s">
        <v>239</v>
      </c>
      <c r="O892" s="153" t="s">
        <v>240</v>
      </c>
      <c r="P892" s="153" t="s">
        <v>242</v>
      </c>
      <c r="Q892" s="153" t="s">
        <v>243</v>
      </c>
      <c r="R892" s="153" t="s">
        <v>245</v>
      </c>
      <c r="S892" s="154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8" t="s">
        <v>3</v>
      </c>
    </row>
    <row r="893" spans="1:65">
      <c r="A893" s="30"/>
      <c r="B893" s="19"/>
      <c r="C893" s="9"/>
      <c r="D893" s="10" t="s">
        <v>277</v>
      </c>
      <c r="E893" s="11" t="s">
        <v>277</v>
      </c>
      <c r="F893" s="11" t="s">
        <v>278</v>
      </c>
      <c r="G893" s="11" t="s">
        <v>277</v>
      </c>
      <c r="H893" s="11" t="s">
        <v>278</v>
      </c>
      <c r="I893" s="11" t="s">
        <v>278</v>
      </c>
      <c r="J893" s="11" t="s">
        <v>278</v>
      </c>
      <c r="K893" s="11" t="s">
        <v>278</v>
      </c>
      <c r="L893" s="11" t="s">
        <v>278</v>
      </c>
      <c r="M893" s="11" t="s">
        <v>277</v>
      </c>
      <c r="N893" s="11" t="s">
        <v>277</v>
      </c>
      <c r="O893" s="11" t="s">
        <v>278</v>
      </c>
      <c r="P893" s="11" t="s">
        <v>277</v>
      </c>
      <c r="Q893" s="11" t="s">
        <v>277</v>
      </c>
      <c r="R893" s="11" t="s">
        <v>278</v>
      </c>
      <c r="S893" s="154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8">
        <v>2</v>
      </c>
    </row>
    <row r="894" spans="1:65">
      <c r="A894" s="30"/>
      <c r="B894" s="19"/>
      <c r="C894" s="9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154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2</v>
      </c>
    </row>
    <row r="895" spans="1:65">
      <c r="A895" s="30"/>
      <c r="B895" s="18">
        <v>1</v>
      </c>
      <c r="C895" s="14">
        <v>1</v>
      </c>
      <c r="D895" s="148" t="s">
        <v>95</v>
      </c>
      <c r="E895" s="148" t="s">
        <v>101</v>
      </c>
      <c r="F895" s="148">
        <v>0.1</v>
      </c>
      <c r="G895" s="148">
        <v>0.36</v>
      </c>
      <c r="H895" s="22">
        <v>0.17</v>
      </c>
      <c r="I895" s="22">
        <v>0.14000000000000001</v>
      </c>
      <c r="J895" s="22">
        <v>0.15</v>
      </c>
      <c r="K895" s="22">
        <v>0.15</v>
      </c>
      <c r="L895" s="22">
        <v>0.15</v>
      </c>
      <c r="M895" s="148">
        <v>0.50722049969269201</v>
      </c>
      <c r="N895" s="148">
        <v>0.1</v>
      </c>
      <c r="O895" s="22">
        <v>0.18</v>
      </c>
      <c r="P895" s="148" t="s">
        <v>296</v>
      </c>
      <c r="Q895" s="148" t="s">
        <v>294</v>
      </c>
      <c r="R895" s="148">
        <v>0.2</v>
      </c>
      <c r="S895" s="154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>
        <v>1</v>
      </c>
    </row>
    <row r="896" spans="1:65">
      <c r="A896" s="30"/>
      <c r="B896" s="19">
        <v>1</v>
      </c>
      <c r="C896" s="9">
        <v>2</v>
      </c>
      <c r="D896" s="149" t="s">
        <v>95</v>
      </c>
      <c r="E896" s="149" t="s">
        <v>101</v>
      </c>
      <c r="F896" s="149">
        <v>0.1</v>
      </c>
      <c r="G896" s="149">
        <v>0.41</v>
      </c>
      <c r="H896" s="11">
        <v>0.18</v>
      </c>
      <c r="I896" s="11">
        <v>0.14000000000000001</v>
      </c>
      <c r="J896" s="11">
        <v>0.15</v>
      </c>
      <c r="K896" s="11">
        <v>0.13</v>
      </c>
      <c r="L896" s="11">
        <v>0.14000000000000001</v>
      </c>
      <c r="M896" s="149">
        <v>0.44754476977002106</v>
      </c>
      <c r="N896" s="149">
        <v>0.1</v>
      </c>
      <c r="O896" s="11">
        <v>0.22</v>
      </c>
      <c r="P896" s="149" t="s">
        <v>296</v>
      </c>
      <c r="Q896" s="149" t="s">
        <v>294</v>
      </c>
      <c r="R896" s="149">
        <v>0.2</v>
      </c>
      <c r="S896" s="154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26</v>
      </c>
    </row>
    <row r="897" spans="1:65">
      <c r="A897" s="30"/>
      <c r="B897" s="19">
        <v>1</v>
      </c>
      <c r="C897" s="9">
        <v>3</v>
      </c>
      <c r="D897" s="149" t="s">
        <v>95</v>
      </c>
      <c r="E897" s="149" t="s">
        <v>101</v>
      </c>
      <c r="F897" s="149">
        <v>0.1</v>
      </c>
      <c r="G897" s="149">
        <v>0.41</v>
      </c>
      <c r="H897" s="11">
        <v>0.14000000000000001</v>
      </c>
      <c r="I897" s="11">
        <v>0.14000000000000001</v>
      </c>
      <c r="J897" s="11">
        <v>0.15</v>
      </c>
      <c r="K897" s="11">
        <v>0.16</v>
      </c>
      <c r="L897" s="11">
        <v>0.15</v>
      </c>
      <c r="M897" s="149">
        <v>0.4276517548124637</v>
      </c>
      <c r="N897" s="149">
        <v>0.1</v>
      </c>
      <c r="O897" s="11">
        <v>0.21</v>
      </c>
      <c r="P897" s="149">
        <v>0.7</v>
      </c>
      <c r="Q897" s="149" t="s">
        <v>294</v>
      </c>
      <c r="R897" s="149">
        <v>0.3</v>
      </c>
      <c r="S897" s="154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16</v>
      </c>
    </row>
    <row r="898" spans="1:65">
      <c r="A898" s="30"/>
      <c r="B898" s="19">
        <v>1</v>
      </c>
      <c r="C898" s="9">
        <v>4</v>
      </c>
      <c r="D898" s="149" t="s">
        <v>95</v>
      </c>
      <c r="E898" s="149" t="s">
        <v>101</v>
      </c>
      <c r="F898" s="149">
        <v>0.2</v>
      </c>
      <c r="G898" s="149">
        <v>0.38</v>
      </c>
      <c r="H898" s="11">
        <v>0.15</v>
      </c>
      <c r="I898" s="11">
        <v>0.15</v>
      </c>
      <c r="J898" s="11">
        <v>0.14000000000000001</v>
      </c>
      <c r="K898" s="11">
        <v>0.15</v>
      </c>
      <c r="L898" s="11">
        <v>0.17</v>
      </c>
      <c r="M898" s="149">
        <v>0.36134943983727574</v>
      </c>
      <c r="N898" s="149">
        <v>0.1</v>
      </c>
      <c r="O898" s="11">
        <v>0.19</v>
      </c>
      <c r="P898" s="149" t="s">
        <v>296</v>
      </c>
      <c r="Q898" s="149" t="s">
        <v>294</v>
      </c>
      <c r="R898" s="149">
        <v>0.2</v>
      </c>
      <c r="S898" s="154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0.15916666666666671</v>
      </c>
    </row>
    <row r="899" spans="1:65">
      <c r="A899" s="30"/>
      <c r="B899" s="19">
        <v>1</v>
      </c>
      <c r="C899" s="9">
        <v>5</v>
      </c>
      <c r="D899" s="149" t="s">
        <v>95</v>
      </c>
      <c r="E899" s="149" t="s">
        <v>101</v>
      </c>
      <c r="F899" s="149">
        <v>0.1</v>
      </c>
      <c r="G899" s="149">
        <v>0.31</v>
      </c>
      <c r="H899" s="11">
        <v>0.16</v>
      </c>
      <c r="I899" s="11">
        <v>0.14000000000000001</v>
      </c>
      <c r="J899" s="11">
        <v>0.15</v>
      </c>
      <c r="K899" s="11">
        <v>0.16</v>
      </c>
      <c r="L899" s="11">
        <v>0.12</v>
      </c>
      <c r="M899" s="149">
        <v>0.4243401197612055</v>
      </c>
      <c r="N899" s="149">
        <v>0.1</v>
      </c>
      <c r="O899" s="11">
        <v>0.2</v>
      </c>
      <c r="P899" s="149" t="s">
        <v>296</v>
      </c>
      <c r="Q899" s="149" t="s">
        <v>294</v>
      </c>
      <c r="R899" s="149">
        <v>0.3</v>
      </c>
      <c r="S899" s="154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57</v>
      </c>
    </row>
    <row r="900" spans="1:65">
      <c r="A900" s="30"/>
      <c r="B900" s="19">
        <v>1</v>
      </c>
      <c r="C900" s="9">
        <v>6</v>
      </c>
      <c r="D900" s="149" t="s">
        <v>95</v>
      </c>
      <c r="E900" s="149" t="s">
        <v>101</v>
      </c>
      <c r="F900" s="149">
        <v>0.1</v>
      </c>
      <c r="G900" s="149">
        <v>0.37</v>
      </c>
      <c r="H900" s="11">
        <v>0.14000000000000001</v>
      </c>
      <c r="I900" s="11">
        <v>0.16</v>
      </c>
      <c r="J900" s="11">
        <v>0.16</v>
      </c>
      <c r="K900" s="11">
        <v>0.17</v>
      </c>
      <c r="L900" s="11">
        <v>0.15</v>
      </c>
      <c r="M900" s="149">
        <v>0.31162187486838422</v>
      </c>
      <c r="N900" s="149">
        <v>0.1</v>
      </c>
      <c r="O900" s="11">
        <v>0.22</v>
      </c>
      <c r="P900" s="149">
        <v>0.71</v>
      </c>
      <c r="Q900" s="149" t="s">
        <v>294</v>
      </c>
      <c r="R900" s="149">
        <v>0.2</v>
      </c>
      <c r="S900" s="154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5"/>
    </row>
    <row r="901" spans="1:65">
      <c r="A901" s="30"/>
      <c r="B901" s="20" t="s">
        <v>256</v>
      </c>
      <c r="C901" s="12"/>
      <c r="D901" s="23" t="s">
        <v>624</v>
      </c>
      <c r="E901" s="23" t="s">
        <v>624</v>
      </c>
      <c r="F901" s="23">
        <v>0.11666666666666665</v>
      </c>
      <c r="G901" s="23">
        <v>0.37333333333333335</v>
      </c>
      <c r="H901" s="23">
        <v>0.15666666666666668</v>
      </c>
      <c r="I901" s="23">
        <v>0.14500000000000002</v>
      </c>
      <c r="J901" s="23">
        <v>0.15</v>
      </c>
      <c r="K901" s="23">
        <v>0.15333333333333335</v>
      </c>
      <c r="L901" s="23">
        <v>0.1466666666666667</v>
      </c>
      <c r="M901" s="23">
        <v>0.41328807645700699</v>
      </c>
      <c r="N901" s="23">
        <v>9.9999999999999992E-2</v>
      </c>
      <c r="O901" s="23">
        <v>0.20333333333333334</v>
      </c>
      <c r="P901" s="23">
        <v>0.70499999999999996</v>
      </c>
      <c r="Q901" s="23" t="s">
        <v>624</v>
      </c>
      <c r="R901" s="23">
        <v>0.23333333333333331</v>
      </c>
      <c r="S901" s="154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5"/>
    </row>
    <row r="902" spans="1:65">
      <c r="A902" s="30"/>
      <c r="B902" s="3" t="s">
        <v>257</v>
      </c>
      <c r="C902" s="29"/>
      <c r="D902" s="11" t="s">
        <v>624</v>
      </c>
      <c r="E902" s="11" t="s">
        <v>624</v>
      </c>
      <c r="F902" s="11">
        <v>0.1</v>
      </c>
      <c r="G902" s="11">
        <v>0.375</v>
      </c>
      <c r="H902" s="11">
        <v>0.155</v>
      </c>
      <c r="I902" s="11">
        <v>0.14000000000000001</v>
      </c>
      <c r="J902" s="11">
        <v>0.15</v>
      </c>
      <c r="K902" s="11">
        <v>0.155</v>
      </c>
      <c r="L902" s="11">
        <v>0.15</v>
      </c>
      <c r="M902" s="11">
        <v>0.4259959372868346</v>
      </c>
      <c r="N902" s="11">
        <v>0.1</v>
      </c>
      <c r="O902" s="11">
        <v>0.20500000000000002</v>
      </c>
      <c r="P902" s="11">
        <v>0.70499999999999996</v>
      </c>
      <c r="Q902" s="11" t="s">
        <v>624</v>
      </c>
      <c r="R902" s="11">
        <v>0.2</v>
      </c>
      <c r="S902" s="154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5"/>
    </row>
    <row r="903" spans="1:65">
      <c r="A903" s="30"/>
      <c r="B903" s="3" t="s">
        <v>258</v>
      </c>
      <c r="C903" s="29"/>
      <c r="D903" s="24" t="s">
        <v>624</v>
      </c>
      <c r="E903" s="24" t="s">
        <v>624</v>
      </c>
      <c r="F903" s="24">
        <v>4.0824829046386402E-2</v>
      </c>
      <c r="G903" s="24">
        <v>3.7237973450050504E-2</v>
      </c>
      <c r="H903" s="24">
        <v>1.6329931618554516E-2</v>
      </c>
      <c r="I903" s="24">
        <v>8.3666002653407495E-3</v>
      </c>
      <c r="J903" s="24">
        <v>6.3245553203367553E-3</v>
      </c>
      <c r="K903" s="24">
        <v>1.3662601021279468E-2</v>
      </c>
      <c r="L903" s="24">
        <v>1.63299316185543E-2</v>
      </c>
      <c r="M903" s="24">
        <v>6.8350453704627445E-2</v>
      </c>
      <c r="N903" s="24">
        <v>1.5202354861220293E-17</v>
      </c>
      <c r="O903" s="24">
        <v>1.6329931618554522E-2</v>
      </c>
      <c r="P903" s="24">
        <v>7.0710678118654814E-3</v>
      </c>
      <c r="Q903" s="24" t="s">
        <v>624</v>
      </c>
      <c r="R903" s="24">
        <v>5.1639777949432496E-2</v>
      </c>
      <c r="S903" s="154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3" t="s">
        <v>85</v>
      </c>
      <c r="C904" s="29"/>
      <c r="D904" s="13" t="s">
        <v>624</v>
      </c>
      <c r="E904" s="13" t="s">
        <v>624</v>
      </c>
      <c r="F904" s="13">
        <v>0.34992710611188349</v>
      </c>
      <c r="G904" s="13">
        <v>9.9744571741206697E-2</v>
      </c>
      <c r="H904" s="13">
        <v>0.10423360607587988</v>
      </c>
      <c r="I904" s="13">
        <v>5.7700691485108611E-2</v>
      </c>
      <c r="J904" s="13">
        <v>4.2163702135578372E-2</v>
      </c>
      <c r="K904" s="13">
        <v>8.9103919703996518E-2</v>
      </c>
      <c r="L904" s="13">
        <v>0.1113404428537793</v>
      </c>
      <c r="M904" s="13">
        <v>0.16538210898938846</v>
      </c>
      <c r="N904" s="13">
        <v>1.5202354861220294E-16</v>
      </c>
      <c r="O904" s="13">
        <v>8.0311139107645188E-2</v>
      </c>
      <c r="P904" s="13">
        <v>1.0029883421085789E-2</v>
      </c>
      <c r="Q904" s="13" t="s">
        <v>624</v>
      </c>
      <c r="R904" s="13">
        <v>0.22131333406899642</v>
      </c>
      <c r="S904" s="154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259</v>
      </c>
      <c r="C905" s="29"/>
      <c r="D905" s="13" t="s">
        <v>624</v>
      </c>
      <c r="E905" s="13" t="s">
        <v>624</v>
      </c>
      <c r="F905" s="13">
        <v>-0.26701570680628295</v>
      </c>
      <c r="G905" s="13">
        <v>1.3455497382198947</v>
      </c>
      <c r="H905" s="13">
        <v>-1.5706806282722696E-2</v>
      </c>
      <c r="I905" s="13">
        <v>-8.900523560209439E-2</v>
      </c>
      <c r="J905" s="13">
        <v>-5.7591623036649442E-2</v>
      </c>
      <c r="K905" s="13">
        <v>-3.6649214659685958E-2</v>
      </c>
      <c r="L905" s="13">
        <v>-7.8534031413612593E-2</v>
      </c>
      <c r="M905" s="13">
        <v>1.5965743023476873</v>
      </c>
      <c r="N905" s="13">
        <v>-0.3717277486910997</v>
      </c>
      <c r="O905" s="13">
        <v>0.27748691099476419</v>
      </c>
      <c r="P905" s="13">
        <v>3.4293193717277477</v>
      </c>
      <c r="Q905" s="13" t="s">
        <v>624</v>
      </c>
      <c r="R905" s="13">
        <v>0.4659685863874341</v>
      </c>
      <c r="S905" s="154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46" t="s">
        <v>260</v>
      </c>
      <c r="C906" s="47"/>
      <c r="D906" s="45">
        <v>1.08</v>
      </c>
      <c r="E906" s="45">
        <v>4.32</v>
      </c>
      <c r="F906" s="45" t="s">
        <v>261</v>
      </c>
      <c r="G906" s="45">
        <v>2.61</v>
      </c>
      <c r="H906" s="45">
        <v>0.31</v>
      </c>
      <c r="I906" s="45">
        <v>0.47</v>
      </c>
      <c r="J906" s="45">
        <v>0.4</v>
      </c>
      <c r="K906" s="45">
        <v>0.36</v>
      </c>
      <c r="L906" s="45">
        <v>0.45</v>
      </c>
      <c r="M906" s="45">
        <v>3.15</v>
      </c>
      <c r="N906" s="45" t="s">
        <v>261</v>
      </c>
      <c r="O906" s="45">
        <v>0.31</v>
      </c>
      <c r="P906" s="45">
        <v>0.88</v>
      </c>
      <c r="Q906" s="45">
        <v>0.94</v>
      </c>
      <c r="R906" s="45" t="s">
        <v>261</v>
      </c>
      <c r="S906" s="154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B907" s="31" t="s">
        <v>297</v>
      </c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BM907" s="55"/>
    </row>
    <row r="908" spans="1:65">
      <c r="BM908" s="55"/>
    </row>
    <row r="909" spans="1:65" ht="15">
      <c r="B909" s="8" t="s">
        <v>490</v>
      </c>
      <c r="BM909" s="28" t="s">
        <v>66</v>
      </c>
    </row>
    <row r="910" spans="1:65" ht="15">
      <c r="A910" s="25" t="s">
        <v>30</v>
      </c>
      <c r="B910" s="18" t="s">
        <v>109</v>
      </c>
      <c r="C910" s="15" t="s">
        <v>110</v>
      </c>
      <c r="D910" s="16" t="s">
        <v>221</v>
      </c>
      <c r="E910" s="17" t="s">
        <v>221</v>
      </c>
      <c r="F910" s="17" t="s">
        <v>221</v>
      </c>
      <c r="G910" s="17" t="s">
        <v>221</v>
      </c>
      <c r="H910" s="17" t="s">
        <v>221</v>
      </c>
      <c r="I910" s="17" t="s">
        <v>221</v>
      </c>
      <c r="J910" s="17" t="s">
        <v>221</v>
      </c>
      <c r="K910" s="17" t="s">
        <v>221</v>
      </c>
      <c r="L910" s="17" t="s">
        <v>221</v>
      </c>
      <c r="M910" s="17" t="s">
        <v>221</v>
      </c>
      <c r="N910" s="17" t="s">
        <v>221</v>
      </c>
      <c r="O910" s="17" t="s">
        <v>221</v>
      </c>
      <c r="P910" s="17" t="s">
        <v>221</v>
      </c>
      <c r="Q910" s="17" t="s">
        <v>221</v>
      </c>
      <c r="R910" s="17" t="s">
        <v>221</v>
      </c>
      <c r="S910" s="17" t="s">
        <v>221</v>
      </c>
      <c r="T910" s="154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8">
        <v>1</v>
      </c>
    </row>
    <row r="911" spans="1:65">
      <c r="A911" s="30"/>
      <c r="B911" s="19" t="s">
        <v>222</v>
      </c>
      <c r="C911" s="9" t="s">
        <v>222</v>
      </c>
      <c r="D911" s="152" t="s">
        <v>224</v>
      </c>
      <c r="E911" s="153" t="s">
        <v>225</v>
      </c>
      <c r="F911" s="153" t="s">
        <v>228</v>
      </c>
      <c r="G911" s="153" t="s">
        <v>229</v>
      </c>
      <c r="H911" s="153" t="s">
        <v>231</v>
      </c>
      <c r="I911" s="153" t="s">
        <v>232</v>
      </c>
      <c r="J911" s="153" t="s">
        <v>233</v>
      </c>
      <c r="K911" s="153" t="s">
        <v>234</v>
      </c>
      <c r="L911" s="153" t="s">
        <v>235</v>
      </c>
      <c r="M911" s="153" t="s">
        <v>276</v>
      </c>
      <c r="N911" s="153" t="s">
        <v>238</v>
      </c>
      <c r="O911" s="153" t="s">
        <v>239</v>
      </c>
      <c r="P911" s="153" t="s">
        <v>240</v>
      </c>
      <c r="Q911" s="153" t="s">
        <v>241</v>
      </c>
      <c r="R911" s="153" t="s">
        <v>243</v>
      </c>
      <c r="S911" s="153" t="s">
        <v>245</v>
      </c>
      <c r="T911" s="154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8" t="s">
        <v>3</v>
      </c>
    </row>
    <row r="912" spans="1:65">
      <c r="A912" s="30"/>
      <c r="B912" s="19"/>
      <c r="C912" s="9"/>
      <c r="D912" s="10" t="s">
        <v>277</v>
      </c>
      <c r="E912" s="11" t="s">
        <v>277</v>
      </c>
      <c r="F912" s="11" t="s">
        <v>277</v>
      </c>
      <c r="G912" s="11" t="s">
        <v>278</v>
      </c>
      <c r="H912" s="11" t="s">
        <v>277</v>
      </c>
      <c r="I912" s="11" t="s">
        <v>278</v>
      </c>
      <c r="J912" s="11" t="s">
        <v>278</v>
      </c>
      <c r="K912" s="11" t="s">
        <v>278</v>
      </c>
      <c r="L912" s="11" t="s">
        <v>278</v>
      </c>
      <c r="M912" s="11" t="s">
        <v>278</v>
      </c>
      <c r="N912" s="11" t="s">
        <v>277</v>
      </c>
      <c r="O912" s="11" t="s">
        <v>277</v>
      </c>
      <c r="P912" s="11" t="s">
        <v>278</v>
      </c>
      <c r="Q912" s="11" t="s">
        <v>277</v>
      </c>
      <c r="R912" s="11" t="s">
        <v>277</v>
      </c>
      <c r="S912" s="11" t="s">
        <v>278</v>
      </c>
      <c r="T912" s="154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1</v>
      </c>
    </row>
    <row r="913" spans="1:65">
      <c r="A913" s="30"/>
      <c r="B913" s="19"/>
      <c r="C913" s="9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154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>
        <v>2</v>
      </c>
    </row>
    <row r="914" spans="1:65">
      <c r="A914" s="30"/>
      <c r="B914" s="18">
        <v>1</v>
      </c>
      <c r="C914" s="14">
        <v>1</v>
      </c>
      <c r="D914" s="206">
        <v>9.99</v>
      </c>
      <c r="E914" s="206">
        <v>9.4780033891910804</v>
      </c>
      <c r="F914" s="206">
        <v>9.7902634553004759</v>
      </c>
      <c r="G914" s="206">
        <v>9.9</v>
      </c>
      <c r="H914" s="206">
        <v>10.32</v>
      </c>
      <c r="I914" s="206">
        <v>9.99</v>
      </c>
      <c r="J914" s="206">
        <v>10.55</v>
      </c>
      <c r="K914" s="206">
        <v>9.3800000000000008</v>
      </c>
      <c r="L914" s="206">
        <v>10.4</v>
      </c>
      <c r="M914" s="206">
        <v>10.050000000000001</v>
      </c>
      <c r="N914" s="207">
        <v>8.8045455411913274</v>
      </c>
      <c r="O914" s="206">
        <v>9.9600000000000009</v>
      </c>
      <c r="P914" s="206">
        <v>10.3</v>
      </c>
      <c r="Q914" s="206">
        <v>10.24</v>
      </c>
      <c r="R914" s="206">
        <v>10.3</v>
      </c>
      <c r="S914" s="207">
        <v>11.9</v>
      </c>
      <c r="T914" s="208"/>
      <c r="U914" s="209"/>
      <c r="V914" s="209"/>
      <c r="W914" s="209"/>
      <c r="X914" s="209"/>
      <c r="Y914" s="209"/>
      <c r="Z914" s="209"/>
      <c r="AA914" s="209"/>
      <c r="AB914" s="209"/>
      <c r="AC914" s="209"/>
      <c r="AD914" s="209"/>
      <c r="AE914" s="209"/>
      <c r="AF914" s="209"/>
      <c r="AG914" s="209"/>
      <c r="AH914" s="209"/>
      <c r="AI914" s="209"/>
      <c r="AJ914" s="209"/>
      <c r="AK914" s="209"/>
      <c r="AL914" s="209"/>
      <c r="AM914" s="209"/>
      <c r="AN914" s="209"/>
      <c r="AO914" s="209"/>
      <c r="AP914" s="209"/>
      <c r="AQ914" s="209"/>
      <c r="AR914" s="209"/>
      <c r="AS914" s="209"/>
      <c r="AT914" s="209"/>
      <c r="AU914" s="209"/>
      <c r="AV914" s="209"/>
      <c r="AW914" s="209"/>
      <c r="AX914" s="209"/>
      <c r="AY914" s="209"/>
      <c r="AZ914" s="209"/>
      <c r="BA914" s="209"/>
      <c r="BB914" s="209"/>
      <c r="BC914" s="209"/>
      <c r="BD914" s="209"/>
      <c r="BE914" s="209"/>
      <c r="BF914" s="209"/>
      <c r="BG914" s="209"/>
      <c r="BH914" s="209"/>
      <c r="BI914" s="209"/>
      <c r="BJ914" s="209"/>
      <c r="BK914" s="209"/>
      <c r="BL914" s="209"/>
      <c r="BM914" s="210">
        <v>1</v>
      </c>
    </row>
    <row r="915" spans="1:65">
      <c r="A915" s="30"/>
      <c r="B915" s="19">
        <v>1</v>
      </c>
      <c r="C915" s="9">
        <v>2</v>
      </c>
      <c r="D915" s="211">
        <v>10.41</v>
      </c>
      <c r="E915" s="211">
        <v>9.4735700947062096</v>
      </c>
      <c r="F915" s="211">
        <v>10.080581841327293</v>
      </c>
      <c r="G915" s="211">
        <v>9.9</v>
      </c>
      <c r="H915" s="211">
        <v>9.5500000000000007</v>
      </c>
      <c r="I915" s="211">
        <v>10.35</v>
      </c>
      <c r="J915" s="211">
        <v>9.67</v>
      </c>
      <c r="K915" s="211">
        <v>9.27</v>
      </c>
      <c r="L915" s="211">
        <v>9.89</v>
      </c>
      <c r="M915" s="211">
        <v>10.5</v>
      </c>
      <c r="N915" s="212">
        <v>8.7795381699002313</v>
      </c>
      <c r="O915" s="211">
        <v>9.8699999999999992</v>
      </c>
      <c r="P915" s="211">
        <v>10.7</v>
      </c>
      <c r="Q915" s="211">
        <v>10.48</v>
      </c>
      <c r="R915" s="211">
        <v>10.08</v>
      </c>
      <c r="S915" s="212">
        <v>12.3</v>
      </c>
      <c r="T915" s="208"/>
      <c r="U915" s="209"/>
      <c r="V915" s="209"/>
      <c r="W915" s="209"/>
      <c r="X915" s="209"/>
      <c r="Y915" s="209"/>
      <c r="Z915" s="209"/>
      <c r="AA915" s="209"/>
      <c r="AB915" s="209"/>
      <c r="AC915" s="209"/>
      <c r="AD915" s="209"/>
      <c r="AE915" s="209"/>
      <c r="AF915" s="209"/>
      <c r="AG915" s="209"/>
      <c r="AH915" s="209"/>
      <c r="AI915" s="209"/>
      <c r="AJ915" s="209"/>
      <c r="AK915" s="209"/>
      <c r="AL915" s="209"/>
      <c r="AM915" s="209"/>
      <c r="AN915" s="209"/>
      <c r="AO915" s="209"/>
      <c r="AP915" s="209"/>
      <c r="AQ915" s="209"/>
      <c r="AR915" s="209"/>
      <c r="AS915" s="209"/>
      <c r="AT915" s="209"/>
      <c r="AU915" s="209"/>
      <c r="AV915" s="209"/>
      <c r="AW915" s="209"/>
      <c r="AX915" s="209"/>
      <c r="AY915" s="209"/>
      <c r="AZ915" s="209"/>
      <c r="BA915" s="209"/>
      <c r="BB915" s="209"/>
      <c r="BC915" s="209"/>
      <c r="BD915" s="209"/>
      <c r="BE915" s="209"/>
      <c r="BF915" s="209"/>
      <c r="BG915" s="209"/>
      <c r="BH915" s="209"/>
      <c r="BI915" s="209"/>
      <c r="BJ915" s="209"/>
      <c r="BK915" s="209"/>
      <c r="BL915" s="209"/>
      <c r="BM915" s="210">
        <v>27</v>
      </c>
    </row>
    <row r="916" spans="1:65">
      <c r="A916" s="30"/>
      <c r="B916" s="19">
        <v>1</v>
      </c>
      <c r="C916" s="9">
        <v>3</v>
      </c>
      <c r="D916" s="211">
        <v>10.19</v>
      </c>
      <c r="E916" s="211">
        <v>9.4259162908311005</v>
      </c>
      <c r="F916" s="211">
        <v>10.405696325066513</v>
      </c>
      <c r="G916" s="211">
        <v>10.5</v>
      </c>
      <c r="H916" s="211">
        <v>10</v>
      </c>
      <c r="I916" s="211">
        <v>10.6</v>
      </c>
      <c r="J916" s="211">
        <v>10.4</v>
      </c>
      <c r="K916" s="211">
        <v>9.27</v>
      </c>
      <c r="L916" s="211">
        <v>9.57</v>
      </c>
      <c r="M916" s="211">
        <v>10.55</v>
      </c>
      <c r="N916" s="212">
        <v>8.9201849898594361</v>
      </c>
      <c r="O916" s="211">
        <v>9.66</v>
      </c>
      <c r="P916" s="211">
        <v>10.3</v>
      </c>
      <c r="Q916" s="211">
        <v>10.26</v>
      </c>
      <c r="R916" s="211">
        <v>10.07</v>
      </c>
      <c r="S916" s="212">
        <v>12.2</v>
      </c>
      <c r="T916" s="208"/>
      <c r="U916" s="209"/>
      <c r="V916" s="209"/>
      <c r="W916" s="209"/>
      <c r="X916" s="209"/>
      <c r="Y916" s="209"/>
      <c r="Z916" s="209"/>
      <c r="AA916" s="209"/>
      <c r="AB916" s="209"/>
      <c r="AC916" s="209"/>
      <c r="AD916" s="209"/>
      <c r="AE916" s="209"/>
      <c r="AF916" s="209"/>
      <c r="AG916" s="209"/>
      <c r="AH916" s="209"/>
      <c r="AI916" s="209"/>
      <c r="AJ916" s="209"/>
      <c r="AK916" s="209"/>
      <c r="AL916" s="209"/>
      <c r="AM916" s="209"/>
      <c r="AN916" s="209"/>
      <c r="AO916" s="209"/>
      <c r="AP916" s="209"/>
      <c r="AQ916" s="209"/>
      <c r="AR916" s="209"/>
      <c r="AS916" s="209"/>
      <c r="AT916" s="209"/>
      <c r="AU916" s="209"/>
      <c r="AV916" s="209"/>
      <c r="AW916" s="209"/>
      <c r="AX916" s="209"/>
      <c r="AY916" s="209"/>
      <c r="AZ916" s="209"/>
      <c r="BA916" s="209"/>
      <c r="BB916" s="209"/>
      <c r="BC916" s="209"/>
      <c r="BD916" s="209"/>
      <c r="BE916" s="209"/>
      <c r="BF916" s="209"/>
      <c r="BG916" s="209"/>
      <c r="BH916" s="209"/>
      <c r="BI916" s="209"/>
      <c r="BJ916" s="209"/>
      <c r="BK916" s="209"/>
      <c r="BL916" s="209"/>
      <c r="BM916" s="210">
        <v>16</v>
      </c>
    </row>
    <row r="917" spans="1:65">
      <c r="A917" s="30"/>
      <c r="B917" s="19">
        <v>1</v>
      </c>
      <c r="C917" s="9">
        <v>4</v>
      </c>
      <c r="D917" s="211">
        <v>10.29</v>
      </c>
      <c r="E917" s="211">
        <v>9.3916167253739893</v>
      </c>
      <c r="F917" s="211">
        <v>9.870458642849778</v>
      </c>
      <c r="G917" s="211">
        <v>9.9</v>
      </c>
      <c r="H917" s="211">
        <v>10.66</v>
      </c>
      <c r="I917" s="211">
        <v>10.5</v>
      </c>
      <c r="J917" s="211">
        <v>9.65</v>
      </c>
      <c r="K917" s="211">
        <v>9.01</v>
      </c>
      <c r="L917" s="211">
        <v>10.35</v>
      </c>
      <c r="M917" s="211">
        <v>10.15</v>
      </c>
      <c r="N917" s="212">
        <v>8.3868031289851164</v>
      </c>
      <c r="O917" s="211">
        <v>9.5299999999999994</v>
      </c>
      <c r="P917" s="211">
        <v>10.199999999999999</v>
      </c>
      <c r="Q917" s="211">
        <v>10.3</v>
      </c>
      <c r="R917" s="211">
        <v>9.9600000000000009</v>
      </c>
      <c r="S917" s="212">
        <v>12.3</v>
      </c>
      <c r="T917" s="208"/>
      <c r="U917" s="209"/>
      <c r="V917" s="209"/>
      <c r="W917" s="209"/>
      <c r="X917" s="209"/>
      <c r="Y917" s="209"/>
      <c r="Z917" s="209"/>
      <c r="AA917" s="209"/>
      <c r="AB917" s="209"/>
      <c r="AC917" s="209"/>
      <c r="AD917" s="209"/>
      <c r="AE917" s="209"/>
      <c r="AF917" s="209"/>
      <c r="AG917" s="209"/>
      <c r="AH917" s="209"/>
      <c r="AI917" s="209"/>
      <c r="AJ917" s="209"/>
      <c r="AK917" s="209"/>
      <c r="AL917" s="209"/>
      <c r="AM917" s="209"/>
      <c r="AN917" s="209"/>
      <c r="AO917" s="209"/>
      <c r="AP917" s="209"/>
      <c r="AQ917" s="209"/>
      <c r="AR917" s="209"/>
      <c r="AS917" s="209"/>
      <c r="AT917" s="209"/>
      <c r="AU917" s="209"/>
      <c r="AV917" s="209"/>
      <c r="AW917" s="209"/>
      <c r="AX917" s="209"/>
      <c r="AY917" s="209"/>
      <c r="AZ917" s="209"/>
      <c r="BA917" s="209"/>
      <c r="BB917" s="209"/>
      <c r="BC917" s="209"/>
      <c r="BD917" s="209"/>
      <c r="BE917" s="209"/>
      <c r="BF917" s="209"/>
      <c r="BG917" s="209"/>
      <c r="BH917" s="209"/>
      <c r="BI917" s="209"/>
      <c r="BJ917" s="209"/>
      <c r="BK917" s="209"/>
      <c r="BL917" s="209"/>
      <c r="BM917" s="210">
        <v>10.07640181930743</v>
      </c>
    </row>
    <row r="918" spans="1:65">
      <c r="A918" s="30"/>
      <c r="B918" s="19">
        <v>1</v>
      </c>
      <c r="C918" s="9">
        <v>5</v>
      </c>
      <c r="D918" s="211">
        <v>10.41</v>
      </c>
      <c r="E918" s="211">
        <v>9.4251642873748303</v>
      </c>
      <c r="F918" s="211">
        <v>10.399266766917128</v>
      </c>
      <c r="G918" s="211">
        <v>9.6999999999999993</v>
      </c>
      <c r="H918" s="211">
        <v>9.91</v>
      </c>
      <c r="I918" s="211">
        <v>11</v>
      </c>
      <c r="J918" s="211">
        <v>10</v>
      </c>
      <c r="K918" s="211">
        <v>10.25</v>
      </c>
      <c r="L918" s="211">
        <v>10.9</v>
      </c>
      <c r="M918" s="211">
        <v>10.7</v>
      </c>
      <c r="N918" s="212">
        <v>8.6968165240038555</v>
      </c>
      <c r="O918" s="211">
        <v>9.75</v>
      </c>
      <c r="P918" s="211">
        <v>10.4</v>
      </c>
      <c r="Q918" s="211">
        <v>10.32</v>
      </c>
      <c r="R918" s="211">
        <v>9.7200000000000006</v>
      </c>
      <c r="S918" s="212">
        <v>12.1</v>
      </c>
      <c r="T918" s="208"/>
      <c r="U918" s="209"/>
      <c r="V918" s="209"/>
      <c r="W918" s="209"/>
      <c r="X918" s="209"/>
      <c r="Y918" s="209"/>
      <c r="Z918" s="209"/>
      <c r="AA918" s="209"/>
      <c r="AB918" s="209"/>
      <c r="AC918" s="209"/>
      <c r="AD918" s="209"/>
      <c r="AE918" s="209"/>
      <c r="AF918" s="209"/>
      <c r="AG918" s="209"/>
      <c r="AH918" s="209"/>
      <c r="AI918" s="209"/>
      <c r="AJ918" s="209"/>
      <c r="AK918" s="209"/>
      <c r="AL918" s="209"/>
      <c r="AM918" s="209"/>
      <c r="AN918" s="209"/>
      <c r="AO918" s="209"/>
      <c r="AP918" s="209"/>
      <c r="AQ918" s="209"/>
      <c r="AR918" s="209"/>
      <c r="AS918" s="209"/>
      <c r="AT918" s="209"/>
      <c r="AU918" s="209"/>
      <c r="AV918" s="209"/>
      <c r="AW918" s="209"/>
      <c r="AX918" s="209"/>
      <c r="AY918" s="209"/>
      <c r="AZ918" s="209"/>
      <c r="BA918" s="209"/>
      <c r="BB918" s="209"/>
      <c r="BC918" s="209"/>
      <c r="BD918" s="209"/>
      <c r="BE918" s="209"/>
      <c r="BF918" s="209"/>
      <c r="BG918" s="209"/>
      <c r="BH918" s="209"/>
      <c r="BI918" s="209"/>
      <c r="BJ918" s="209"/>
      <c r="BK918" s="209"/>
      <c r="BL918" s="209"/>
      <c r="BM918" s="210">
        <v>58</v>
      </c>
    </row>
    <row r="919" spans="1:65">
      <c r="A919" s="30"/>
      <c r="B919" s="19">
        <v>1</v>
      </c>
      <c r="C919" s="9">
        <v>6</v>
      </c>
      <c r="D919" s="211">
        <v>10.19</v>
      </c>
      <c r="E919" s="211">
        <v>9.4262969494520608</v>
      </c>
      <c r="F919" s="211">
        <v>10.020918053433576</v>
      </c>
      <c r="G919" s="211">
        <v>9.1999999999999993</v>
      </c>
      <c r="H919" s="211">
        <v>10.74</v>
      </c>
      <c r="I919" s="211">
        <v>10.6</v>
      </c>
      <c r="J919" s="211">
        <v>9.5299999999999994</v>
      </c>
      <c r="K919" s="211">
        <v>10.45</v>
      </c>
      <c r="L919" s="211">
        <v>10.5</v>
      </c>
      <c r="M919" s="211">
        <v>10.7</v>
      </c>
      <c r="N919" s="213">
        <v>9.4757143980714815</v>
      </c>
      <c r="O919" s="211">
        <v>9.61</v>
      </c>
      <c r="P919" s="211">
        <v>10.5</v>
      </c>
      <c r="Q919" s="211">
        <v>10.4</v>
      </c>
      <c r="R919" s="211">
        <v>9.83</v>
      </c>
      <c r="S919" s="212">
        <v>12.2</v>
      </c>
      <c r="T919" s="208"/>
      <c r="U919" s="209"/>
      <c r="V919" s="209"/>
      <c r="W919" s="209"/>
      <c r="X919" s="209"/>
      <c r="Y919" s="209"/>
      <c r="Z919" s="209"/>
      <c r="AA919" s="209"/>
      <c r="AB919" s="209"/>
      <c r="AC919" s="209"/>
      <c r="AD919" s="209"/>
      <c r="AE919" s="209"/>
      <c r="AF919" s="209"/>
      <c r="AG919" s="209"/>
      <c r="AH919" s="209"/>
      <c r="AI919" s="209"/>
      <c r="AJ919" s="209"/>
      <c r="AK919" s="209"/>
      <c r="AL919" s="209"/>
      <c r="AM919" s="209"/>
      <c r="AN919" s="209"/>
      <c r="AO919" s="209"/>
      <c r="AP919" s="209"/>
      <c r="AQ919" s="209"/>
      <c r="AR919" s="209"/>
      <c r="AS919" s="209"/>
      <c r="AT919" s="209"/>
      <c r="AU919" s="209"/>
      <c r="AV919" s="209"/>
      <c r="AW919" s="209"/>
      <c r="AX919" s="209"/>
      <c r="AY919" s="209"/>
      <c r="AZ919" s="209"/>
      <c r="BA919" s="209"/>
      <c r="BB919" s="209"/>
      <c r="BC919" s="209"/>
      <c r="BD919" s="209"/>
      <c r="BE919" s="209"/>
      <c r="BF919" s="209"/>
      <c r="BG919" s="209"/>
      <c r="BH919" s="209"/>
      <c r="BI919" s="209"/>
      <c r="BJ919" s="209"/>
      <c r="BK919" s="209"/>
      <c r="BL919" s="209"/>
      <c r="BM919" s="214"/>
    </row>
    <row r="920" spans="1:65">
      <c r="A920" s="30"/>
      <c r="B920" s="20" t="s">
        <v>256</v>
      </c>
      <c r="C920" s="12"/>
      <c r="D920" s="215">
        <v>10.246666666666664</v>
      </c>
      <c r="E920" s="215">
        <v>9.4367612894882118</v>
      </c>
      <c r="F920" s="215">
        <v>10.094530847482462</v>
      </c>
      <c r="G920" s="215">
        <v>9.8500000000000014</v>
      </c>
      <c r="H920" s="215">
        <v>10.196666666666667</v>
      </c>
      <c r="I920" s="215">
        <v>10.506666666666666</v>
      </c>
      <c r="J920" s="215">
        <v>9.9666666666666668</v>
      </c>
      <c r="K920" s="215">
        <v>9.6049999999999986</v>
      </c>
      <c r="L920" s="215">
        <v>10.268333333333333</v>
      </c>
      <c r="M920" s="215">
        <v>10.441666666666668</v>
      </c>
      <c r="N920" s="215">
        <v>8.8439337920019074</v>
      </c>
      <c r="O920" s="215">
        <v>9.7299999999999986</v>
      </c>
      <c r="P920" s="215">
        <v>10.4</v>
      </c>
      <c r="Q920" s="215">
        <v>10.333333333333334</v>
      </c>
      <c r="R920" s="215">
        <v>9.9933333333333341</v>
      </c>
      <c r="S920" s="215">
        <v>12.166666666666666</v>
      </c>
      <c r="T920" s="208"/>
      <c r="U920" s="209"/>
      <c r="V920" s="209"/>
      <c r="W920" s="209"/>
      <c r="X920" s="209"/>
      <c r="Y920" s="209"/>
      <c r="Z920" s="209"/>
      <c r="AA920" s="209"/>
      <c r="AB920" s="209"/>
      <c r="AC920" s="209"/>
      <c r="AD920" s="209"/>
      <c r="AE920" s="209"/>
      <c r="AF920" s="209"/>
      <c r="AG920" s="209"/>
      <c r="AH920" s="209"/>
      <c r="AI920" s="209"/>
      <c r="AJ920" s="209"/>
      <c r="AK920" s="209"/>
      <c r="AL920" s="209"/>
      <c r="AM920" s="209"/>
      <c r="AN920" s="209"/>
      <c r="AO920" s="209"/>
      <c r="AP920" s="209"/>
      <c r="AQ920" s="209"/>
      <c r="AR920" s="209"/>
      <c r="AS920" s="209"/>
      <c r="AT920" s="209"/>
      <c r="AU920" s="209"/>
      <c r="AV920" s="209"/>
      <c r="AW920" s="209"/>
      <c r="AX920" s="209"/>
      <c r="AY920" s="209"/>
      <c r="AZ920" s="209"/>
      <c r="BA920" s="209"/>
      <c r="BB920" s="209"/>
      <c r="BC920" s="209"/>
      <c r="BD920" s="209"/>
      <c r="BE920" s="209"/>
      <c r="BF920" s="209"/>
      <c r="BG920" s="209"/>
      <c r="BH920" s="209"/>
      <c r="BI920" s="209"/>
      <c r="BJ920" s="209"/>
      <c r="BK920" s="209"/>
      <c r="BL920" s="209"/>
      <c r="BM920" s="214"/>
    </row>
    <row r="921" spans="1:65">
      <c r="A921" s="30"/>
      <c r="B921" s="3" t="s">
        <v>257</v>
      </c>
      <c r="C921" s="29"/>
      <c r="D921" s="211">
        <v>10.239999999999998</v>
      </c>
      <c r="E921" s="211">
        <v>9.4261066201415815</v>
      </c>
      <c r="F921" s="211">
        <v>10.050749947380435</v>
      </c>
      <c r="G921" s="211">
        <v>9.9</v>
      </c>
      <c r="H921" s="211">
        <v>10.16</v>
      </c>
      <c r="I921" s="211">
        <v>10.55</v>
      </c>
      <c r="J921" s="211">
        <v>9.8350000000000009</v>
      </c>
      <c r="K921" s="211">
        <v>9.3249999999999993</v>
      </c>
      <c r="L921" s="211">
        <v>10.375</v>
      </c>
      <c r="M921" s="211">
        <v>10.525</v>
      </c>
      <c r="N921" s="211">
        <v>8.7920418555457793</v>
      </c>
      <c r="O921" s="211">
        <v>9.7050000000000001</v>
      </c>
      <c r="P921" s="211">
        <v>10.350000000000001</v>
      </c>
      <c r="Q921" s="211">
        <v>10.31</v>
      </c>
      <c r="R921" s="211">
        <v>10.015000000000001</v>
      </c>
      <c r="S921" s="211">
        <v>12.2</v>
      </c>
      <c r="T921" s="208"/>
      <c r="U921" s="209"/>
      <c r="V921" s="209"/>
      <c r="W921" s="209"/>
      <c r="X921" s="209"/>
      <c r="Y921" s="209"/>
      <c r="Z921" s="209"/>
      <c r="AA921" s="209"/>
      <c r="AB921" s="209"/>
      <c r="AC921" s="209"/>
      <c r="AD921" s="209"/>
      <c r="AE921" s="209"/>
      <c r="AF921" s="209"/>
      <c r="AG921" s="209"/>
      <c r="AH921" s="209"/>
      <c r="AI921" s="209"/>
      <c r="AJ921" s="209"/>
      <c r="AK921" s="209"/>
      <c r="AL921" s="209"/>
      <c r="AM921" s="209"/>
      <c r="AN921" s="209"/>
      <c r="AO921" s="209"/>
      <c r="AP921" s="209"/>
      <c r="AQ921" s="209"/>
      <c r="AR921" s="209"/>
      <c r="AS921" s="209"/>
      <c r="AT921" s="209"/>
      <c r="AU921" s="209"/>
      <c r="AV921" s="209"/>
      <c r="AW921" s="209"/>
      <c r="AX921" s="209"/>
      <c r="AY921" s="209"/>
      <c r="AZ921" s="209"/>
      <c r="BA921" s="209"/>
      <c r="BB921" s="209"/>
      <c r="BC921" s="209"/>
      <c r="BD921" s="209"/>
      <c r="BE921" s="209"/>
      <c r="BF921" s="209"/>
      <c r="BG921" s="209"/>
      <c r="BH921" s="209"/>
      <c r="BI921" s="209"/>
      <c r="BJ921" s="209"/>
      <c r="BK921" s="209"/>
      <c r="BL921" s="209"/>
      <c r="BM921" s="214"/>
    </row>
    <row r="922" spans="1:65">
      <c r="A922" s="30"/>
      <c r="B922" s="3" t="s">
        <v>258</v>
      </c>
      <c r="C922" s="29"/>
      <c r="D922" s="24">
        <v>0.15970806700560455</v>
      </c>
      <c r="E922" s="24">
        <v>3.3031613538620004E-2</v>
      </c>
      <c r="F922" s="24">
        <v>0.26003397935207639</v>
      </c>
      <c r="G922" s="24">
        <v>0.41833001326703806</v>
      </c>
      <c r="H922" s="24">
        <v>0.46133140654703592</v>
      </c>
      <c r="I922" s="24">
        <v>0.3323652609203715</v>
      </c>
      <c r="J922" s="24">
        <v>0.42617680212168629</v>
      </c>
      <c r="K922" s="24">
        <v>0.59315259419478217</v>
      </c>
      <c r="L922" s="24">
        <v>0.47063432372348979</v>
      </c>
      <c r="M922" s="24">
        <v>0.2782385068006698</v>
      </c>
      <c r="N922" s="24">
        <v>0.35812599554947339</v>
      </c>
      <c r="O922" s="24">
        <v>0.16260381299342311</v>
      </c>
      <c r="P922" s="24">
        <v>0.17888543819998293</v>
      </c>
      <c r="Q922" s="24">
        <v>9.0921211313239159E-2</v>
      </c>
      <c r="R922" s="24">
        <v>0.20490648273460427</v>
      </c>
      <c r="S922" s="24">
        <v>0.15055453054181631</v>
      </c>
      <c r="T922" s="154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85</v>
      </c>
      <c r="C923" s="29"/>
      <c r="D923" s="13">
        <v>1.5586343559427904E-2</v>
      </c>
      <c r="E923" s="13">
        <v>3.5003125039747003E-3</v>
      </c>
      <c r="F923" s="13">
        <v>2.5759887535231802E-2</v>
      </c>
      <c r="G923" s="13">
        <v>4.2470052108328729E-2</v>
      </c>
      <c r="H923" s="13">
        <v>4.5243354679343172E-2</v>
      </c>
      <c r="I923" s="13">
        <v>3.1633749453081048E-2</v>
      </c>
      <c r="J923" s="13">
        <v>4.2760214259700967E-2</v>
      </c>
      <c r="K923" s="13">
        <v>6.1754564726161608E-2</v>
      </c>
      <c r="L923" s="13">
        <v>4.5833565043676985E-2</v>
      </c>
      <c r="M923" s="13">
        <v>2.664694398729479E-2</v>
      </c>
      <c r="N923" s="13">
        <v>4.0493970666463819E-2</v>
      </c>
      <c r="O923" s="13">
        <v>1.6711594346703301E-2</v>
      </c>
      <c r="P923" s="13">
        <v>1.7200522903844512E-2</v>
      </c>
      <c r="Q923" s="13">
        <v>8.7988269012812086E-3</v>
      </c>
      <c r="R923" s="13">
        <v>2.0504317818672874E-2</v>
      </c>
      <c r="S923" s="13">
        <v>1.2374344976039698E-2</v>
      </c>
      <c r="T923" s="154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3" t="s">
        <v>259</v>
      </c>
      <c r="C924" s="29"/>
      <c r="D924" s="13">
        <v>1.6897385635514128E-2</v>
      </c>
      <c r="E924" s="13">
        <v>-6.347906140400239E-2</v>
      </c>
      <c r="F924" s="13">
        <v>1.7991569312267863E-3</v>
      </c>
      <c r="G924" s="13">
        <v>-2.2468518362737222E-2</v>
      </c>
      <c r="H924" s="13">
        <v>1.1935296896238956E-2</v>
      </c>
      <c r="I924" s="13">
        <v>4.2700247079746623E-2</v>
      </c>
      <c r="J924" s="13">
        <v>-1.089031130442808E-2</v>
      </c>
      <c r="K924" s="13">
        <v>-4.6782753185187209E-2</v>
      </c>
      <c r="L924" s="13">
        <v>1.9047624089200355E-2</v>
      </c>
      <c r="M924" s="13">
        <v>3.6249531718688832E-2</v>
      </c>
      <c r="N924" s="13">
        <v>-0.12231231439619505</v>
      </c>
      <c r="O924" s="13">
        <v>-3.4377531336998612E-2</v>
      </c>
      <c r="P924" s="13">
        <v>3.2114457769292448E-2</v>
      </c>
      <c r="Q924" s="13">
        <v>2.5498339450258589E-2</v>
      </c>
      <c r="R924" s="13">
        <v>-8.2438639768144251E-3</v>
      </c>
      <c r="S924" s="13">
        <v>0.20744159322369149</v>
      </c>
      <c r="T924" s="154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46" t="s">
        <v>260</v>
      </c>
      <c r="C925" s="47"/>
      <c r="D925" s="45">
        <v>0.25</v>
      </c>
      <c r="E925" s="45">
        <v>1.74</v>
      </c>
      <c r="F925" s="45">
        <v>0.13</v>
      </c>
      <c r="G925" s="45">
        <v>0.72</v>
      </c>
      <c r="H925" s="45">
        <v>0.13</v>
      </c>
      <c r="I925" s="45">
        <v>0.89</v>
      </c>
      <c r="J925" s="45">
        <v>0.44</v>
      </c>
      <c r="K925" s="45">
        <v>1.33</v>
      </c>
      <c r="L925" s="45">
        <v>0.3</v>
      </c>
      <c r="M925" s="45">
        <v>0.73</v>
      </c>
      <c r="N925" s="45">
        <v>3.19</v>
      </c>
      <c r="O925" s="45">
        <v>1.02</v>
      </c>
      <c r="P925" s="45">
        <v>0.62</v>
      </c>
      <c r="Q925" s="45">
        <v>0.46</v>
      </c>
      <c r="R925" s="45">
        <v>0.37</v>
      </c>
      <c r="S925" s="45">
        <v>4.96</v>
      </c>
      <c r="T925" s="154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B926" s="31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BM926" s="55"/>
    </row>
    <row r="927" spans="1:65" ht="15">
      <c r="B927" s="8" t="s">
        <v>491</v>
      </c>
      <c r="BM927" s="28" t="s">
        <v>66</v>
      </c>
    </row>
    <row r="928" spans="1:65" ht="15">
      <c r="A928" s="25" t="s">
        <v>62</v>
      </c>
      <c r="B928" s="18" t="s">
        <v>109</v>
      </c>
      <c r="C928" s="15" t="s">
        <v>110</v>
      </c>
      <c r="D928" s="16" t="s">
        <v>221</v>
      </c>
      <c r="E928" s="17" t="s">
        <v>221</v>
      </c>
      <c r="F928" s="17" t="s">
        <v>221</v>
      </c>
      <c r="G928" s="17" t="s">
        <v>221</v>
      </c>
      <c r="H928" s="17" t="s">
        <v>221</v>
      </c>
      <c r="I928" s="17" t="s">
        <v>221</v>
      </c>
      <c r="J928" s="17" t="s">
        <v>221</v>
      </c>
      <c r="K928" s="17" t="s">
        <v>221</v>
      </c>
      <c r="L928" s="17" t="s">
        <v>221</v>
      </c>
      <c r="M928" s="17" t="s">
        <v>221</v>
      </c>
      <c r="N928" s="17" t="s">
        <v>221</v>
      </c>
      <c r="O928" s="17" t="s">
        <v>221</v>
      </c>
      <c r="P928" s="17" t="s">
        <v>221</v>
      </c>
      <c r="Q928" s="17" t="s">
        <v>221</v>
      </c>
      <c r="R928" s="17" t="s">
        <v>221</v>
      </c>
      <c r="S928" s="17" t="s">
        <v>221</v>
      </c>
      <c r="T928" s="154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8">
        <v>1</v>
      </c>
    </row>
    <row r="929" spans="1:65">
      <c r="A929" s="30"/>
      <c r="B929" s="19" t="s">
        <v>222</v>
      </c>
      <c r="C929" s="9" t="s">
        <v>222</v>
      </c>
      <c r="D929" s="152" t="s">
        <v>224</v>
      </c>
      <c r="E929" s="153" t="s">
        <v>225</v>
      </c>
      <c r="F929" s="153" t="s">
        <v>228</v>
      </c>
      <c r="G929" s="153" t="s">
        <v>229</v>
      </c>
      <c r="H929" s="153" t="s">
        <v>231</v>
      </c>
      <c r="I929" s="153" t="s">
        <v>232</v>
      </c>
      <c r="J929" s="153" t="s">
        <v>233</v>
      </c>
      <c r="K929" s="153" t="s">
        <v>234</v>
      </c>
      <c r="L929" s="153" t="s">
        <v>235</v>
      </c>
      <c r="M929" s="153" t="s">
        <v>276</v>
      </c>
      <c r="N929" s="153" t="s">
        <v>238</v>
      </c>
      <c r="O929" s="153" t="s">
        <v>239</v>
      </c>
      <c r="P929" s="153" t="s">
        <v>240</v>
      </c>
      <c r="Q929" s="153" t="s">
        <v>241</v>
      </c>
      <c r="R929" s="153" t="s">
        <v>243</v>
      </c>
      <c r="S929" s="153" t="s">
        <v>245</v>
      </c>
      <c r="T929" s="154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8" t="s">
        <v>1</v>
      </c>
    </row>
    <row r="930" spans="1:65">
      <c r="A930" s="30"/>
      <c r="B930" s="19"/>
      <c r="C930" s="9"/>
      <c r="D930" s="10" t="s">
        <v>113</v>
      </c>
      <c r="E930" s="11" t="s">
        <v>113</v>
      </c>
      <c r="F930" s="11" t="s">
        <v>277</v>
      </c>
      <c r="G930" s="11" t="s">
        <v>278</v>
      </c>
      <c r="H930" s="11" t="s">
        <v>277</v>
      </c>
      <c r="I930" s="11" t="s">
        <v>278</v>
      </c>
      <c r="J930" s="11" t="s">
        <v>278</v>
      </c>
      <c r="K930" s="11" t="s">
        <v>278</v>
      </c>
      <c r="L930" s="11" t="s">
        <v>278</v>
      </c>
      <c r="M930" s="11" t="s">
        <v>278</v>
      </c>
      <c r="N930" s="11" t="s">
        <v>277</v>
      </c>
      <c r="O930" s="11" t="s">
        <v>113</v>
      </c>
      <c r="P930" s="11" t="s">
        <v>278</v>
      </c>
      <c r="Q930" s="11" t="s">
        <v>113</v>
      </c>
      <c r="R930" s="11" t="s">
        <v>277</v>
      </c>
      <c r="S930" s="11" t="s">
        <v>278</v>
      </c>
      <c r="T930" s="154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8">
        <v>3</v>
      </c>
    </row>
    <row r="931" spans="1:65">
      <c r="A931" s="30"/>
      <c r="B931" s="19"/>
      <c r="C931" s="9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154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3</v>
      </c>
    </row>
    <row r="932" spans="1:65">
      <c r="A932" s="30"/>
      <c r="B932" s="18">
        <v>1</v>
      </c>
      <c r="C932" s="14">
        <v>1</v>
      </c>
      <c r="D932" s="216">
        <v>0.22230000000000003</v>
      </c>
      <c r="E932" s="216">
        <v>0.19778399999999999</v>
      </c>
      <c r="F932" s="216">
        <v>0.20218628043699999</v>
      </c>
      <c r="G932" s="217">
        <v>0.17100000000000001</v>
      </c>
      <c r="H932" s="217">
        <v>0.15</v>
      </c>
      <c r="I932" s="216">
        <v>0.21299999999999999</v>
      </c>
      <c r="J932" s="216">
        <v>0.20799999999999999</v>
      </c>
      <c r="K932" s="216">
        <v>0.215</v>
      </c>
      <c r="L932" s="216">
        <v>0.21099999999999999</v>
      </c>
      <c r="M932" s="216">
        <v>0.218</v>
      </c>
      <c r="N932" s="217">
        <v>9.1836599383275291E-2</v>
      </c>
      <c r="O932" s="217">
        <v>0.16900000000000001</v>
      </c>
      <c r="P932" s="217">
        <v>0.11</v>
      </c>
      <c r="Q932" s="216">
        <v>0.20779999999999998</v>
      </c>
      <c r="R932" s="216">
        <v>0.21</v>
      </c>
      <c r="S932" s="216">
        <v>0.19800000000000001</v>
      </c>
      <c r="T932" s="204"/>
      <c r="U932" s="205"/>
      <c r="V932" s="205"/>
      <c r="W932" s="205"/>
      <c r="X932" s="205"/>
      <c r="Y932" s="205"/>
      <c r="Z932" s="205"/>
      <c r="AA932" s="205"/>
      <c r="AB932" s="205"/>
      <c r="AC932" s="205"/>
      <c r="AD932" s="205"/>
      <c r="AE932" s="205"/>
      <c r="AF932" s="205"/>
      <c r="AG932" s="205"/>
      <c r="AH932" s="205"/>
      <c r="AI932" s="205"/>
      <c r="AJ932" s="205"/>
      <c r="AK932" s="205"/>
      <c r="AL932" s="205"/>
      <c r="AM932" s="205"/>
      <c r="AN932" s="205"/>
      <c r="AO932" s="205"/>
      <c r="AP932" s="205"/>
      <c r="AQ932" s="205"/>
      <c r="AR932" s="205"/>
      <c r="AS932" s="205"/>
      <c r="AT932" s="205"/>
      <c r="AU932" s="205"/>
      <c r="AV932" s="205"/>
      <c r="AW932" s="205"/>
      <c r="AX932" s="205"/>
      <c r="AY932" s="205"/>
      <c r="AZ932" s="205"/>
      <c r="BA932" s="205"/>
      <c r="BB932" s="205"/>
      <c r="BC932" s="205"/>
      <c r="BD932" s="205"/>
      <c r="BE932" s="205"/>
      <c r="BF932" s="205"/>
      <c r="BG932" s="205"/>
      <c r="BH932" s="205"/>
      <c r="BI932" s="205"/>
      <c r="BJ932" s="205"/>
      <c r="BK932" s="205"/>
      <c r="BL932" s="205"/>
      <c r="BM932" s="218">
        <v>1</v>
      </c>
    </row>
    <row r="933" spans="1:65">
      <c r="A933" s="30"/>
      <c r="B933" s="19">
        <v>1</v>
      </c>
      <c r="C933" s="9">
        <v>2</v>
      </c>
      <c r="D933" s="24">
        <v>0.21710000000000002</v>
      </c>
      <c r="E933" s="24">
        <v>0.19534880000000002</v>
      </c>
      <c r="F933" s="24">
        <v>0.20275414870599998</v>
      </c>
      <c r="G933" s="219">
        <v>0.17599999999999999</v>
      </c>
      <c r="H933" s="219">
        <v>0.16</v>
      </c>
      <c r="I933" s="24">
        <v>0.2</v>
      </c>
      <c r="J933" s="24">
        <v>0.21099999999999999</v>
      </c>
      <c r="K933" s="24">
        <v>0.218</v>
      </c>
      <c r="L933" s="24">
        <v>0.216</v>
      </c>
      <c r="M933" s="24">
        <v>0.22400000000000003</v>
      </c>
      <c r="N933" s="219">
        <v>9.4427292843846794E-2</v>
      </c>
      <c r="O933" s="219">
        <v>0.16199999999999998</v>
      </c>
      <c r="P933" s="219">
        <v>0.12</v>
      </c>
      <c r="Q933" s="24">
        <v>0.2046</v>
      </c>
      <c r="R933" s="24">
        <v>0.21</v>
      </c>
      <c r="S933" s="24">
        <v>0.2</v>
      </c>
      <c r="T933" s="204"/>
      <c r="U933" s="205"/>
      <c r="V933" s="205"/>
      <c r="W933" s="205"/>
      <c r="X933" s="205"/>
      <c r="Y933" s="205"/>
      <c r="Z933" s="205"/>
      <c r="AA933" s="205"/>
      <c r="AB933" s="205"/>
      <c r="AC933" s="205"/>
      <c r="AD933" s="205"/>
      <c r="AE933" s="205"/>
      <c r="AF933" s="205"/>
      <c r="AG933" s="205"/>
      <c r="AH933" s="205"/>
      <c r="AI933" s="205"/>
      <c r="AJ933" s="205"/>
      <c r="AK933" s="205"/>
      <c r="AL933" s="205"/>
      <c r="AM933" s="205"/>
      <c r="AN933" s="205"/>
      <c r="AO933" s="205"/>
      <c r="AP933" s="205"/>
      <c r="AQ933" s="205"/>
      <c r="AR933" s="205"/>
      <c r="AS933" s="205"/>
      <c r="AT933" s="205"/>
      <c r="AU933" s="205"/>
      <c r="AV933" s="205"/>
      <c r="AW933" s="205"/>
      <c r="AX933" s="205"/>
      <c r="AY933" s="205"/>
      <c r="AZ933" s="205"/>
      <c r="BA933" s="205"/>
      <c r="BB933" s="205"/>
      <c r="BC933" s="205"/>
      <c r="BD933" s="205"/>
      <c r="BE933" s="205"/>
      <c r="BF933" s="205"/>
      <c r="BG933" s="205"/>
      <c r="BH933" s="205"/>
      <c r="BI933" s="205"/>
      <c r="BJ933" s="205"/>
      <c r="BK933" s="205"/>
      <c r="BL933" s="205"/>
      <c r="BM933" s="218">
        <v>28</v>
      </c>
    </row>
    <row r="934" spans="1:65">
      <c r="A934" s="30"/>
      <c r="B934" s="19">
        <v>1</v>
      </c>
      <c r="C934" s="9">
        <v>3</v>
      </c>
      <c r="D934" s="24">
        <v>0.21489999999999998</v>
      </c>
      <c r="E934" s="24">
        <v>0.19556000000000001</v>
      </c>
      <c r="F934" s="24">
        <v>0.206503469296</v>
      </c>
      <c r="G934" s="219">
        <v>0.16800000000000001</v>
      </c>
      <c r="H934" s="219">
        <v>0.16</v>
      </c>
      <c r="I934" s="24">
        <v>0.20399999999999996</v>
      </c>
      <c r="J934" s="24">
        <v>0.214</v>
      </c>
      <c r="K934" s="24">
        <v>0.216</v>
      </c>
      <c r="L934" s="24">
        <v>0.215</v>
      </c>
      <c r="M934" s="24">
        <v>0.22300000000000003</v>
      </c>
      <c r="N934" s="219">
        <v>9.1962304963946556E-2</v>
      </c>
      <c r="O934" s="219">
        <v>0.16300000000000001</v>
      </c>
      <c r="P934" s="219">
        <v>0.12</v>
      </c>
      <c r="Q934" s="24">
        <v>0.19740000000000002</v>
      </c>
      <c r="R934" s="24">
        <v>0.21</v>
      </c>
      <c r="S934" s="24">
        <v>0.20699999999999999</v>
      </c>
      <c r="T934" s="204"/>
      <c r="U934" s="205"/>
      <c r="V934" s="205"/>
      <c r="W934" s="205"/>
      <c r="X934" s="205"/>
      <c r="Y934" s="205"/>
      <c r="Z934" s="205"/>
      <c r="AA934" s="205"/>
      <c r="AB934" s="205"/>
      <c r="AC934" s="205"/>
      <c r="AD934" s="205"/>
      <c r="AE934" s="205"/>
      <c r="AF934" s="205"/>
      <c r="AG934" s="205"/>
      <c r="AH934" s="205"/>
      <c r="AI934" s="205"/>
      <c r="AJ934" s="205"/>
      <c r="AK934" s="205"/>
      <c r="AL934" s="205"/>
      <c r="AM934" s="205"/>
      <c r="AN934" s="205"/>
      <c r="AO934" s="205"/>
      <c r="AP934" s="205"/>
      <c r="AQ934" s="205"/>
      <c r="AR934" s="205"/>
      <c r="AS934" s="205"/>
      <c r="AT934" s="205"/>
      <c r="AU934" s="205"/>
      <c r="AV934" s="205"/>
      <c r="AW934" s="205"/>
      <c r="AX934" s="205"/>
      <c r="AY934" s="205"/>
      <c r="AZ934" s="205"/>
      <c r="BA934" s="205"/>
      <c r="BB934" s="205"/>
      <c r="BC934" s="205"/>
      <c r="BD934" s="205"/>
      <c r="BE934" s="205"/>
      <c r="BF934" s="205"/>
      <c r="BG934" s="205"/>
      <c r="BH934" s="205"/>
      <c r="BI934" s="205"/>
      <c r="BJ934" s="205"/>
      <c r="BK934" s="205"/>
      <c r="BL934" s="205"/>
      <c r="BM934" s="218">
        <v>16</v>
      </c>
    </row>
    <row r="935" spans="1:65">
      <c r="A935" s="30"/>
      <c r="B935" s="19">
        <v>1</v>
      </c>
      <c r="C935" s="9">
        <v>4</v>
      </c>
      <c r="D935" s="24">
        <v>0.21859999999999999</v>
      </c>
      <c r="E935" s="24">
        <v>0.19628480000000001</v>
      </c>
      <c r="F935" s="24">
        <v>0.20755269473749999</v>
      </c>
      <c r="G935" s="219">
        <v>0.16700000000000001</v>
      </c>
      <c r="H935" s="219">
        <v>0.16</v>
      </c>
      <c r="I935" s="24">
        <v>0.21</v>
      </c>
      <c r="J935" s="24">
        <v>0.214</v>
      </c>
      <c r="K935" s="24">
        <v>0.22</v>
      </c>
      <c r="L935" s="24">
        <v>0.21099999999999999</v>
      </c>
      <c r="M935" s="24">
        <v>0.217</v>
      </c>
      <c r="N935" s="219">
        <v>8.8757522698017927E-2</v>
      </c>
      <c r="O935" s="219">
        <v>0.161</v>
      </c>
      <c r="P935" s="219">
        <v>0.12</v>
      </c>
      <c r="Q935" s="24">
        <v>0.2087</v>
      </c>
      <c r="R935" s="24">
        <v>0.21</v>
      </c>
      <c r="S935" s="24">
        <v>0.19800000000000001</v>
      </c>
      <c r="T935" s="204"/>
      <c r="U935" s="205"/>
      <c r="V935" s="205"/>
      <c r="W935" s="205"/>
      <c r="X935" s="205"/>
      <c r="Y935" s="205"/>
      <c r="Z935" s="205"/>
      <c r="AA935" s="205"/>
      <c r="AB935" s="205"/>
      <c r="AC935" s="205"/>
      <c r="AD935" s="205"/>
      <c r="AE935" s="205"/>
      <c r="AF935" s="205"/>
      <c r="AG935" s="205"/>
      <c r="AH935" s="205"/>
      <c r="AI935" s="205"/>
      <c r="AJ935" s="205"/>
      <c r="AK935" s="205"/>
      <c r="AL935" s="205"/>
      <c r="AM935" s="205"/>
      <c r="AN935" s="205"/>
      <c r="AO935" s="205"/>
      <c r="AP935" s="205"/>
      <c r="AQ935" s="205"/>
      <c r="AR935" s="205"/>
      <c r="AS935" s="205"/>
      <c r="AT935" s="205"/>
      <c r="AU935" s="205"/>
      <c r="AV935" s="205"/>
      <c r="AW935" s="205"/>
      <c r="AX935" s="205"/>
      <c r="AY935" s="205"/>
      <c r="AZ935" s="205"/>
      <c r="BA935" s="205"/>
      <c r="BB935" s="205"/>
      <c r="BC935" s="205"/>
      <c r="BD935" s="205"/>
      <c r="BE935" s="205"/>
      <c r="BF935" s="205"/>
      <c r="BG935" s="205"/>
      <c r="BH935" s="205"/>
      <c r="BI935" s="205"/>
      <c r="BJ935" s="205"/>
      <c r="BK935" s="205"/>
      <c r="BL935" s="205"/>
      <c r="BM935" s="218">
        <v>0.2092194793674621</v>
      </c>
    </row>
    <row r="936" spans="1:65">
      <c r="A936" s="30"/>
      <c r="B936" s="19">
        <v>1</v>
      </c>
      <c r="C936" s="9">
        <v>5</v>
      </c>
      <c r="D936" s="24">
        <v>0.22599999999999998</v>
      </c>
      <c r="E936" s="24">
        <v>0.19720320000000002</v>
      </c>
      <c r="F936" s="24">
        <v>0.2075458931635</v>
      </c>
      <c r="G936" s="219">
        <v>0.17399999999999999</v>
      </c>
      <c r="H936" s="219">
        <v>0.17</v>
      </c>
      <c r="I936" s="24">
        <v>0.20799999999999999</v>
      </c>
      <c r="J936" s="24">
        <v>0.20899999999999999</v>
      </c>
      <c r="K936" s="24">
        <v>0.21199999999999999</v>
      </c>
      <c r="L936" s="24">
        <v>0.20799999999999999</v>
      </c>
      <c r="M936" s="24">
        <v>0.22200000000000003</v>
      </c>
      <c r="N936" s="219">
        <v>8.810921644192396E-2</v>
      </c>
      <c r="O936" s="219">
        <v>0.16500000000000001</v>
      </c>
      <c r="P936" s="219">
        <v>0.11</v>
      </c>
      <c r="Q936" s="24">
        <v>0.20079999999999998</v>
      </c>
      <c r="R936" s="24">
        <v>0.21</v>
      </c>
      <c r="S936" s="24">
        <v>0.2</v>
      </c>
      <c r="T936" s="204"/>
      <c r="U936" s="205"/>
      <c r="V936" s="205"/>
      <c r="W936" s="205"/>
      <c r="X936" s="205"/>
      <c r="Y936" s="205"/>
      <c r="Z936" s="205"/>
      <c r="AA936" s="205"/>
      <c r="AB936" s="205"/>
      <c r="AC936" s="205"/>
      <c r="AD936" s="205"/>
      <c r="AE936" s="205"/>
      <c r="AF936" s="205"/>
      <c r="AG936" s="205"/>
      <c r="AH936" s="205"/>
      <c r="AI936" s="205"/>
      <c r="AJ936" s="205"/>
      <c r="AK936" s="205"/>
      <c r="AL936" s="205"/>
      <c r="AM936" s="205"/>
      <c r="AN936" s="205"/>
      <c r="AO936" s="205"/>
      <c r="AP936" s="205"/>
      <c r="AQ936" s="205"/>
      <c r="AR936" s="205"/>
      <c r="AS936" s="205"/>
      <c r="AT936" s="205"/>
      <c r="AU936" s="205"/>
      <c r="AV936" s="205"/>
      <c r="AW936" s="205"/>
      <c r="AX936" s="205"/>
      <c r="AY936" s="205"/>
      <c r="AZ936" s="205"/>
      <c r="BA936" s="205"/>
      <c r="BB936" s="205"/>
      <c r="BC936" s="205"/>
      <c r="BD936" s="205"/>
      <c r="BE936" s="205"/>
      <c r="BF936" s="205"/>
      <c r="BG936" s="205"/>
      <c r="BH936" s="205"/>
      <c r="BI936" s="205"/>
      <c r="BJ936" s="205"/>
      <c r="BK936" s="205"/>
      <c r="BL936" s="205"/>
      <c r="BM936" s="218">
        <v>59</v>
      </c>
    </row>
    <row r="937" spans="1:65">
      <c r="A937" s="30"/>
      <c r="B937" s="19">
        <v>1</v>
      </c>
      <c r="C937" s="9">
        <v>6</v>
      </c>
      <c r="D937" s="24">
        <v>0.2195</v>
      </c>
      <c r="E937" s="24">
        <v>0.19615840000000001</v>
      </c>
      <c r="F937" s="24">
        <v>0.20450395191250001</v>
      </c>
      <c r="G937" s="219">
        <v>0.16400000000000001</v>
      </c>
      <c r="H937" s="219">
        <v>0.16</v>
      </c>
      <c r="I937" s="24">
        <v>0.20399999999999996</v>
      </c>
      <c r="J937" s="24">
        <v>0.21099999999999999</v>
      </c>
      <c r="K937" s="24">
        <v>0.20799999999999999</v>
      </c>
      <c r="L937" s="24">
        <v>0.21199999999999999</v>
      </c>
      <c r="M937" s="24">
        <v>0.22200000000000003</v>
      </c>
      <c r="N937" s="219">
        <v>8.912065537404068E-2</v>
      </c>
      <c r="O937" s="219">
        <v>0.16</v>
      </c>
      <c r="P937" s="219">
        <v>0.12</v>
      </c>
      <c r="Q937" s="24">
        <v>0.20339999999999997</v>
      </c>
      <c r="R937" s="24">
        <v>0.21</v>
      </c>
      <c r="S937" s="24">
        <v>0.20100000000000001</v>
      </c>
      <c r="T937" s="204"/>
      <c r="U937" s="205"/>
      <c r="V937" s="205"/>
      <c r="W937" s="205"/>
      <c r="X937" s="205"/>
      <c r="Y937" s="205"/>
      <c r="Z937" s="205"/>
      <c r="AA937" s="205"/>
      <c r="AB937" s="205"/>
      <c r="AC937" s="205"/>
      <c r="AD937" s="205"/>
      <c r="AE937" s="205"/>
      <c r="AF937" s="205"/>
      <c r="AG937" s="205"/>
      <c r="AH937" s="205"/>
      <c r="AI937" s="205"/>
      <c r="AJ937" s="205"/>
      <c r="AK937" s="205"/>
      <c r="AL937" s="205"/>
      <c r="AM937" s="205"/>
      <c r="AN937" s="205"/>
      <c r="AO937" s="205"/>
      <c r="AP937" s="205"/>
      <c r="AQ937" s="205"/>
      <c r="AR937" s="205"/>
      <c r="AS937" s="205"/>
      <c r="AT937" s="205"/>
      <c r="AU937" s="205"/>
      <c r="AV937" s="205"/>
      <c r="AW937" s="205"/>
      <c r="AX937" s="205"/>
      <c r="AY937" s="205"/>
      <c r="AZ937" s="205"/>
      <c r="BA937" s="205"/>
      <c r="BB937" s="205"/>
      <c r="BC937" s="205"/>
      <c r="BD937" s="205"/>
      <c r="BE937" s="205"/>
      <c r="BF937" s="205"/>
      <c r="BG937" s="205"/>
      <c r="BH937" s="205"/>
      <c r="BI937" s="205"/>
      <c r="BJ937" s="205"/>
      <c r="BK937" s="205"/>
      <c r="BL937" s="205"/>
      <c r="BM937" s="56"/>
    </row>
    <row r="938" spans="1:65">
      <c r="A938" s="30"/>
      <c r="B938" s="20" t="s">
        <v>256</v>
      </c>
      <c r="C938" s="12"/>
      <c r="D938" s="220">
        <v>0.21973333333333334</v>
      </c>
      <c r="E938" s="220">
        <v>0.19638986666666669</v>
      </c>
      <c r="F938" s="220">
        <v>0.20517440637541665</v>
      </c>
      <c r="G938" s="220">
        <v>0.17</v>
      </c>
      <c r="H938" s="220">
        <v>0.16</v>
      </c>
      <c r="I938" s="220">
        <v>0.20649999999999999</v>
      </c>
      <c r="J938" s="220">
        <v>0.2111666666666667</v>
      </c>
      <c r="K938" s="220">
        <v>0.21483333333333332</v>
      </c>
      <c r="L938" s="220">
        <v>0.21216666666666664</v>
      </c>
      <c r="M938" s="220">
        <v>0.221</v>
      </c>
      <c r="N938" s="220">
        <v>9.0702265284175201E-2</v>
      </c>
      <c r="O938" s="220">
        <v>0.16333333333333336</v>
      </c>
      <c r="P938" s="220">
        <v>0.11666666666666665</v>
      </c>
      <c r="Q938" s="220">
        <v>0.20378333333333332</v>
      </c>
      <c r="R938" s="220">
        <v>0.21</v>
      </c>
      <c r="S938" s="220">
        <v>0.20066666666666666</v>
      </c>
      <c r="T938" s="204"/>
      <c r="U938" s="205"/>
      <c r="V938" s="205"/>
      <c r="W938" s="205"/>
      <c r="X938" s="205"/>
      <c r="Y938" s="205"/>
      <c r="Z938" s="205"/>
      <c r="AA938" s="205"/>
      <c r="AB938" s="205"/>
      <c r="AC938" s="205"/>
      <c r="AD938" s="205"/>
      <c r="AE938" s="205"/>
      <c r="AF938" s="205"/>
      <c r="AG938" s="205"/>
      <c r="AH938" s="205"/>
      <c r="AI938" s="205"/>
      <c r="AJ938" s="205"/>
      <c r="AK938" s="205"/>
      <c r="AL938" s="205"/>
      <c r="AM938" s="205"/>
      <c r="AN938" s="205"/>
      <c r="AO938" s="205"/>
      <c r="AP938" s="205"/>
      <c r="AQ938" s="205"/>
      <c r="AR938" s="205"/>
      <c r="AS938" s="205"/>
      <c r="AT938" s="205"/>
      <c r="AU938" s="205"/>
      <c r="AV938" s="205"/>
      <c r="AW938" s="205"/>
      <c r="AX938" s="205"/>
      <c r="AY938" s="205"/>
      <c r="AZ938" s="205"/>
      <c r="BA938" s="205"/>
      <c r="BB938" s="205"/>
      <c r="BC938" s="205"/>
      <c r="BD938" s="205"/>
      <c r="BE938" s="205"/>
      <c r="BF938" s="205"/>
      <c r="BG938" s="205"/>
      <c r="BH938" s="205"/>
      <c r="BI938" s="205"/>
      <c r="BJ938" s="205"/>
      <c r="BK938" s="205"/>
      <c r="BL938" s="205"/>
      <c r="BM938" s="56"/>
    </row>
    <row r="939" spans="1:65">
      <c r="A939" s="30"/>
      <c r="B939" s="3" t="s">
        <v>257</v>
      </c>
      <c r="C939" s="29"/>
      <c r="D939" s="24">
        <v>0.21904999999999999</v>
      </c>
      <c r="E939" s="24">
        <v>0.1962216</v>
      </c>
      <c r="F939" s="24">
        <v>0.20550371060424999</v>
      </c>
      <c r="G939" s="24">
        <v>0.16950000000000001</v>
      </c>
      <c r="H939" s="24">
        <v>0.16</v>
      </c>
      <c r="I939" s="24">
        <v>0.20599999999999996</v>
      </c>
      <c r="J939" s="24">
        <v>0.21099999999999999</v>
      </c>
      <c r="K939" s="24">
        <v>0.2155</v>
      </c>
      <c r="L939" s="24">
        <v>0.21149999999999999</v>
      </c>
      <c r="M939" s="24">
        <v>0.22200000000000003</v>
      </c>
      <c r="N939" s="24">
        <v>9.0478627378657986E-2</v>
      </c>
      <c r="O939" s="24">
        <v>0.16249999999999998</v>
      </c>
      <c r="P939" s="24">
        <v>0.12</v>
      </c>
      <c r="Q939" s="24">
        <v>0.20399999999999999</v>
      </c>
      <c r="R939" s="24">
        <v>0.21</v>
      </c>
      <c r="S939" s="24">
        <v>0.2</v>
      </c>
      <c r="T939" s="204"/>
      <c r="U939" s="205"/>
      <c r="V939" s="205"/>
      <c r="W939" s="205"/>
      <c r="X939" s="205"/>
      <c r="Y939" s="205"/>
      <c r="Z939" s="205"/>
      <c r="AA939" s="205"/>
      <c r="AB939" s="205"/>
      <c r="AC939" s="205"/>
      <c r="AD939" s="205"/>
      <c r="AE939" s="205"/>
      <c r="AF939" s="205"/>
      <c r="AG939" s="205"/>
      <c r="AH939" s="205"/>
      <c r="AI939" s="205"/>
      <c r="AJ939" s="205"/>
      <c r="AK939" s="205"/>
      <c r="AL939" s="205"/>
      <c r="AM939" s="205"/>
      <c r="AN939" s="205"/>
      <c r="AO939" s="205"/>
      <c r="AP939" s="205"/>
      <c r="AQ939" s="205"/>
      <c r="AR939" s="205"/>
      <c r="AS939" s="205"/>
      <c r="AT939" s="205"/>
      <c r="AU939" s="205"/>
      <c r="AV939" s="205"/>
      <c r="AW939" s="205"/>
      <c r="AX939" s="205"/>
      <c r="AY939" s="205"/>
      <c r="AZ939" s="205"/>
      <c r="BA939" s="205"/>
      <c r="BB939" s="205"/>
      <c r="BC939" s="205"/>
      <c r="BD939" s="205"/>
      <c r="BE939" s="205"/>
      <c r="BF939" s="205"/>
      <c r="BG939" s="205"/>
      <c r="BH939" s="205"/>
      <c r="BI939" s="205"/>
      <c r="BJ939" s="205"/>
      <c r="BK939" s="205"/>
      <c r="BL939" s="205"/>
      <c r="BM939" s="56"/>
    </row>
    <row r="940" spans="1:65">
      <c r="A940" s="30"/>
      <c r="B940" s="3" t="s">
        <v>258</v>
      </c>
      <c r="C940" s="29"/>
      <c r="D940" s="24">
        <v>3.9368345998615018E-3</v>
      </c>
      <c r="E940" s="24">
        <v>9.4257447168202846E-4</v>
      </c>
      <c r="F940" s="24">
        <v>2.3783467519770114E-3</v>
      </c>
      <c r="G940" s="24">
        <v>4.5166359162544774E-3</v>
      </c>
      <c r="H940" s="24">
        <v>6.324555320336764E-3</v>
      </c>
      <c r="I940" s="24">
        <v>4.7222875812470404E-3</v>
      </c>
      <c r="J940" s="24">
        <v>2.4832774042918924E-3</v>
      </c>
      <c r="K940" s="24">
        <v>4.308905506815704E-3</v>
      </c>
      <c r="L940" s="24">
        <v>2.9268868558020283E-3</v>
      </c>
      <c r="M940" s="24">
        <v>2.8284271247462065E-3</v>
      </c>
      <c r="N940" s="24">
        <v>2.4395761966309773E-3</v>
      </c>
      <c r="O940" s="24">
        <v>3.2659863237109094E-3</v>
      </c>
      <c r="P940" s="24">
        <v>5.1639777949432199E-3</v>
      </c>
      <c r="Q940" s="24">
        <v>4.2607119905793463E-3</v>
      </c>
      <c r="R940" s="24">
        <v>0</v>
      </c>
      <c r="S940" s="24">
        <v>3.3266599866332322E-3</v>
      </c>
      <c r="T940" s="204"/>
      <c r="U940" s="205"/>
      <c r="V940" s="205"/>
      <c r="W940" s="205"/>
      <c r="X940" s="205"/>
      <c r="Y940" s="205"/>
      <c r="Z940" s="205"/>
      <c r="AA940" s="205"/>
      <c r="AB940" s="205"/>
      <c r="AC940" s="205"/>
      <c r="AD940" s="205"/>
      <c r="AE940" s="205"/>
      <c r="AF940" s="205"/>
      <c r="AG940" s="205"/>
      <c r="AH940" s="205"/>
      <c r="AI940" s="205"/>
      <c r="AJ940" s="205"/>
      <c r="AK940" s="205"/>
      <c r="AL940" s="205"/>
      <c r="AM940" s="205"/>
      <c r="AN940" s="205"/>
      <c r="AO940" s="205"/>
      <c r="AP940" s="205"/>
      <c r="AQ940" s="205"/>
      <c r="AR940" s="205"/>
      <c r="AS940" s="205"/>
      <c r="AT940" s="205"/>
      <c r="AU940" s="205"/>
      <c r="AV940" s="205"/>
      <c r="AW940" s="205"/>
      <c r="AX940" s="205"/>
      <c r="AY940" s="205"/>
      <c r="AZ940" s="205"/>
      <c r="BA940" s="205"/>
      <c r="BB940" s="205"/>
      <c r="BC940" s="205"/>
      <c r="BD940" s="205"/>
      <c r="BE940" s="205"/>
      <c r="BF940" s="205"/>
      <c r="BG940" s="205"/>
      <c r="BH940" s="205"/>
      <c r="BI940" s="205"/>
      <c r="BJ940" s="205"/>
      <c r="BK940" s="205"/>
      <c r="BL940" s="205"/>
      <c r="BM940" s="56"/>
    </row>
    <row r="941" spans="1:65">
      <c r="A941" s="30"/>
      <c r="B941" s="3" t="s">
        <v>85</v>
      </c>
      <c r="C941" s="29"/>
      <c r="D941" s="13">
        <v>1.7916419598884261E-2</v>
      </c>
      <c r="E941" s="13">
        <v>4.7995066531709802E-3</v>
      </c>
      <c r="F941" s="13">
        <v>1.1591829575591635E-2</v>
      </c>
      <c r="G941" s="13">
        <v>2.6568446566202806E-2</v>
      </c>
      <c r="H941" s="13">
        <v>3.9528470752104777E-2</v>
      </c>
      <c r="I941" s="13">
        <v>2.286822073243119E-2</v>
      </c>
      <c r="J941" s="13">
        <v>1.1759798283939504E-2</v>
      </c>
      <c r="K941" s="13">
        <v>2.0056968999917942E-2</v>
      </c>
      <c r="L941" s="13">
        <v>1.3795224772044125E-2</v>
      </c>
      <c r="M941" s="13">
        <v>1.2798312781657044E-2</v>
      </c>
      <c r="N941" s="13">
        <v>2.6896529970752665E-2</v>
      </c>
      <c r="O941" s="13">
        <v>1.9995834634964748E-2</v>
      </c>
      <c r="P941" s="13">
        <v>4.4262666813799034E-2</v>
      </c>
      <c r="Q941" s="13">
        <v>2.0908049352642576E-2</v>
      </c>
      <c r="R941" s="13">
        <v>0</v>
      </c>
      <c r="S941" s="13">
        <v>1.6578039800497834E-2</v>
      </c>
      <c r="T941" s="154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259</v>
      </c>
      <c r="C942" s="29"/>
      <c r="D942" s="13">
        <v>5.0252748920215362E-2</v>
      </c>
      <c r="E942" s="13">
        <v>-6.1321310709612109E-2</v>
      </c>
      <c r="F942" s="13">
        <v>-1.9334112694836092E-2</v>
      </c>
      <c r="G942" s="13">
        <v>-0.18745615602349841</v>
      </c>
      <c r="H942" s="13">
        <v>-0.23525285272799856</v>
      </c>
      <c r="I942" s="13">
        <v>-1.2998213052073271E-2</v>
      </c>
      <c r="J942" s="13">
        <v>9.306912076693763E-3</v>
      </c>
      <c r="K942" s="13">
        <v>2.6832367535010171E-2</v>
      </c>
      <c r="L942" s="13">
        <v>1.408658174714339E-2</v>
      </c>
      <c r="M942" s="13">
        <v>5.6306997169451867E-2</v>
      </c>
      <c r="N942" s="13">
        <v>-0.56647313358011697</v>
      </c>
      <c r="O942" s="13">
        <v>-0.21932062049316514</v>
      </c>
      <c r="P942" s="13">
        <v>-0.44237187178083237</v>
      </c>
      <c r="Q942" s="13">
        <v>-2.5982982323462411E-2</v>
      </c>
      <c r="R942" s="13">
        <v>3.7306307945017547E-3</v>
      </c>
      <c r="S942" s="13">
        <v>-4.0879619463031647E-2</v>
      </c>
      <c r="T942" s="154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46" t="s">
        <v>260</v>
      </c>
      <c r="C943" s="47"/>
      <c r="D943" s="45">
        <v>1.1200000000000001</v>
      </c>
      <c r="E943" s="45">
        <v>0.59</v>
      </c>
      <c r="F943" s="45">
        <v>0.05</v>
      </c>
      <c r="G943" s="45">
        <v>2.52</v>
      </c>
      <c r="H943" s="45">
        <v>3.25</v>
      </c>
      <c r="I943" s="45">
        <v>0.15</v>
      </c>
      <c r="J943" s="45">
        <v>0.49</v>
      </c>
      <c r="K943" s="45">
        <v>0.76</v>
      </c>
      <c r="L943" s="45">
        <v>0.56000000000000005</v>
      </c>
      <c r="M943" s="45">
        <v>1.21</v>
      </c>
      <c r="N943" s="45">
        <v>8.32</v>
      </c>
      <c r="O943" s="45">
        <v>3.01</v>
      </c>
      <c r="P943" s="45">
        <v>6.42</v>
      </c>
      <c r="Q943" s="45">
        <v>0.05</v>
      </c>
      <c r="R943" s="45">
        <v>0.4</v>
      </c>
      <c r="S943" s="45">
        <v>0.28000000000000003</v>
      </c>
      <c r="T943" s="154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5"/>
    </row>
    <row r="944" spans="1:65">
      <c r="B944" s="31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BM944" s="55"/>
    </row>
    <row r="945" spans="1:65" ht="15">
      <c r="B945" s="8" t="s">
        <v>492</v>
      </c>
      <c r="BM945" s="28" t="s">
        <v>66</v>
      </c>
    </row>
    <row r="946" spans="1:65" ht="15">
      <c r="A946" s="25" t="s">
        <v>63</v>
      </c>
      <c r="B946" s="18" t="s">
        <v>109</v>
      </c>
      <c r="C946" s="15" t="s">
        <v>110</v>
      </c>
      <c r="D946" s="16" t="s">
        <v>221</v>
      </c>
      <c r="E946" s="17" t="s">
        <v>221</v>
      </c>
      <c r="F946" s="17" t="s">
        <v>221</v>
      </c>
      <c r="G946" s="17" t="s">
        <v>221</v>
      </c>
      <c r="H946" s="17" t="s">
        <v>221</v>
      </c>
      <c r="I946" s="17" t="s">
        <v>221</v>
      </c>
      <c r="J946" s="17" t="s">
        <v>221</v>
      </c>
      <c r="K946" s="17" t="s">
        <v>221</v>
      </c>
      <c r="L946" s="17" t="s">
        <v>221</v>
      </c>
      <c r="M946" s="17" t="s">
        <v>221</v>
      </c>
      <c r="N946" s="17" t="s">
        <v>221</v>
      </c>
      <c r="O946" s="17" t="s">
        <v>221</v>
      </c>
      <c r="P946" s="17" t="s">
        <v>221</v>
      </c>
      <c r="Q946" s="17" t="s">
        <v>221</v>
      </c>
      <c r="R946" s="17" t="s">
        <v>221</v>
      </c>
      <c r="S946" s="17" t="s">
        <v>221</v>
      </c>
      <c r="T946" s="154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8">
        <v>1</v>
      </c>
    </row>
    <row r="947" spans="1:65">
      <c r="A947" s="30"/>
      <c r="B947" s="19" t="s">
        <v>222</v>
      </c>
      <c r="C947" s="9" t="s">
        <v>222</v>
      </c>
      <c r="D947" s="152" t="s">
        <v>224</v>
      </c>
      <c r="E947" s="153" t="s">
        <v>228</v>
      </c>
      <c r="F947" s="153" t="s">
        <v>229</v>
      </c>
      <c r="G947" s="153" t="s">
        <v>231</v>
      </c>
      <c r="H947" s="153" t="s">
        <v>232</v>
      </c>
      <c r="I947" s="153" t="s">
        <v>233</v>
      </c>
      <c r="J947" s="153" t="s">
        <v>234</v>
      </c>
      <c r="K947" s="153" t="s">
        <v>235</v>
      </c>
      <c r="L947" s="153" t="s">
        <v>276</v>
      </c>
      <c r="M947" s="153" t="s">
        <v>238</v>
      </c>
      <c r="N947" s="153" t="s">
        <v>239</v>
      </c>
      <c r="O947" s="153" t="s">
        <v>240</v>
      </c>
      <c r="P947" s="153" t="s">
        <v>241</v>
      </c>
      <c r="Q947" s="153" t="s">
        <v>242</v>
      </c>
      <c r="R947" s="153" t="s">
        <v>243</v>
      </c>
      <c r="S947" s="153" t="s">
        <v>245</v>
      </c>
      <c r="T947" s="154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8" t="s">
        <v>3</v>
      </c>
    </row>
    <row r="948" spans="1:65">
      <c r="A948" s="30"/>
      <c r="B948" s="19"/>
      <c r="C948" s="9"/>
      <c r="D948" s="10" t="s">
        <v>277</v>
      </c>
      <c r="E948" s="11" t="s">
        <v>277</v>
      </c>
      <c r="F948" s="11" t="s">
        <v>278</v>
      </c>
      <c r="G948" s="11" t="s">
        <v>277</v>
      </c>
      <c r="H948" s="11" t="s">
        <v>278</v>
      </c>
      <c r="I948" s="11" t="s">
        <v>278</v>
      </c>
      <c r="J948" s="11" t="s">
        <v>278</v>
      </c>
      <c r="K948" s="11" t="s">
        <v>278</v>
      </c>
      <c r="L948" s="11" t="s">
        <v>278</v>
      </c>
      <c r="M948" s="11" t="s">
        <v>277</v>
      </c>
      <c r="N948" s="11" t="s">
        <v>277</v>
      </c>
      <c r="O948" s="11" t="s">
        <v>278</v>
      </c>
      <c r="P948" s="11" t="s">
        <v>277</v>
      </c>
      <c r="Q948" s="11" t="s">
        <v>277</v>
      </c>
      <c r="R948" s="11" t="s">
        <v>277</v>
      </c>
      <c r="S948" s="11" t="s">
        <v>278</v>
      </c>
      <c r="T948" s="154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8">
        <v>2</v>
      </c>
    </row>
    <row r="949" spans="1:65">
      <c r="A949" s="30"/>
      <c r="B949" s="19"/>
      <c r="C949" s="9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154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3</v>
      </c>
    </row>
    <row r="950" spans="1:65">
      <c r="A950" s="30"/>
      <c r="B950" s="18">
        <v>1</v>
      </c>
      <c r="C950" s="14">
        <v>1</v>
      </c>
      <c r="D950" s="22">
        <v>0.75</v>
      </c>
      <c r="E950" s="22">
        <v>0.66238666056993178</v>
      </c>
      <c r="F950" s="22">
        <v>0.71</v>
      </c>
      <c r="G950" s="22">
        <v>0.62</v>
      </c>
      <c r="H950" s="22">
        <v>0.67</v>
      </c>
      <c r="I950" s="22">
        <v>0.68</v>
      </c>
      <c r="J950" s="22">
        <v>0.72</v>
      </c>
      <c r="K950" s="22">
        <v>0.65</v>
      </c>
      <c r="L950" s="22">
        <v>0.69</v>
      </c>
      <c r="M950" s="148">
        <v>0.16847438965165701</v>
      </c>
      <c r="N950" s="22">
        <v>0.69</v>
      </c>
      <c r="O950" s="22">
        <v>0.65</v>
      </c>
      <c r="P950" s="22">
        <v>0.71</v>
      </c>
      <c r="Q950" s="22">
        <v>0.70499999999999996</v>
      </c>
      <c r="R950" s="22">
        <v>0.59</v>
      </c>
      <c r="S950" s="148">
        <v>0.8</v>
      </c>
      <c r="T950" s="154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>
        <v>1</v>
      </c>
    </row>
    <row r="951" spans="1:65">
      <c r="A951" s="30"/>
      <c r="B951" s="19">
        <v>1</v>
      </c>
      <c r="C951" s="9">
        <v>2</v>
      </c>
      <c r="D951" s="11">
        <v>0.76</v>
      </c>
      <c r="E951" s="11">
        <v>0.6765779127103082</v>
      </c>
      <c r="F951" s="11">
        <v>0.69</v>
      </c>
      <c r="G951" s="11">
        <v>0.63</v>
      </c>
      <c r="H951" s="11">
        <v>0.65</v>
      </c>
      <c r="I951" s="11">
        <v>0.68</v>
      </c>
      <c r="J951" s="11">
        <v>0.73</v>
      </c>
      <c r="K951" s="11">
        <v>0.69</v>
      </c>
      <c r="L951" s="11">
        <v>0.7</v>
      </c>
      <c r="M951" s="149">
        <v>0.16736769463584975</v>
      </c>
      <c r="N951" s="11">
        <v>0.71</v>
      </c>
      <c r="O951" s="11">
        <v>0.67</v>
      </c>
      <c r="P951" s="11">
        <v>0.74</v>
      </c>
      <c r="Q951" s="11">
        <v>0.56399999999999995</v>
      </c>
      <c r="R951" s="11">
        <v>0.6</v>
      </c>
      <c r="S951" s="149">
        <v>0.7</v>
      </c>
      <c r="T951" s="154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29</v>
      </c>
    </row>
    <row r="952" spans="1:65">
      <c r="A952" s="30"/>
      <c r="B952" s="19">
        <v>1</v>
      </c>
      <c r="C952" s="9">
        <v>3</v>
      </c>
      <c r="D952" s="11">
        <v>0.72</v>
      </c>
      <c r="E952" s="11">
        <v>0.70656521257651805</v>
      </c>
      <c r="F952" s="150">
        <v>0.76</v>
      </c>
      <c r="G952" s="11">
        <v>0.59</v>
      </c>
      <c r="H952" s="11">
        <v>0.63</v>
      </c>
      <c r="I952" s="11">
        <v>0.68</v>
      </c>
      <c r="J952" s="11">
        <v>0.74</v>
      </c>
      <c r="K952" s="11">
        <v>0.67</v>
      </c>
      <c r="L952" s="11">
        <v>0.7</v>
      </c>
      <c r="M952" s="149">
        <v>0.16744641468330174</v>
      </c>
      <c r="N952" s="11">
        <v>0.7</v>
      </c>
      <c r="O952" s="11">
        <v>0.69</v>
      </c>
      <c r="P952" s="11">
        <v>0.72</v>
      </c>
      <c r="Q952" s="11">
        <v>0.81100000000000005</v>
      </c>
      <c r="R952" s="11">
        <v>0.6</v>
      </c>
      <c r="S952" s="149">
        <v>0.7</v>
      </c>
      <c r="T952" s="154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16</v>
      </c>
    </row>
    <row r="953" spans="1:65">
      <c r="A953" s="30"/>
      <c r="B953" s="19">
        <v>1</v>
      </c>
      <c r="C953" s="9">
        <v>4</v>
      </c>
      <c r="D953" s="11">
        <v>0.75</v>
      </c>
      <c r="E953" s="11">
        <v>0.69756323246286844</v>
      </c>
      <c r="F953" s="11">
        <v>0.71</v>
      </c>
      <c r="G953" s="11">
        <v>0.62</v>
      </c>
      <c r="H953" s="11">
        <v>0.65</v>
      </c>
      <c r="I953" s="11">
        <v>0.7</v>
      </c>
      <c r="J953" s="11">
        <v>0.71</v>
      </c>
      <c r="K953" s="11">
        <v>0.67</v>
      </c>
      <c r="L953" s="11">
        <v>0.69</v>
      </c>
      <c r="M953" s="149">
        <v>0.17131683016266025</v>
      </c>
      <c r="N953" s="11">
        <v>0.69</v>
      </c>
      <c r="O953" s="11">
        <v>0.66</v>
      </c>
      <c r="P953" s="11">
        <v>0.74</v>
      </c>
      <c r="Q953" s="150">
        <v>0.504</v>
      </c>
      <c r="R953" s="11">
        <v>0.57999999999999996</v>
      </c>
      <c r="S953" s="149">
        <v>0.8</v>
      </c>
      <c r="T953" s="154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8">
        <v>0.68277917245150399</v>
      </c>
    </row>
    <row r="954" spans="1:65">
      <c r="A954" s="30"/>
      <c r="B954" s="19">
        <v>1</v>
      </c>
      <c r="C954" s="9">
        <v>5</v>
      </c>
      <c r="D954" s="11">
        <v>0.77</v>
      </c>
      <c r="E954" s="11">
        <v>0.731499409515043</v>
      </c>
      <c r="F954" s="11">
        <v>0.7</v>
      </c>
      <c r="G954" s="11">
        <v>0.6</v>
      </c>
      <c r="H954" s="11">
        <v>0.67</v>
      </c>
      <c r="I954" s="11">
        <v>0.66</v>
      </c>
      <c r="J954" s="11">
        <v>0.71</v>
      </c>
      <c r="K954" s="11">
        <v>0.69</v>
      </c>
      <c r="L954" s="11">
        <v>0.68</v>
      </c>
      <c r="M954" s="149">
        <v>0.16405104077286101</v>
      </c>
      <c r="N954" s="11">
        <v>0.7</v>
      </c>
      <c r="O954" s="11">
        <v>0.69</v>
      </c>
      <c r="P954" s="11">
        <v>0.73</v>
      </c>
      <c r="Q954" s="11">
        <v>0.61399999999999999</v>
      </c>
      <c r="R954" s="11">
        <v>0.56999999999999995</v>
      </c>
      <c r="S954" s="149">
        <v>0.7</v>
      </c>
      <c r="T954" s="154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8">
        <v>60</v>
      </c>
    </row>
    <row r="955" spans="1:65">
      <c r="A955" s="30"/>
      <c r="B955" s="19">
        <v>1</v>
      </c>
      <c r="C955" s="9">
        <v>6</v>
      </c>
      <c r="D955" s="11">
        <v>0.74</v>
      </c>
      <c r="E955" s="11">
        <v>0.68925805809166363</v>
      </c>
      <c r="F955" s="11">
        <v>0.72</v>
      </c>
      <c r="G955" s="11">
        <v>0.63</v>
      </c>
      <c r="H955" s="11">
        <v>0.63</v>
      </c>
      <c r="I955" s="11">
        <v>0.66</v>
      </c>
      <c r="J955" s="11">
        <v>0.76</v>
      </c>
      <c r="K955" s="11">
        <v>0.68</v>
      </c>
      <c r="L955" s="11">
        <v>0.72</v>
      </c>
      <c r="M955" s="149">
        <v>0.17009422421525899</v>
      </c>
      <c r="N955" s="11">
        <v>0.68</v>
      </c>
      <c r="O955" s="11">
        <v>0.68</v>
      </c>
      <c r="P955" s="11">
        <v>0.73</v>
      </c>
      <c r="Q955" s="11">
        <v>0.73399999999999999</v>
      </c>
      <c r="R955" s="11">
        <v>0.57999999999999996</v>
      </c>
      <c r="S955" s="149">
        <v>0.8</v>
      </c>
      <c r="T955" s="154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5"/>
    </row>
    <row r="956" spans="1:65">
      <c r="A956" s="30"/>
      <c r="B956" s="20" t="s">
        <v>256</v>
      </c>
      <c r="C956" s="12"/>
      <c r="D956" s="23">
        <v>0.74833333333333341</v>
      </c>
      <c r="E956" s="23">
        <v>0.69397508098772231</v>
      </c>
      <c r="F956" s="23">
        <v>0.71499999999999997</v>
      </c>
      <c r="G956" s="23">
        <v>0.61499999999999999</v>
      </c>
      <c r="H956" s="23">
        <v>0.65</v>
      </c>
      <c r="I956" s="23">
        <v>0.67666666666666675</v>
      </c>
      <c r="J956" s="23">
        <v>0.72833333333333339</v>
      </c>
      <c r="K956" s="23">
        <v>0.67499999999999993</v>
      </c>
      <c r="L956" s="23">
        <v>0.69666666666666666</v>
      </c>
      <c r="M956" s="23">
        <v>0.16812509902026476</v>
      </c>
      <c r="N956" s="23">
        <v>0.69499999999999984</v>
      </c>
      <c r="O956" s="23">
        <v>0.67333333333333334</v>
      </c>
      <c r="P956" s="23">
        <v>0.72833333333333339</v>
      </c>
      <c r="Q956" s="23">
        <v>0.65533333333333332</v>
      </c>
      <c r="R956" s="23">
        <v>0.58666666666666667</v>
      </c>
      <c r="S956" s="23">
        <v>0.75</v>
      </c>
      <c r="T956" s="154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5"/>
    </row>
    <row r="957" spans="1:65">
      <c r="A957" s="30"/>
      <c r="B957" s="3" t="s">
        <v>257</v>
      </c>
      <c r="C957" s="29"/>
      <c r="D957" s="11">
        <v>0.75</v>
      </c>
      <c r="E957" s="11">
        <v>0.69341064527726604</v>
      </c>
      <c r="F957" s="11">
        <v>0.71</v>
      </c>
      <c r="G957" s="11">
        <v>0.62</v>
      </c>
      <c r="H957" s="11">
        <v>0.65</v>
      </c>
      <c r="I957" s="11">
        <v>0.68</v>
      </c>
      <c r="J957" s="11">
        <v>0.72499999999999998</v>
      </c>
      <c r="K957" s="11">
        <v>0.67500000000000004</v>
      </c>
      <c r="L957" s="11">
        <v>0.69499999999999995</v>
      </c>
      <c r="M957" s="11">
        <v>0.16796040216747937</v>
      </c>
      <c r="N957" s="11">
        <v>0.69499999999999995</v>
      </c>
      <c r="O957" s="11">
        <v>0.67500000000000004</v>
      </c>
      <c r="P957" s="11">
        <v>0.73</v>
      </c>
      <c r="Q957" s="11">
        <v>0.65949999999999998</v>
      </c>
      <c r="R957" s="11">
        <v>0.58499999999999996</v>
      </c>
      <c r="S957" s="11">
        <v>0.75</v>
      </c>
      <c r="T957" s="154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5"/>
    </row>
    <row r="958" spans="1:65">
      <c r="A958" s="30"/>
      <c r="B958" s="3" t="s">
        <v>258</v>
      </c>
      <c r="C958" s="29"/>
      <c r="D958" s="24">
        <v>1.7224014243685099E-2</v>
      </c>
      <c r="E958" s="24">
        <v>2.4092328859717026E-2</v>
      </c>
      <c r="F958" s="24">
        <v>2.428991560298226E-2</v>
      </c>
      <c r="G958" s="24">
        <v>1.6431676725154998E-2</v>
      </c>
      <c r="H958" s="24">
        <v>1.7888543819998333E-2</v>
      </c>
      <c r="I958" s="24">
        <v>1.50554530541816E-2</v>
      </c>
      <c r="J958" s="24">
        <v>1.9407902170679534E-2</v>
      </c>
      <c r="K958" s="24">
        <v>1.5165750888103071E-2</v>
      </c>
      <c r="L958" s="24">
        <v>1.3662601021279449E-2</v>
      </c>
      <c r="M958" s="24">
        <v>2.5226505940413252E-3</v>
      </c>
      <c r="N958" s="24">
        <v>1.0488088481701493E-2</v>
      </c>
      <c r="O958" s="24">
        <v>1.6329931618554491E-2</v>
      </c>
      <c r="P958" s="24">
        <v>1.1690451944500132E-2</v>
      </c>
      <c r="Q958" s="24">
        <v>0.11475132533729952</v>
      </c>
      <c r="R958" s="24">
        <v>1.2110601416389978E-2</v>
      </c>
      <c r="S958" s="24">
        <v>5.4772255750516662E-2</v>
      </c>
      <c r="T958" s="204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5"/>
      <c r="AT958" s="205"/>
      <c r="AU958" s="205"/>
      <c r="AV958" s="205"/>
      <c r="AW958" s="205"/>
      <c r="AX958" s="205"/>
      <c r="AY958" s="205"/>
      <c r="AZ958" s="205"/>
      <c r="BA958" s="205"/>
      <c r="BB958" s="205"/>
      <c r="BC958" s="205"/>
      <c r="BD958" s="205"/>
      <c r="BE958" s="205"/>
      <c r="BF958" s="205"/>
      <c r="BG958" s="205"/>
      <c r="BH958" s="205"/>
      <c r="BI958" s="205"/>
      <c r="BJ958" s="205"/>
      <c r="BK958" s="205"/>
      <c r="BL958" s="205"/>
      <c r="BM958" s="56"/>
    </row>
    <row r="959" spans="1:65">
      <c r="A959" s="30"/>
      <c r="B959" s="3" t="s">
        <v>85</v>
      </c>
      <c r="C959" s="29"/>
      <c r="D959" s="13">
        <v>2.3016500102919953E-2</v>
      </c>
      <c r="E959" s="13">
        <v>3.4716417807721348E-2</v>
      </c>
      <c r="F959" s="13">
        <v>3.3971909934240922E-2</v>
      </c>
      <c r="G959" s="13">
        <v>2.6718173536837395E-2</v>
      </c>
      <c r="H959" s="13">
        <v>2.7520836646151282E-2</v>
      </c>
      <c r="I959" s="13">
        <v>2.2249438011105811E-2</v>
      </c>
      <c r="J959" s="13">
        <v>2.6647005268667551E-2</v>
      </c>
      <c r="K959" s="13">
        <v>2.2467779093486032E-2</v>
      </c>
      <c r="L959" s="13">
        <v>1.9611389025759974E-2</v>
      </c>
      <c r="M959" s="13">
        <v>1.5004604361525226E-2</v>
      </c>
      <c r="N959" s="13">
        <v>1.50907747938151E-2</v>
      </c>
      <c r="O959" s="13">
        <v>2.4252373690922511E-2</v>
      </c>
      <c r="P959" s="13">
        <v>1.60509637681924E-2</v>
      </c>
      <c r="Q959" s="13">
        <v>0.17510375178631668</v>
      </c>
      <c r="R959" s="13">
        <v>2.0643070596119282E-2</v>
      </c>
      <c r="S959" s="13">
        <v>7.3029674334022215E-2</v>
      </c>
      <c r="T959" s="154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55"/>
    </row>
    <row r="960" spans="1:65">
      <c r="A960" s="30"/>
      <c r="B960" s="3" t="s">
        <v>259</v>
      </c>
      <c r="C960" s="29"/>
      <c r="D960" s="13">
        <v>9.601077995167695E-2</v>
      </c>
      <c r="E960" s="13">
        <v>1.6397554272224779E-2</v>
      </c>
      <c r="F960" s="13">
        <v>4.7190700666524199E-2</v>
      </c>
      <c r="G960" s="13">
        <v>-9.9269537188933721E-2</v>
      </c>
      <c r="H960" s="13">
        <v>-4.8008453939523466E-2</v>
      </c>
      <c r="I960" s="13">
        <v>-8.9523905114012869E-3</v>
      </c>
      <c r="J960" s="13">
        <v>6.6718732380585344E-2</v>
      </c>
      <c r="K960" s="13">
        <v>-1.1393394475659124E-2</v>
      </c>
      <c r="L960" s="13">
        <v>2.0339657059690097E-2</v>
      </c>
      <c r="M960" s="13">
        <v>-0.75376358008019606</v>
      </c>
      <c r="N960" s="13">
        <v>1.7898653095432371E-2</v>
      </c>
      <c r="O960" s="13">
        <v>-1.3834398439916629E-2</v>
      </c>
      <c r="P960" s="13">
        <v>6.6718732380585344E-2</v>
      </c>
      <c r="Q960" s="13">
        <v>-4.0197241253899119E-2</v>
      </c>
      <c r="R960" s="13">
        <v>-0.14076660458131351</v>
      </c>
      <c r="S960" s="13">
        <v>9.8451783915934454E-2</v>
      </c>
      <c r="T960" s="154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30"/>
      <c r="B961" s="46" t="s">
        <v>260</v>
      </c>
      <c r="C961" s="47"/>
      <c r="D961" s="45">
        <v>1.81</v>
      </c>
      <c r="E961" s="45">
        <v>0.44</v>
      </c>
      <c r="F961" s="45">
        <v>0.97</v>
      </c>
      <c r="G961" s="45">
        <v>1.56</v>
      </c>
      <c r="H961" s="45">
        <v>0.67</v>
      </c>
      <c r="I961" s="45">
        <v>0</v>
      </c>
      <c r="J961" s="45">
        <v>1.31</v>
      </c>
      <c r="K961" s="45">
        <v>0.04</v>
      </c>
      <c r="L961" s="45">
        <v>0.51</v>
      </c>
      <c r="M961" s="45">
        <v>12.86</v>
      </c>
      <c r="N961" s="45">
        <v>0.46</v>
      </c>
      <c r="O961" s="45">
        <v>0.08</v>
      </c>
      <c r="P961" s="45">
        <v>1.31</v>
      </c>
      <c r="Q961" s="45">
        <v>0.54</v>
      </c>
      <c r="R961" s="45">
        <v>2.2799999999999998</v>
      </c>
      <c r="S961" s="45" t="s">
        <v>261</v>
      </c>
      <c r="T961" s="154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B962" s="31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BM962" s="55"/>
    </row>
    <row r="963" spans="1:65" ht="15">
      <c r="B963" s="8" t="s">
        <v>493</v>
      </c>
      <c r="BM963" s="28" t="s">
        <v>298</v>
      </c>
    </row>
    <row r="964" spans="1:65" ht="15">
      <c r="A964" s="25" t="s">
        <v>64</v>
      </c>
      <c r="B964" s="18" t="s">
        <v>109</v>
      </c>
      <c r="C964" s="15" t="s">
        <v>110</v>
      </c>
      <c r="D964" s="16" t="s">
        <v>221</v>
      </c>
      <c r="E964" s="17" t="s">
        <v>221</v>
      </c>
      <c r="F964" s="17" t="s">
        <v>221</v>
      </c>
      <c r="G964" s="17" t="s">
        <v>221</v>
      </c>
      <c r="H964" s="17" t="s">
        <v>221</v>
      </c>
      <c r="I964" s="154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8">
        <v>1</v>
      </c>
    </row>
    <row r="965" spans="1:65">
      <c r="A965" s="30"/>
      <c r="B965" s="19" t="s">
        <v>222</v>
      </c>
      <c r="C965" s="9" t="s">
        <v>222</v>
      </c>
      <c r="D965" s="152" t="s">
        <v>228</v>
      </c>
      <c r="E965" s="153" t="s">
        <v>229</v>
      </c>
      <c r="F965" s="153" t="s">
        <v>231</v>
      </c>
      <c r="G965" s="153" t="s">
        <v>238</v>
      </c>
      <c r="H965" s="153" t="s">
        <v>241</v>
      </c>
      <c r="I965" s="154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8" t="s">
        <v>3</v>
      </c>
    </row>
    <row r="966" spans="1:65">
      <c r="A966" s="30"/>
      <c r="B966" s="19"/>
      <c r="C966" s="9"/>
      <c r="D966" s="10" t="s">
        <v>277</v>
      </c>
      <c r="E966" s="11" t="s">
        <v>278</v>
      </c>
      <c r="F966" s="11" t="s">
        <v>277</v>
      </c>
      <c r="G966" s="11" t="s">
        <v>277</v>
      </c>
      <c r="H966" s="11" t="s">
        <v>277</v>
      </c>
      <c r="I966" s="154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8">
        <v>2</v>
      </c>
    </row>
    <row r="967" spans="1:65">
      <c r="A967" s="30"/>
      <c r="B967" s="19"/>
      <c r="C967" s="9"/>
      <c r="D967" s="26"/>
      <c r="E967" s="26"/>
      <c r="F967" s="26"/>
      <c r="G967" s="26"/>
      <c r="H967" s="26"/>
      <c r="I967" s="154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2</v>
      </c>
    </row>
    <row r="968" spans="1:65">
      <c r="A968" s="30"/>
      <c r="B968" s="18">
        <v>1</v>
      </c>
      <c r="C968" s="14">
        <v>1</v>
      </c>
      <c r="D968" s="22">
        <v>0.1924832469524472</v>
      </c>
      <c r="E968" s="22">
        <v>0.2</v>
      </c>
      <c r="F968" s="148">
        <v>0.17</v>
      </c>
      <c r="G968" s="148">
        <v>0.104581633709773</v>
      </c>
      <c r="H968" s="22">
        <v>0.21</v>
      </c>
      <c r="I968" s="154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>
        <v>1</v>
      </c>
    </row>
    <row r="969" spans="1:65">
      <c r="A969" s="30"/>
      <c r="B969" s="19">
        <v>1</v>
      </c>
      <c r="C969" s="9">
        <v>2</v>
      </c>
      <c r="D969" s="11">
        <v>0.20458615665979107</v>
      </c>
      <c r="E969" s="11">
        <v>0.2</v>
      </c>
      <c r="F969" s="149">
        <v>0.16</v>
      </c>
      <c r="G969" s="149">
        <v>0.11986338075924599</v>
      </c>
      <c r="H969" s="11">
        <v>0.21</v>
      </c>
      <c r="I969" s="154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3</v>
      </c>
    </row>
    <row r="970" spans="1:65">
      <c r="A970" s="30"/>
      <c r="B970" s="19">
        <v>1</v>
      </c>
      <c r="C970" s="9">
        <v>3</v>
      </c>
      <c r="D970" s="11">
        <v>0.19009771605654335</v>
      </c>
      <c r="E970" s="11">
        <v>0.2</v>
      </c>
      <c r="F970" s="149">
        <v>0.15</v>
      </c>
      <c r="G970" s="149">
        <v>0.113909698587612</v>
      </c>
      <c r="H970" s="11">
        <v>0.2</v>
      </c>
      <c r="I970" s="154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16</v>
      </c>
    </row>
    <row r="971" spans="1:65">
      <c r="A971" s="30"/>
      <c r="B971" s="19">
        <v>1</v>
      </c>
      <c r="C971" s="9">
        <v>4</v>
      </c>
      <c r="D971" s="11">
        <v>0.20117529998569386</v>
      </c>
      <c r="E971" s="11">
        <v>0.2</v>
      </c>
      <c r="F971" s="149">
        <v>0.15</v>
      </c>
      <c r="G971" s="149">
        <v>0.107568055784695</v>
      </c>
      <c r="H971" s="11">
        <v>0.2</v>
      </c>
      <c r="I971" s="154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0.19883298852199799</v>
      </c>
    </row>
    <row r="972" spans="1:65">
      <c r="A972" s="30"/>
      <c r="B972" s="19">
        <v>1</v>
      </c>
      <c r="C972" s="9">
        <v>5</v>
      </c>
      <c r="D972" s="11">
        <v>0.19604328336514673</v>
      </c>
      <c r="E972" s="11">
        <v>0.2</v>
      </c>
      <c r="F972" s="149">
        <v>0.16</v>
      </c>
      <c r="G972" s="149">
        <v>0.102636623494059</v>
      </c>
      <c r="H972" s="11">
        <v>0.19</v>
      </c>
      <c r="I972" s="154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9</v>
      </c>
    </row>
    <row r="973" spans="1:65">
      <c r="A973" s="30"/>
      <c r="B973" s="19">
        <v>1</v>
      </c>
      <c r="C973" s="9">
        <v>6</v>
      </c>
      <c r="D973" s="11">
        <v>0.18460809037634784</v>
      </c>
      <c r="E973" s="11">
        <v>0.2</v>
      </c>
      <c r="F973" s="149">
        <v>0.18</v>
      </c>
      <c r="G973" s="149">
        <v>0.107638177516548</v>
      </c>
      <c r="H973" s="11">
        <v>0.2</v>
      </c>
      <c r="I973" s="154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5"/>
    </row>
    <row r="974" spans="1:65">
      <c r="A974" s="30"/>
      <c r="B974" s="20" t="s">
        <v>256</v>
      </c>
      <c r="C974" s="12"/>
      <c r="D974" s="23">
        <v>0.19483229889932838</v>
      </c>
      <c r="E974" s="23">
        <v>0.19999999999999998</v>
      </c>
      <c r="F974" s="23">
        <v>0.16166666666666665</v>
      </c>
      <c r="G974" s="23">
        <v>0.10936626164198883</v>
      </c>
      <c r="H974" s="23">
        <v>0.20166666666666666</v>
      </c>
      <c r="I974" s="154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5"/>
    </row>
    <row r="975" spans="1:65">
      <c r="A975" s="30"/>
      <c r="B975" s="3" t="s">
        <v>257</v>
      </c>
      <c r="C975" s="29"/>
      <c r="D975" s="11">
        <v>0.19426326515879697</v>
      </c>
      <c r="E975" s="11">
        <v>0.2</v>
      </c>
      <c r="F975" s="11">
        <v>0.16</v>
      </c>
      <c r="G975" s="11">
        <v>0.1076031166506215</v>
      </c>
      <c r="H975" s="11">
        <v>0.2</v>
      </c>
      <c r="I975" s="154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5"/>
    </row>
    <row r="976" spans="1:65">
      <c r="A976" s="30"/>
      <c r="B976" s="3" t="s">
        <v>258</v>
      </c>
      <c r="C976" s="29"/>
      <c r="D976" s="24">
        <v>7.3390278243804716E-3</v>
      </c>
      <c r="E976" s="24">
        <v>3.0404709722440586E-17</v>
      </c>
      <c r="F976" s="24">
        <v>1.1690451944500123E-2</v>
      </c>
      <c r="G976" s="24">
        <v>6.4067595887836804E-3</v>
      </c>
      <c r="H976" s="24">
        <v>7.5277265270908044E-3</v>
      </c>
      <c r="I976" s="154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3" t="s">
        <v>85</v>
      </c>
      <c r="C977" s="29"/>
      <c r="D977" s="13">
        <v>3.7668435191911452E-2</v>
      </c>
      <c r="E977" s="13">
        <v>1.5202354861220294E-16</v>
      </c>
      <c r="F977" s="13">
        <v>7.2312073883505926E-2</v>
      </c>
      <c r="G977" s="13">
        <v>5.8580767894913052E-2</v>
      </c>
      <c r="H977" s="13">
        <v>3.7327569555822171E-2</v>
      </c>
      <c r="I977" s="154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259</v>
      </c>
      <c r="C978" s="29"/>
      <c r="D978" s="13">
        <v>-2.0120854453822168E-2</v>
      </c>
      <c r="E978" s="13">
        <v>5.8693051222376003E-3</v>
      </c>
      <c r="F978" s="13">
        <v>-0.18692231169285789</v>
      </c>
      <c r="G978" s="13">
        <v>-0.44995917199177926</v>
      </c>
      <c r="H978" s="13">
        <v>1.4251549331589786E-2</v>
      </c>
      <c r="I978" s="154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46" t="s">
        <v>260</v>
      </c>
      <c r="C979" s="47"/>
      <c r="D979" s="45">
        <v>0</v>
      </c>
      <c r="E979" s="45">
        <v>0.51</v>
      </c>
      <c r="F979" s="45">
        <v>3.27</v>
      </c>
      <c r="G979" s="45">
        <v>8.43</v>
      </c>
      <c r="H979" s="45">
        <v>0.67</v>
      </c>
      <c r="I979" s="154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B980" s="31"/>
      <c r="C980" s="20"/>
      <c r="D980" s="20"/>
      <c r="E980" s="20"/>
      <c r="F980" s="20"/>
      <c r="G980" s="20"/>
      <c r="H980" s="20"/>
      <c r="BM980" s="55"/>
    </row>
    <row r="981" spans="1:65" ht="15">
      <c r="B981" s="8" t="s">
        <v>494</v>
      </c>
      <c r="BM981" s="28" t="s">
        <v>66</v>
      </c>
    </row>
    <row r="982" spans="1:65" ht="15">
      <c r="A982" s="25" t="s">
        <v>32</v>
      </c>
      <c r="B982" s="18" t="s">
        <v>109</v>
      </c>
      <c r="C982" s="15" t="s">
        <v>110</v>
      </c>
      <c r="D982" s="16" t="s">
        <v>221</v>
      </c>
      <c r="E982" s="17" t="s">
        <v>221</v>
      </c>
      <c r="F982" s="17" t="s">
        <v>221</v>
      </c>
      <c r="G982" s="17" t="s">
        <v>221</v>
      </c>
      <c r="H982" s="17" t="s">
        <v>221</v>
      </c>
      <c r="I982" s="17" t="s">
        <v>221</v>
      </c>
      <c r="J982" s="17" t="s">
        <v>221</v>
      </c>
      <c r="K982" s="17" t="s">
        <v>221</v>
      </c>
      <c r="L982" s="17" t="s">
        <v>221</v>
      </c>
      <c r="M982" s="17" t="s">
        <v>221</v>
      </c>
      <c r="N982" s="17" t="s">
        <v>221</v>
      </c>
      <c r="O982" s="17" t="s">
        <v>221</v>
      </c>
      <c r="P982" s="17" t="s">
        <v>221</v>
      </c>
      <c r="Q982" s="17" t="s">
        <v>221</v>
      </c>
      <c r="R982" s="17" t="s">
        <v>221</v>
      </c>
      <c r="S982" s="17" t="s">
        <v>221</v>
      </c>
      <c r="T982" s="17" t="s">
        <v>221</v>
      </c>
      <c r="U982" s="154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8">
        <v>1</v>
      </c>
    </row>
    <row r="983" spans="1:65">
      <c r="A983" s="30"/>
      <c r="B983" s="19" t="s">
        <v>222</v>
      </c>
      <c r="C983" s="9" t="s">
        <v>222</v>
      </c>
      <c r="D983" s="152" t="s">
        <v>224</v>
      </c>
      <c r="E983" s="153" t="s">
        <v>225</v>
      </c>
      <c r="F983" s="153" t="s">
        <v>228</v>
      </c>
      <c r="G983" s="153" t="s">
        <v>229</v>
      </c>
      <c r="H983" s="153" t="s">
        <v>231</v>
      </c>
      <c r="I983" s="153" t="s">
        <v>232</v>
      </c>
      <c r="J983" s="153" t="s">
        <v>233</v>
      </c>
      <c r="K983" s="153" t="s">
        <v>234</v>
      </c>
      <c r="L983" s="153" t="s">
        <v>235</v>
      </c>
      <c r="M983" s="153" t="s">
        <v>276</v>
      </c>
      <c r="N983" s="153" t="s">
        <v>238</v>
      </c>
      <c r="O983" s="153" t="s">
        <v>239</v>
      </c>
      <c r="P983" s="153" t="s">
        <v>240</v>
      </c>
      <c r="Q983" s="153" t="s">
        <v>241</v>
      </c>
      <c r="R983" s="153" t="s">
        <v>242</v>
      </c>
      <c r="S983" s="153" t="s">
        <v>243</v>
      </c>
      <c r="T983" s="153" t="s">
        <v>245</v>
      </c>
      <c r="U983" s="154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28" t="s">
        <v>3</v>
      </c>
    </row>
    <row r="984" spans="1:65">
      <c r="A984" s="30"/>
      <c r="B984" s="19"/>
      <c r="C984" s="9"/>
      <c r="D984" s="10" t="s">
        <v>277</v>
      </c>
      <c r="E984" s="11" t="s">
        <v>282</v>
      </c>
      <c r="F984" s="11" t="s">
        <v>277</v>
      </c>
      <c r="G984" s="11" t="s">
        <v>278</v>
      </c>
      <c r="H984" s="11" t="s">
        <v>277</v>
      </c>
      <c r="I984" s="11" t="s">
        <v>278</v>
      </c>
      <c r="J984" s="11" t="s">
        <v>278</v>
      </c>
      <c r="K984" s="11" t="s">
        <v>278</v>
      </c>
      <c r="L984" s="11" t="s">
        <v>278</v>
      </c>
      <c r="M984" s="11" t="s">
        <v>278</v>
      </c>
      <c r="N984" s="11" t="s">
        <v>277</v>
      </c>
      <c r="O984" s="11" t="s">
        <v>277</v>
      </c>
      <c r="P984" s="11" t="s">
        <v>278</v>
      </c>
      <c r="Q984" s="11" t="s">
        <v>277</v>
      </c>
      <c r="R984" s="11" t="s">
        <v>277</v>
      </c>
      <c r="S984" s="11" t="s">
        <v>277</v>
      </c>
      <c r="T984" s="11" t="s">
        <v>278</v>
      </c>
      <c r="U984" s="154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28">
        <v>2</v>
      </c>
    </row>
    <row r="985" spans="1:65">
      <c r="A985" s="30"/>
      <c r="B985" s="19"/>
      <c r="C985" s="9"/>
      <c r="D985" s="26"/>
      <c r="E985" s="26" t="s">
        <v>280</v>
      </c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154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3</v>
      </c>
    </row>
    <row r="986" spans="1:65">
      <c r="A986" s="30"/>
      <c r="B986" s="18">
        <v>1</v>
      </c>
      <c r="C986" s="14">
        <v>1</v>
      </c>
      <c r="D986" s="22">
        <v>2.2999999999999998</v>
      </c>
      <c r="E986" s="148">
        <v>1.1325388467667747</v>
      </c>
      <c r="F986" s="148" t="s">
        <v>103</v>
      </c>
      <c r="G986" s="22">
        <v>2.2999999999999998</v>
      </c>
      <c r="H986" s="22">
        <v>2.29</v>
      </c>
      <c r="I986" s="22">
        <v>2.2999999999999998</v>
      </c>
      <c r="J986" s="22">
        <v>2</v>
      </c>
      <c r="K986" s="22">
        <v>2.2000000000000002</v>
      </c>
      <c r="L986" s="22">
        <v>2.2000000000000002</v>
      </c>
      <c r="M986" s="22">
        <v>2.1</v>
      </c>
      <c r="N986" s="148">
        <v>1.5487198606071</v>
      </c>
      <c r="O986" s="22">
        <v>2.34</v>
      </c>
      <c r="P986" s="22">
        <v>2.1</v>
      </c>
      <c r="Q986" s="22">
        <v>2.31</v>
      </c>
      <c r="R986" s="148">
        <v>1.88</v>
      </c>
      <c r="S986" s="22">
        <v>2.52</v>
      </c>
      <c r="T986" s="22">
        <v>2.4</v>
      </c>
      <c r="U986" s="154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>
        <v>1</v>
      </c>
    </row>
    <row r="987" spans="1:65">
      <c r="A987" s="30"/>
      <c r="B987" s="19">
        <v>1</v>
      </c>
      <c r="C987" s="9">
        <v>2</v>
      </c>
      <c r="D987" s="11">
        <v>2.33</v>
      </c>
      <c r="E987" s="149">
        <v>1.1501200419365201</v>
      </c>
      <c r="F987" s="149" t="s">
        <v>103</v>
      </c>
      <c r="G987" s="11">
        <v>2.2000000000000002</v>
      </c>
      <c r="H987" s="11">
        <v>2.23</v>
      </c>
      <c r="I987" s="11">
        <v>2.1</v>
      </c>
      <c r="J987" s="11">
        <v>2</v>
      </c>
      <c r="K987" s="11">
        <v>2.2999999999999998</v>
      </c>
      <c r="L987" s="11">
        <v>2.1</v>
      </c>
      <c r="M987" s="11">
        <v>2.2000000000000002</v>
      </c>
      <c r="N987" s="149">
        <v>1.5561814531563301</v>
      </c>
      <c r="O987" s="11">
        <v>2.36</v>
      </c>
      <c r="P987" s="11">
        <v>2.4</v>
      </c>
      <c r="Q987" s="11">
        <v>2.36</v>
      </c>
      <c r="R987" s="149">
        <v>1.81</v>
      </c>
      <c r="S987" s="11">
        <v>2.46</v>
      </c>
      <c r="T987" s="11">
        <v>2.4</v>
      </c>
      <c r="U987" s="154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31</v>
      </c>
    </row>
    <row r="988" spans="1:65">
      <c r="A988" s="30"/>
      <c r="B988" s="19">
        <v>1</v>
      </c>
      <c r="C988" s="9">
        <v>3</v>
      </c>
      <c r="D988" s="11">
        <v>2.2999999999999998</v>
      </c>
      <c r="E988" s="149">
        <v>1.1206237814250899</v>
      </c>
      <c r="F988" s="149" t="s">
        <v>103</v>
      </c>
      <c r="G988" s="11">
        <v>2.4</v>
      </c>
      <c r="H988" s="11">
        <v>2.2200000000000002</v>
      </c>
      <c r="I988" s="11">
        <v>2.2000000000000002</v>
      </c>
      <c r="J988" s="11">
        <v>2.1</v>
      </c>
      <c r="K988" s="11">
        <v>2.2999999999999998</v>
      </c>
      <c r="L988" s="11">
        <v>2.1</v>
      </c>
      <c r="M988" s="11">
        <v>2.2000000000000002</v>
      </c>
      <c r="N988" s="149">
        <v>1.5598944842698099</v>
      </c>
      <c r="O988" s="11">
        <v>2.3199999999999998</v>
      </c>
      <c r="P988" s="11">
        <v>2.2999999999999998</v>
      </c>
      <c r="Q988" s="11">
        <v>2.3199999999999998</v>
      </c>
      <c r="R988" s="149">
        <v>2.12</v>
      </c>
      <c r="S988" s="11">
        <v>2.4500000000000002</v>
      </c>
      <c r="T988" s="11">
        <v>2.4</v>
      </c>
      <c r="U988" s="154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16</v>
      </c>
    </row>
    <row r="989" spans="1:65">
      <c r="A989" s="30"/>
      <c r="B989" s="19">
        <v>1</v>
      </c>
      <c r="C989" s="9">
        <v>4</v>
      </c>
      <c r="D989" s="11">
        <v>2.35</v>
      </c>
      <c r="E989" s="149">
        <v>1.163565362875401</v>
      </c>
      <c r="F989" s="149" t="s">
        <v>103</v>
      </c>
      <c r="G989" s="11">
        <v>2.2999999999999998</v>
      </c>
      <c r="H989" s="11">
        <v>2.31</v>
      </c>
      <c r="I989" s="11">
        <v>2.2999999999999998</v>
      </c>
      <c r="J989" s="11">
        <v>2</v>
      </c>
      <c r="K989" s="11">
        <v>2.2000000000000002</v>
      </c>
      <c r="L989" s="11">
        <v>2.2000000000000002</v>
      </c>
      <c r="M989" s="11">
        <v>2.1</v>
      </c>
      <c r="N989" s="149">
        <v>1.48023628883591</v>
      </c>
      <c r="O989" s="11">
        <v>2.25</v>
      </c>
      <c r="P989" s="11">
        <v>2.1</v>
      </c>
      <c r="Q989" s="11">
        <v>2.34</v>
      </c>
      <c r="R989" s="149">
        <v>1.8</v>
      </c>
      <c r="S989" s="11">
        <v>2.4</v>
      </c>
      <c r="T989" s="11">
        <v>2.2999999999999998</v>
      </c>
      <c r="U989" s="154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2.2671794871794875</v>
      </c>
    </row>
    <row r="990" spans="1:65">
      <c r="A990" s="30"/>
      <c r="B990" s="19">
        <v>1</v>
      </c>
      <c r="C990" s="9">
        <v>5</v>
      </c>
      <c r="D990" s="11">
        <v>2.38</v>
      </c>
      <c r="E990" s="149">
        <v>1.1198944917610094</v>
      </c>
      <c r="F990" s="149" t="s">
        <v>103</v>
      </c>
      <c r="G990" s="11">
        <v>2.2999999999999998</v>
      </c>
      <c r="H990" s="11">
        <v>2.17</v>
      </c>
      <c r="I990" s="11">
        <v>2.2999999999999998</v>
      </c>
      <c r="J990" s="11">
        <v>2</v>
      </c>
      <c r="K990" s="11">
        <v>2.2000000000000002</v>
      </c>
      <c r="L990" s="11">
        <v>2.2999999999999998</v>
      </c>
      <c r="M990" s="11">
        <v>2.2000000000000002</v>
      </c>
      <c r="N990" s="149">
        <v>1.46028039100272</v>
      </c>
      <c r="O990" s="11">
        <v>2.35</v>
      </c>
      <c r="P990" s="11">
        <v>2.2999999999999998</v>
      </c>
      <c r="Q990" s="11">
        <v>2.35</v>
      </c>
      <c r="R990" s="149">
        <v>1.78</v>
      </c>
      <c r="S990" s="11">
        <v>2.39</v>
      </c>
      <c r="T990" s="11">
        <v>2.4</v>
      </c>
      <c r="U990" s="154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61</v>
      </c>
    </row>
    <row r="991" spans="1:65">
      <c r="A991" s="30"/>
      <c r="B991" s="19">
        <v>1</v>
      </c>
      <c r="C991" s="9">
        <v>6</v>
      </c>
      <c r="D991" s="11">
        <v>2.33</v>
      </c>
      <c r="E991" s="149">
        <v>1.1173206063557526</v>
      </c>
      <c r="F991" s="149" t="s">
        <v>103</v>
      </c>
      <c r="G991" s="11">
        <v>2.2999999999999998</v>
      </c>
      <c r="H991" s="11">
        <v>2.14</v>
      </c>
      <c r="I991" s="11">
        <v>2.2000000000000002</v>
      </c>
      <c r="J991" s="11">
        <v>2</v>
      </c>
      <c r="K991" s="11">
        <v>2.4</v>
      </c>
      <c r="L991" s="11">
        <v>2.2999999999999998</v>
      </c>
      <c r="M991" s="11">
        <v>2.2000000000000002</v>
      </c>
      <c r="N991" s="149">
        <v>1.4804880369103799</v>
      </c>
      <c r="O991" s="11">
        <v>2.29</v>
      </c>
      <c r="P991" s="11">
        <v>2.2999999999999998</v>
      </c>
      <c r="Q991" s="11">
        <v>2.37</v>
      </c>
      <c r="R991" s="149">
        <v>1.96</v>
      </c>
      <c r="S991" s="11">
        <v>2.41</v>
      </c>
      <c r="T991" s="11">
        <v>2.4</v>
      </c>
      <c r="U991" s="154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A992" s="30"/>
      <c r="B992" s="20" t="s">
        <v>256</v>
      </c>
      <c r="C992" s="12"/>
      <c r="D992" s="23">
        <v>2.3316666666666666</v>
      </c>
      <c r="E992" s="23">
        <v>1.1340105218534247</v>
      </c>
      <c r="F992" s="23" t="s">
        <v>624</v>
      </c>
      <c r="G992" s="23">
        <v>2.3000000000000003</v>
      </c>
      <c r="H992" s="23">
        <v>2.226666666666667</v>
      </c>
      <c r="I992" s="23">
        <v>2.2333333333333329</v>
      </c>
      <c r="J992" s="23">
        <v>2.0166666666666666</v>
      </c>
      <c r="K992" s="23">
        <v>2.2666666666666666</v>
      </c>
      <c r="L992" s="23">
        <v>2.2000000000000006</v>
      </c>
      <c r="M992" s="23">
        <v>2.1666666666666665</v>
      </c>
      <c r="N992" s="23">
        <v>1.5143000857970417</v>
      </c>
      <c r="O992" s="23">
        <v>2.3183333333333334</v>
      </c>
      <c r="P992" s="23">
        <v>2.25</v>
      </c>
      <c r="Q992" s="23">
        <v>2.3416666666666668</v>
      </c>
      <c r="R992" s="23">
        <v>1.8916666666666668</v>
      </c>
      <c r="S992" s="23">
        <v>2.4383333333333335</v>
      </c>
      <c r="T992" s="23">
        <v>2.3833333333333333</v>
      </c>
      <c r="U992" s="154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5"/>
    </row>
    <row r="993" spans="1:65">
      <c r="A993" s="30"/>
      <c r="B993" s="3" t="s">
        <v>257</v>
      </c>
      <c r="C993" s="29"/>
      <c r="D993" s="11">
        <v>2.33</v>
      </c>
      <c r="E993" s="11">
        <v>1.1265813140959322</v>
      </c>
      <c r="F993" s="11" t="s">
        <v>624</v>
      </c>
      <c r="G993" s="11">
        <v>2.2999999999999998</v>
      </c>
      <c r="H993" s="11">
        <v>2.2250000000000001</v>
      </c>
      <c r="I993" s="11">
        <v>2.25</v>
      </c>
      <c r="J993" s="11">
        <v>2</v>
      </c>
      <c r="K993" s="11">
        <v>2.25</v>
      </c>
      <c r="L993" s="11">
        <v>2.2000000000000002</v>
      </c>
      <c r="M993" s="11">
        <v>2.2000000000000002</v>
      </c>
      <c r="N993" s="11">
        <v>1.5146039487587399</v>
      </c>
      <c r="O993" s="11">
        <v>2.33</v>
      </c>
      <c r="P993" s="11">
        <v>2.2999999999999998</v>
      </c>
      <c r="Q993" s="11">
        <v>2.3449999999999998</v>
      </c>
      <c r="R993" s="11">
        <v>1.845</v>
      </c>
      <c r="S993" s="11">
        <v>2.4300000000000002</v>
      </c>
      <c r="T993" s="11">
        <v>2.4</v>
      </c>
      <c r="U993" s="154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5"/>
    </row>
    <row r="994" spans="1:65">
      <c r="A994" s="30"/>
      <c r="B994" s="3" t="s">
        <v>258</v>
      </c>
      <c r="C994" s="29"/>
      <c r="D994" s="24">
        <v>3.0605010483034795E-2</v>
      </c>
      <c r="E994" s="24">
        <v>1.8932466806455182E-2</v>
      </c>
      <c r="F994" s="24" t="s">
        <v>624</v>
      </c>
      <c r="G994" s="24">
        <v>6.3245553203367499E-2</v>
      </c>
      <c r="H994" s="24">
        <v>6.592925501373928E-2</v>
      </c>
      <c r="I994" s="24">
        <v>8.164965809277247E-2</v>
      </c>
      <c r="J994" s="24">
        <v>4.0824829046386339E-2</v>
      </c>
      <c r="K994" s="24">
        <v>8.1649658092772456E-2</v>
      </c>
      <c r="L994" s="24">
        <v>8.9442719099991477E-2</v>
      </c>
      <c r="M994" s="24">
        <v>5.1639777949432274E-2</v>
      </c>
      <c r="N994" s="24">
        <v>4.5253382947459828E-2</v>
      </c>
      <c r="O994" s="24">
        <v>4.1673332800085283E-2</v>
      </c>
      <c r="P994" s="24">
        <v>0.12247448713915882</v>
      </c>
      <c r="Q994" s="24">
        <v>2.3166067138525436E-2</v>
      </c>
      <c r="R994" s="24">
        <v>0.12998717885494196</v>
      </c>
      <c r="S994" s="24">
        <v>4.8751068364361667E-2</v>
      </c>
      <c r="T994" s="24">
        <v>4.0824829046386339E-2</v>
      </c>
      <c r="U994" s="204"/>
      <c r="V994" s="205"/>
      <c r="W994" s="205"/>
      <c r="X994" s="205"/>
      <c r="Y994" s="205"/>
      <c r="Z994" s="205"/>
      <c r="AA994" s="205"/>
      <c r="AB994" s="205"/>
      <c r="AC994" s="205"/>
      <c r="AD994" s="205"/>
      <c r="AE994" s="205"/>
      <c r="AF994" s="205"/>
      <c r="AG994" s="205"/>
      <c r="AH994" s="205"/>
      <c r="AI994" s="205"/>
      <c r="AJ994" s="205"/>
      <c r="AK994" s="205"/>
      <c r="AL994" s="205"/>
      <c r="AM994" s="205"/>
      <c r="AN994" s="205"/>
      <c r="AO994" s="205"/>
      <c r="AP994" s="205"/>
      <c r="AQ994" s="205"/>
      <c r="AR994" s="205"/>
      <c r="AS994" s="205"/>
      <c r="AT994" s="205"/>
      <c r="AU994" s="205"/>
      <c r="AV994" s="205"/>
      <c r="AW994" s="205"/>
      <c r="AX994" s="205"/>
      <c r="AY994" s="205"/>
      <c r="AZ994" s="205"/>
      <c r="BA994" s="205"/>
      <c r="BB994" s="205"/>
      <c r="BC994" s="205"/>
      <c r="BD994" s="205"/>
      <c r="BE994" s="205"/>
      <c r="BF994" s="205"/>
      <c r="BG994" s="205"/>
      <c r="BH994" s="205"/>
      <c r="BI994" s="205"/>
      <c r="BJ994" s="205"/>
      <c r="BK994" s="205"/>
      <c r="BL994" s="205"/>
      <c r="BM994" s="56"/>
    </row>
    <row r="995" spans="1:65">
      <c r="A995" s="30"/>
      <c r="B995" s="3" t="s">
        <v>85</v>
      </c>
      <c r="C995" s="29"/>
      <c r="D995" s="13">
        <v>1.3125808641759025E-2</v>
      </c>
      <c r="E995" s="13">
        <v>1.6695142101073271E-2</v>
      </c>
      <c r="F995" s="13" t="s">
        <v>624</v>
      </c>
      <c r="G995" s="13">
        <v>2.7498066610159778E-2</v>
      </c>
      <c r="H995" s="13">
        <v>2.9608946862457755E-2</v>
      </c>
      <c r="I995" s="13">
        <v>3.655954839974887E-2</v>
      </c>
      <c r="J995" s="13">
        <v>2.0243716882505623E-2</v>
      </c>
      <c r="K995" s="13">
        <v>3.6021907982105493E-2</v>
      </c>
      <c r="L995" s="13">
        <v>4.0655781409087023E-2</v>
      </c>
      <c r="M995" s="13">
        <v>2.3833743668968742E-2</v>
      </c>
      <c r="N995" s="13">
        <v>2.9884025875651334E-2</v>
      </c>
      <c r="O995" s="13">
        <v>1.7975556923113711E-2</v>
      </c>
      <c r="P995" s="13">
        <v>5.4433105395181695E-2</v>
      </c>
      <c r="Q995" s="13">
        <v>9.8929824079112185E-3</v>
      </c>
      <c r="R995" s="13">
        <v>6.8715689262524374E-2</v>
      </c>
      <c r="S995" s="13">
        <v>1.999360288353862E-2</v>
      </c>
      <c r="T995" s="13">
        <v>1.712929890058168E-2</v>
      </c>
      <c r="U995" s="154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259</v>
      </c>
      <c r="C996" s="29"/>
      <c r="D996" s="13">
        <v>2.8443790997511709E-2</v>
      </c>
      <c r="E996" s="13">
        <v>-0.49981440452065651</v>
      </c>
      <c r="F996" s="13" t="s">
        <v>624</v>
      </c>
      <c r="G996" s="13">
        <v>1.4476362813842902E-2</v>
      </c>
      <c r="H996" s="13">
        <v>-1.7869260348337468E-2</v>
      </c>
      <c r="I996" s="13">
        <v>-1.4928749151775889E-2</v>
      </c>
      <c r="J996" s="13">
        <v>-0.11049536304003638</v>
      </c>
      <c r="K996" s="13">
        <v>-2.261931689664376E-4</v>
      </c>
      <c r="L996" s="13">
        <v>-2.9631305134584784E-2</v>
      </c>
      <c r="M996" s="13">
        <v>-4.4333861117394457E-2</v>
      </c>
      <c r="N996" s="13">
        <v>-0.33207754641388132</v>
      </c>
      <c r="O996" s="13">
        <v>2.2562768604388106E-2</v>
      </c>
      <c r="P996" s="13">
        <v>-7.5774711603711076E-3</v>
      </c>
      <c r="Q996" s="13">
        <v>3.2854557792354688E-2</v>
      </c>
      <c r="R996" s="13">
        <v>-0.16562994797557118</v>
      </c>
      <c r="S996" s="13">
        <v>7.5491970142501641E-2</v>
      </c>
      <c r="T996" s="13">
        <v>5.1232752770866252E-2</v>
      </c>
      <c r="U996" s="154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46" t="s">
        <v>260</v>
      </c>
      <c r="C997" s="47"/>
      <c r="D997" s="45">
        <v>0.66</v>
      </c>
      <c r="E997" s="45">
        <v>9.0299999999999994</v>
      </c>
      <c r="F997" s="45">
        <v>2.02</v>
      </c>
      <c r="G997" s="45">
        <v>0.4</v>
      </c>
      <c r="H997" s="45">
        <v>0.19</v>
      </c>
      <c r="I997" s="45">
        <v>0.13</v>
      </c>
      <c r="J997" s="45">
        <v>1.89</v>
      </c>
      <c r="K997" s="45">
        <v>0.13</v>
      </c>
      <c r="L997" s="45">
        <v>0.4</v>
      </c>
      <c r="M997" s="45">
        <v>0.67</v>
      </c>
      <c r="N997" s="45">
        <v>5.95</v>
      </c>
      <c r="O997" s="45">
        <v>0.55000000000000004</v>
      </c>
      <c r="P997" s="45">
        <v>0</v>
      </c>
      <c r="Q997" s="45">
        <v>0.74</v>
      </c>
      <c r="R997" s="45">
        <v>2.9</v>
      </c>
      <c r="S997" s="45">
        <v>1.52</v>
      </c>
      <c r="T997" s="45">
        <v>1.08</v>
      </c>
      <c r="U997" s="154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B998" s="31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BM998" s="55"/>
    </row>
    <row r="999" spans="1:65" ht="15">
      <c r="B999" s="8" t="s">
        <v>495</v>
      </c>
      <c r="BM999" s="28" t="s">
        <v>66</v>
      </c>
    </row>
    <row r="1000" spans="1:65" ht="15">
      <c r="A1000" s="25" t="s">
        <v>65</v>
      </c>
      <c r="B1000" s="18" t="s">
        <v>109</v>
      </c>
      <c r="C1000" s="15" t="s">
        <v>110</v>
      </c>
      <c r="D1000" s="16" t="s">
        <v>221</v>
      </c>
      <c r="E1000" s="17" t="s">
        <v>221</v>
      </c>
      <c r="F1000" s="17" t="s">
        <v>221</v>
      </c>
      <c r="G1000" s="17" t="s">
        <v>221</v>
      </c>
      <c r="H1000" s="17" t="s">
        <v>221</v>
      </c>
      <c r="I1000" s="17" t="s">
        <v>221</v>
      </c>
      <c r="J1000" s="17" t="s">
        <v>221</v>
      </c>
      <c r="K1000" s="17" t="s">
        <v>221</v>
      </c>
      <c r="L1000" s="17" t="s">
        <v>221</v>
      </c>
      <c r="M1000" s="17" t="s">
        <v>221</v>
      </c>
      <c r="N1000" s="17" t="s">
        <v>221</v>
      </c>
      <c r="O1000" s="17" t="s">
        <v>221</v>
      </c>
      <c r="P1000" s="17" t="s">
        <v>221</v>
      </c>
      <c r="Q1000" s="17" t="s">
        <v>221</v>
      </c>
      <c r="R1000" s="17" t="s">
        <v>221</v>
      </c>
      <c r="S1000" s="17" t="s">
        <v>221</v>
      </c>
      <c r="T1000" s="17" t="s">
        <v>221</v>
      </c>
      <c r="U1000" s="154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8">
        <v>1</v>
      </c>
    </row>
    <row r="1001" spans="1:65">
      <c r="A1001" s="30"/>
      <c r="B1001" s="19" t="s">
        <v>222</v>
      </c>
      <c r="C1001" s="9" t="s">
        <v>222</v>
      </c>
      <c r="D1001" s="152" t="s">
        <v>224</v>
      </c>
      <c r="E1001" s="153" t="s">
        <v>225</v>
      </c>
      <c r="F1001" s="153" t="s">
        <v>228</v>
      </c>
      <c r="G1001" s="153" t="s">
        <v>229</v>
      </c>
      <c r="H1001" s="153" t="s">
        <v>231</v>
      </c>
      <c r="I1001" s="153" t="s">
        <v>232</v>
      </c>
      <c r="J1001" s="153" t="s">
        <v>233</v>
      </c>
      <c r="K1001" s="153" t="s">
        <v>234</v>
      </c>
      <c r="L1001" s="153" t="s">
        <v>235</v>
      </c>
      <c r="M1001" s="153" t="s">
        <v>276</v>
      </c>
      <c r="N1001" s="153" t="s">
        <v>238</v>
      </c>
      <c r="O1001" s="153" t="s">
        <v>239</v>
      </c>
      <c r="P1001" s="153" t="s">
        <v>240</v>
      </c>
      <c r="Q1001" s="153" t="s">
        <v>241</v>
      </c>
      <c r="R1001" s="153" t="s">
        <v>242</v>
      </c>
      <c r="S1001" s="153" t="s">
        <v>243</v>
      </c>
      <c r="T1001" s="153" t="s">
        <v>245</v>
      </c>
      <c r="U1001" s="154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8" t="s">
        <v>3</v>
      </c>
    </row>
    <row r="1002" spans="1:65">
      <c r="A1002" s="30"/>
      <c r="B1002" s="19"/>
      <c r="C1002" s="9"/>
      <c r="D1002" s="10" t="s">
        <v>113</v>
      </c>
      <c r="E1002" s="11" t="s">
        <v>113</v>
      </c>
      <c r="F1002" s="11" t="s">
        <v>277</v>
      </c>
      <c r="G1002" s="11" t="s">
        <v>278</v>
      </c>
      <c r="H1002" s="11" t="s">
        <v>277</v>
      </c>
      <c r="I1002" s="11" t="s">
        <v>278</v>
      </c>
      <c r="J1002" s="11" t="s">
        <v>278</v>
      </c>
      <c r="K1002" s="11" t="s">
        <v>278</v>
      </c>
      <c r="L1002" s="11" t="s">
        <v>278</v>
      </c>
      <c r="M1002" s="11" t="s">
        <v>278</v>
      </c>
      <c r="N1002" s="11" t="s">
        <v>277</v>
      </c>
      <c r="O1002" s="11" t="s">
        <v>113</v>
      </c>
      <c r="P1002" s="11" t="s">
        <v>278</v>
      </c>
      <c r="Q1002" s="11" t="s">
        <v>277</v>
      </c>
      <c r="R1002" s="11" t="s">
        <v>277</v>
      </c>
      <c r="S1002" s="11" t="s">
        <v>277</v>
      </c>
      <c r="T1002" s="11" t="s">
        <v>278</v>
      </c>
      <c r="U1002" s="154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8">
        <v>0</v>
      </c>
    </row>
    <row r="1003" spans="1:65">
      <c r="A1003" s="30"/>
      <c r="B1003" s="19"/>
      <c r="C1003" s="9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154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1</v>
      </c>
    </row>
    <row r="1004" spans="1:65">
      <c r="A1004" s="30"/>
      <c r="B1004" s="18">
        <v>1</v>
      </c>
      <c r="C1004" s="14">
        <v>1</v>
      </c>
      <c r="D1004" s="221">
        <v>58</v>
      </c>
      <c r="E1004" s="221">
        <v>53.101600000000005</v>
      </c>
      <c r="F1004" s="221">
        <v>54.584555770902085</v>
      </c>
      <c r="G1004" s="221">
        <v>56</v>
      </c>
      <c r="H1004" s="221">
        <v>58</v>
      </c>
      <c r="I1004" s="221">
        <v>57</v>
      </c>
      <c r="J1004" s="221">
        <v>56</v>
      </c>
      <c r="K1004" s="221">
        <v>55</v>
      </c>
      <c r="L1004" s="221">
        <v>58</v>
      </c>
      <c r="M1004" s="221">
        <v>57</v>
      </c>
      <c r="N1004" s="222">
        <v>50.628478965822502</v>
      </c>
      <c r="O1004" s="221">
        <v>53</v>
      </c>
      <c r="P1004" s="221">
        <v>53</v>
      </c>
      <c r="Q1004" s="221">
        <v>55</v>
      </c>
      <c r="R1004" s="221">
        <v>59</v>
      </c>
      <c r="S1004" s="221">
        <v>54.5</v>
      </c>
      <c r="T1004" s="221">
        <v>58</v>
      </c>
      <c r="U1004" s="223"/>
      <c r="V1004" s="224"/>
      <c r="W1004" s="224"/>
      <c r="X1004" s="224"/>
      <c r="Y1004" s="224"/>
      <c r="Z1004" s="224"/>
      <c r="AA1004" s="224"/>
      <c r="AB1004" s="224"/>
      <c r="AC1004" s="224"/>
      <c r="AD1004" s="224"/>
      <c r="AE1004" s="224"/>
      <c r="AF1004" s="224"/>
      <c r="AG1004" s="224"/>
      <c r="AH1004" s="224"/>
      <c r="AI1004" s="224"/>
      <c r="AJ1004" s="224"/>
      <c r="AK1004" s="224"/>
      <c r="AL1004" s="224"/>
      <c r="AM1004" s="224"/>
      <c r="AN1004" s="224"/>
      <c r="AO1004" s="224"/>
      <c r="AP1004" s="224"/>
      <c r="AQ1004" s="224"/>
      <c r="AR1004" s="224"/>
      <c r="AS1004" s="224"/>
      <c r="AT1004" s="224"/>
      <c r="AU1004" s="224"/>
      <c r="AV1004" s="224"/>
      <c r="AW1004" s="224"/>
      <c r="AX1004" s="224"/>
      <c r="AY1004" s="224"/>
      <c r="AZ1004" s="224"/>
      <c r="BA1004" s="224"/>
      <c r="BB1004" s="224"/>
      <c r="BC1004" s="224"/>
      <c r="BD1004" s="224"/>
      <c r="BE1004" s="224"/>
      <c r="BF1004" s="224"/>
      <c r="BG1004" s="224"/>
      <c r="BH1004" s="224"/>
      <c r="BI1004" s="224"/>
      <c r="BJ1004" s="224"/>
      <c r="BK1004" s="224"/>
      <c r="BL1004" s="224"/>
      <c r="BM1004" s="225">
        <v>1</v>
      </c>
    </row>
    <row r="1005" spans="1:65">
      <c r="A1005" s="30"/>
      <c r="B1005" s="19">
        <v>1</v>
      </c>
      <c r="C1005" s="9">
        <v>2</v>
      </c>
      <c r="D1005" s="226">
        <v>58</v>
      </c>
      <c r="E1005" s="226">
        <v>54.829599999999999</v>
      </c>
      <c r="F1005" s="226">
        <v>54.064159868244772</v>
      </c>
      <c r="G1005" s="226">
        <v>55</v>
      </c>
      <c r="H1005" s="226">
        <v>63</v>
      </c>
      <c r="I1005" s="226">
        <v>57</v>
      </c>
      <c r="J1005" s="226">
        <v>56</v>
      </c>
      <c r="K1005" s="226">
        <v>57</v>
      </c>
      <c r="L1005" s="226">
        <v>56</v>
      </c>
      <c r="M1005" s="226">
        <v>55</v>
      </c>
      <c r="N1005" s="227">
        <v>53.667905687504899</v>
      </c>
      <c r="O1005" s="226">
        <v>53</v>
      </c>
      <c r="P1005" s="226">
        <v>55</v>
      </c>
      <c r="Q1005" s="226">
        <v>57</v>
      </c>
      <c r="R1005" s="226">
        <v>59</v>
      </c>
      <c r="S1005" s="226">
        <v>60.68</v>
      </c>
      <c r="T1005" s="226">
        <v>60</v>
      </c>
      <c r="U1005" s="223"/>
      <c r="V1005" s="224"/>
      <c r="W1005" s="224"/>
      <c r="X1005" s="224"/>
      <c r="Y1005" s="224"/>
      <c r="Z1005" s="224"/>
      <c r="AA1005" s="224"/>
      <c r="AB1005" s="224"/>
      <c r="AC1005" s="224"/>
      <c r="AD1005" s="224"/>
      <c r="AE1005" s="224"/>
      <c r="AF1005" s="224"/>
      <c r="AG1005" s="224"/>
      <c r="AH1005" s="224"/>
      <c r="AI1005" s="224"/>
      <c r="AJ1005" s="224"/>
      <c r="AK1005" s="224"/>
      <c r="AL1005" s="224"/>
      <c r="AM1005" s="224"/>
      <c r="AN1005" s="224"/>
      <c r="AO1005" s="224"/>
      <c r="AP1005" s="224"/>
      <c r="AQ1005" s="224"/>
      <c r="AR1005" s="224"/>
      <c r="AS1005" s="224"/>
      <c r="AT1005" s="224"/>
      <c r="AU1005" s="224"/>
      <c r="AV1005" s="224"/>
      <c r="AW1005" s="224"/>
      <c r="AX1005" s="224"/>
      <c r="AY1005" s="224"/>
      <c r="AZ1005" s="224"/>
      <c r="BA1005" s="224"/>
      <c r="BB1005" s="224"/>
      <c r="BC1005" s="224"/>
      <c r="BD1005" s="224"/>
      <c r="BE1005" s="224"/>
      <c r="BF1005" s="224"/>
      <c r="BG1005" s="224"/>
      <c r="BH1005" s="224"/>
      <c r="BI1005" s="224"/>
      <c r="BJ1005" s="224"/>
      <c r="BK1005" s="224"/>
      <c r="BL1005" s="224"/>
      <c r="BM1005" s="225">
        <v>32</v>
      </c>
    </row>
    <row r="1006" spans="1:65">
      <c r="A1006" s="30"/>
      <c r="B1006" s="19">
        <v>1</v>
      </c>
      <c r="C1006" s="9">
        <v>3</v>
      </c>
      <c r="D1006" s="226">
        <v>56</v>
      </c>
      <c r="E1006" s="226">
        <v>53.866399999999999</v>
      </c>
      <c r="F1006" s="226">
        <v>56.44196313253309</v>
      </c>
      <c r="G1006" s="226">
        <v>58</v>
      </c>
      <c r="H1006" s="226">
        <v>59</v>
      </c>
      <c r="I1006" s="226">
        <v>56</v>
      </c>
      <c r="J1006" s="226">
        <v>55</v>
      </c>
      <c r="K1006" s="226">
        <v>56</v>
      </c>
      <c r="L1006" s="226">
        <v>56</v>
      </c>
      <c r="M1006" s="226">
        <v>57</v>
      </c>
      <c r="N1006" s="227">
        <v>52.6352766842028</v>
      </c>
      <c r="O1006" s="226">
        <v>53</v>
      </c>
      <c r="P1006" s="226">
        <v>56</v>
      </c>
      <c r="Q1006" s="226">
        <v>58</v>
      </c>
      <c r="R1006" s="226">
        <v>59</v>
      </c>
      <c r="S1006" s="226">
        <v>58.97</v>
      </c>
      <c r="T1006" s="226">
        <v>60</v>
      </c>
      <c r="U1006" s="223"/>
      <c r="V1006" s="224"/>
      <c r="W1006" s="224"/>
      <c r="X1006" s="224"/>
      <c r="Y1006" s="224"/>
      <c r="Z1006" s="224"/>
      <c r="AA1006" s="224"/>
      <c r="AB1006" s="224"/>
      <c r="AC1006" s="224"/>
      <c r="AD1006" s="224"/>
      <c r="AE1006" s="224"/>
      <c r="AF1006" s="224"/>
      <c r="AG1006" s="224"/>
      <c r="AH1006" s="224"/>
      <c r="AI1006" s="224"/>
      <c r="AJ1006" s="224"/>
      <c r="AK1006" s="224"/>
      <c r="AL1006" s="224"/>
      <c r="AM1006" s="224"/>
      <c r="AN1006" s="224"/>
      <c r="AO1006" s="224"/>
      <c r="AP1006" s="224"/>
      <c r="AQ1006" s="224"/>
      <c r="AR1006" s="224"/>
      <c r="AS1006" s="224"/>
      <c r="AT1006" s="224"/>
      <c r="AU1006" s="224"/>
      <c r="AV1006" s="224"/>
      <c r="AW1006" s="224"/>
      <c r="AX1006" s="224"/>
      <c r="AY1006" s="224"/>
      <c r="AZ1006" s="224"/>
      <c r="BA1006" s="224"/>
      <c r="BB1006" s="224"/>
      <c r="BC1006" s="224"/>
      <c r="BD1006" s="224"/>
      <c r="BE1006" s="224"/>
      <c r="BF1006" s="224"/>
      <c r="BG1006" s="224"/>
      <c r="BH1006" s="224"/>
      <c r="BI1006" s="224"/>
      <c r="BJ1006" s="224"/>
      <c r="BK1006" s="224"/>
      <c r="BL1006" s="224"/>
      <c r="BM1006" s="225">
        <v>16</v>
      </c>
    </row>
    <row r="1007" spans="1:65">
      <c r="A1007" s="30"/>
      <c r="B1007" s="19">
        <v>1</v>
      </c>
      <c r="C1007" s="9">
        <v>4</v>
      </c>
      <c r="D1007" s="226">
        <v>57</v>
      </c>
      <c r="E1007" s="226">
        <v>54.516400000000004</v>
      </c>
      <c r="F1007" s="226">
        <v>53.863225801756073</v>
      </c>
      <c r="G1007" s="226">
        <v>55</v>
      </c>
      <c r="H1007" s="226">
        <v>61</v>
      </c>
      <c r="I1007" s="226">
        <v>59</v>
      </c>
      <c r="J1007" s="226">
        <v>56</v>
      </c>
      <c r="K1007" s="226">
        <v>56</v>
      </c>
      <c r="L1007" s="226">
        <v>58</v>
      </c>
      <c r="M1007" s="226">
        <v>54</v>
      </c>
      <c r="N1007" s="227">
        <v>50.051727337310702</v>
      </c>
      <c r="O1007" s="226">
        <v>52</v>
      </c>
      <c r="P1007" s="226">
        <v>53</v>
      </c>
      <c r="Q1007" s="226">
        <v>57</v>
      </c>
      <c r="R1007" s="226">
        <v>58</v>
      </c>
      <c r="S1007" s="230">
        <v>64.44</v>
      </c>
      <c r="T1007" s="226">
        <v>59</v>
      </c>
      <c r="U1007" s="223"/>
      <c r="V1007" s="224"/>
      <c r="W1007" s="224"/>
      <c r="X1007" s="224"/>
      <c r="Y1007" s="224"/>
      <c r="Z1007" s="224"/>
      <c r="AA1007" s="224"/>
      <c r="AB1007" s="224"/>
      <c r="AC1007" s="224"/>
      <c r="AD1007" s="224"/>
      <c r="AE1007" s="224"/>
      <c r="AF1007" s="224"/>
      <c r="AG1007" s="224"/>
      <c r="AH1007" s="224"/>
      <c r="AI1007" s="224"/>
      <c r="AJ1007" s="224"/>
      <c r="AK1007" s="224"/>
      <c r="AL1007" s="224"/>
      <c r="AM1007" s="224"/>
      <c r="AN1007" s="224"/>
      <c r="AO1007" s="224"/>
      <c r="AP1007" s="224"/>
      <c r="AQ1007" s="224"/>
      <c r="AR1007" s="224"/>
      <c r="AS1007" s="224"/>
      <c r="AT1007" s="224"/>
      <c r="AU1007" s="224"/>
      <c r="AV1007" s="224"/>
      <c r="AW1007" s="224"/>
      <c r="AX1007" s="224"/>
      <c r="AY1007" s="224"/>
      <c r="AZ1007" s="224"/>
      <c r="BA1007" s="224"/>
      <c r="BB1007" s="224"/>
      <c r="BC1007" s="224"/>
      <c r="BD1007" s="224"/>
      <c r="BE1007" s="224"/>
      <c r="BF1007" s="224"/>
      <c r="BG1007" s="224"/>
      <c r="BH1007" s="224"/>
      <c r="BI1007" s="224"/>
      <c r="BJ1007" s="224"/>
      <c r="BK1007" s="224"/>
      <c r="BL1007" s="224"/>
      <c r="BM1007" s="225">
        <v>56.648651198980723</v>
      </c>
    </row>
    <row r="1008" spans="1:65">
      <c r="A1008" s="30"/>
      <c r="B1008" s="19">
        <v>1</v>
      </c>
      <c r="C1008" s="9">
        <v>5</v>
      </c>
      <c r="D1008" s="226">
        <v>58</v>
      </c>
      <c r="E1008" s="226">
        <v>54.365200000000002</v>
      </c>
      <c r="F1008" s="226">
        <v>57.518603136225948</v>
      </c>
      <c r="G1008" s="226">
        <v>56</v>
      </c>
      <c r="H1008" s="226">
        <v>61</v>
      </c>
      <c r="I1008" s="226">
        <v>59</v>
      </c>
      <c r="J1008" s="226">
        <v>54</v>
      </c>
      <c r="K1008" s="226">
        <v>55</v>
      </c>
      <c r="L1008" s="226">
        <v>58</v>
      </c>
      <c r="M1008" s="226">
        <v>56</v>
      </c>
      <c r="N1008" s="227">
        <v>43.5864483386923</v>
      </c>
      <c r="O1008" s="226">
        <v>53</v>
      </c>
      <c r="P1008" s="226">
        <v>54</v>
      </c>
      <c r="Q1008" s="226">
        <v>57</v>
      </c>
      <c r="R1008" s="226">
        <v>59</v>
      </c>
      <c r="S1008" s="226">
        <v>58.97</v>
      </c>
      <c r="T1008" s="226">
        <v>59</v>
      </c>
      <c r="U1008" s="223"/>
      <c r="V1008" s="224"/>
      <c r="W1008" s="224"/>
      <c r="X1008" s="224"/>
      <c r="Y1008" s="224"/>
      <c r="Z1008" s="224"/>
      <c r="AA1008" s="224"/>
      <c r="AB1008" s="224"/>
      <c r="AC1008" s="224"/>
      <c r="AD1008" s="224"/>
      <c r="AE1008" s="224"/>
      <c r="AF1008" s="224"/>
      <c r="AG1008" s="224"/>
      <c r="AH1008" s="224"/>
      <c r="AI1008" s="224"/>
      <c r="AJ1008" s="224"/>
      <c r="AK1008" s="224"/>
      <c r="AL1008" s="224"/>
      <c r="AM1008" s="224"/>
      <c r="AN1008" s="224"/>
      <c r="AO1008" s="224"/>
      <c r="AP1008" s="224"/>
      <c r="AQ1008" s="224"/>
      <c r="AR1008" s="224"/>
      <c r="AS1008" s="224"/>
      <c r="AT1008" s="224"/>
      <c r="AU1008" s="224"/>
      <c r="AV1008" s="224"/>
      <c r="AW1008" s="224"/>
      <c r="AX1008" s="224"/>
      <c r="AY1008" s="224"/>
      <c r="AZ1008" s="224"/>
      <c r="BA1008" s="224"/>
      <c r="BB1008" s="224"/>
      <c r="BC1008" s="224"/>
      <c r="BD1008" s="224"/>
      <c r="BE1008" s="224"/>
      <c r="BF1008" s="224"/>
      <c r="BG1008" s="224"/>
      <c r="BH1008" s="224"/>
      <c r="BI1008" s="224"/>
      <c r="BJ1008" s="224"/>
      <c r="BK1008" s="224"/>
      <c r="BL1008" s="224"/>
      <c r="BM1008" s="225">
        <v>62</v>
      </c>
    </row>
    <row r="1009" spans="1:65">
      <c r="A1009" s="30"/>
      <c r="B1009" s="19">
        <v>1</v>
      </c>
      <c r="C1009" s="9">
        <v>6</v>
      </c>
      <c r="D1009" s="226">
        <v>57</v>
      </c>
      <c r="E1009" s="226">
        <v>54.149200000000008</v>
      </c>
      <c r="F1009" s="226">
        <v>54.765607392487631</v>
      </c>
      <c r="G1009" s="226">
        <v>57</v>
      </c>
      <c r="H1009" s="226">
        <v>64</v>
      </c>
      <c r="I1009" s="226">
        <v>57</v>
      </c>
      <c r="J1009" s="226">
        <v>55</v>
      </c>
      <c r="K1009" s="226">
        <v>55</v>
      </c>
      <c r="L1009" s="226">
        <v>58</v>
      </c>
      <c r="M1009" s="226">
        <v>56</v>
      </c>
      <c r="N1009" s="227">
        <v>48.821274156084499</v>
      </c>
      <c r="O1009" s="226">
        <v>52</v>
      </c>
      <c r="P1009" s="226">
        <v>54</v>
      </c>
      <c r="Q1009" s="226">
        <v>56</v>
      </c>
      <c r="R1009" s="226">
        <v>60</v>
      </c>
      <c r="S1009" s="226">
        <v>62.050000000000004</v>
      </c>
      <c r="T1009" s="226">
        <v>60</v>
      </c>
      <c r="U1009" s="223"/>
      <c r="V1009" s="224"/>
      <c r="W1009" s="224"/>
      <c r="X1009" s="224"/>
      <c r="Y1009" s="224"/>
      <c r="Z1009" s="224"/>
      <c r="AA1009" s="224"/>
      <c r="AB1009" s="224"/>
      <c r="AC1009" s="224"/>
      <c r="AD1009" s="224"/>
      <c r="AE1009" s="224"/>
      <c r="AF1009" s="224"/>
      <c r="AG1009" s="224"/>
      <c r="AH1009" s="224"/>
      <c r="AI1009" s="224"/>
      <c r="AJ1009" s="224"/>
      <c r="AK1009" s="224"/>
      <c r="AL1009" s="224"/>
      <c r="AM1009" s="224"/>
      <c r="AN1009" s="224"/>
      <c r="AO1009" s="224"/>
      <c r="AP1009" s="224"/>
      <c r="AQ1009" s="224"/>
      <c r="AR1009" s="224"/>
      <c r="AS1009" s="224"/>
      <c r="AT1009" s="224"/>
      <c r="AU1009" s="224"/>
      <c r="AV1009" s="224"/>
      <c r="AW1009" s="224"/>
      <c r="AX1009" s="224"/>
      <c r="AY1009" s="224"/>
      <c r="AZ1009" s="224"/>
      <c r="BA1009" s="224"/>
      <c r="BB1009" s="224"/>
      <c r="BC1009" s="224"/>
      <c r="BD1009" s="224"/>
      <c r="BE1009" s="224"/>
      <c r="BF1009" s="224"/>
      <c r="BG1009" s="224"/>
      <c r="BH1009" s="224"/>
      <c r="BI1009" s="224"/>
      <c r="BJ1009" s="224"/>
      <c r="BK1009" s="224"/>
      <c r="BL1009" s="224"/>
      <c r="BM1009" s="228"/>
    </row>
    <row r="1010" spans="1:65">
      <c r="A1010" s="30"/>
      <c r="B1010" s="20" t="s">
        <v>256</v>
      </c>
      <c r="C1010" s="12"/>
      <c r="D1010" s="229">
        <v>57.333333333333336</v>
      </c>
      <c r="E1010" s="229">
        <v>54.138066666666667</v>
      </c>
      <c r="F1010" s="229">
        <v>55.206352517024932</v>
      </c>
      <c r="G1010" s="229">
        <v>56.166666666666664</v>
      </c>
      <c r="H1010" s="229">
        <v>61</v>
      </c>
      <c r="I1010" s="229">
        <v>57.5</v>
      </c>
      <c r="J1010" s="229">
        <v>55.333333333333336</v>
      </c>
      <c r="K1010" s="229">
        <v>55.666666666666664</v>
      </c>
      <c r="L1010" s="229">
        <v>57.333333333333336</v>
      </c>
      <c r="M1010" s="229">
        <v>55.833333333333336</v>
      </c>
      <c r="N1010" s="229">
        <v>49.898518528269619</v>
      </c>
      <c r="O1010" s="229">
        <v>52.666666666666664</v>
      </c>
      <c r="P1010" s="229">
        <v>54.166666666666664</v>
      </c>
      <c r="Q1010" s="229">
        <v>56.666666666666664</v>
      </c>
      <c r="R1010" s="229">
        <v>59</v>
      </c>
      <c r="S1010" s="229">
        <v>59.935000000000002</v>
      </c>
      <c r="T1010" s="229">
        <v>59.333333333333336</v>
      </c>
      <c r="U1010" s="223"/>
      <c r="V1010" s="224"/>
      <c r="W1010" s="224"/>
      <c r="X1010" s="224"/>
      <c r="Y1010" s="224"/>
      <c r="Z1010" s="224"/>
      <c r="AA1010" s="224"/>
      <c r="AB1010" s="224"/>
      <c r="AC1010" s="224"/>
      <c r="AD1010" s="224"/>
      <c r="AE1010" s="224"/>
      <c r="AF1010" s="224"/>
      <c r="AG1010" s="224"/>
      <c r="AH1010" s="224"/>
      <c r="AI1010" s="224"/>
      <c r="AJ1010" s="224"/>
      <c r="AK1010" s="224"/>
      <c r="AL1010" s="224"/>
      <c r="AM1010" s="224"/>
      <c r="AN1010" s="224"/>
      <c r="AO1010" s="224"/>
      <c r="AP1010" s="224"/>
      <c r="AQ1010" s="224"/>
      <c r="AR1010" s="224"/>
      <c r="AS1010" s="224"/>
      <c r="AT1010" s="224"/>
      <c r="AU1010" s="224"/>
      <c r="AV1010" s="224"/>
      <c r="AW1010" s="224"/>
      <c r="AX1010" s="224"/>
      <c r="AY1010" s="224"/>
      <c r="AZ1010" s="224"/>
      <c r="BA1010" s="224"/>
      <c r="BB1010" s="224"/>
      <c r="BC1010" s="224"/>
      <c r="BD1010" s="224"/>
      <c r="BE1010" s="224"/>
      <c r="BF1010" s="224"/>
      <c r="BG1010" s="224"/>
      <c r="BH1010" s="224"/>
      <c r="BI1010" s="224"/>
      <c r="BJ1010" s="224"/>
      <c r="BK1010" s="224"/>
      <c r="BL1010" s="224"/>
      <c r="BM1010" s="228"/>
    </row>
    <row r="1011" spans="1:65">
      <c r="A1011" s="30"/>
      <c r="B1011" s="3" t="s">
        <v>257</v>
      </c>
      <c r="C1011" s="29"/>
      <c r="D1011" s="226">
        <v>57.5</v>
      </c>
      <c r="E1011" s="226">
        <v>54.257200000000005</v>
      </c>
      <c r="F1011" s="226">
        <v>54.675081581694855</v>
      </c>
      <c r="G1011" s="226">
        <v>56</v>
      </c>
      <c r="H1011" s="226">
        <v>61</v>
      </c>
      <c r="I1011" s="226">
        <v>57</v>
      </c>
      <c r="J1011" s="226">
        <v>55.5</v>
      </c>
      <c r="K1011" s="226">
        <v>55.5</v>
      </c>
      <c r="L1011" s="226">
        <v>58</v>
      </c>
      <c r="M1011" s="226">
        <v>56</v>
      </c>
      <c r="N1011" s="226">
        <v>50.340103151566602</v>
      </c>
      <c r="O1011" s="226">
        <v>53</v>
      </c>
      <c r="P1011" s="226">
        <v>54</v>
      </c>
      <c r="Q1011" s="226">
        <v>57</v>
      </c>
      <c r="R1011" s="226">
        <v>59</v>
      </c>
      <c r="S1011" s="226">
        <v>59.825000000000003</v>
      </c>
      <c r="T1011" s="226">
        <v>59.5</v>
      </c>
      <c r="U1011" s="223"/>
      <c r="V1011" s="224"/>
      <c r="W1011" s="224"/>
      <c r="X1011" s="224"/>
      <c r="Y1011" s="224"/>
      <c r="Z1011" s="224"/>
      <c r="AA1011" s="224"/>
      <c r="AB1011" s="224"/>
      <c r="AC1011" s="224"/>
      <c r="AD1011" s="224"/>
      <c r="AE1011" s="224"/>
      <c r="AF1011" s="224"/>
      <c r="AG1011" s="224"/>
      <c r="AH1011" s="224"/>
      <c r="AI1011" s="224"/>
      <c r="AJ1011" s="224"/>
      <c r="AK1011" s="224"/>
      <c r="AL1011" s="224"/>
      <c r="AM1011" s="224"/>
      <c r="AN1011" s="224"/>
      <c r="AO1011" s="224"/>
      <c r="AP1011" s="224"/>
      <c r="AQ1011" s="224"/>
      <c r="AR1011" s="224"/>
      <c r="AS1011" s="224"/>
      <c r="AT1011" s="224"/>
      <c r="AU1011" s="224"/>
      <c r="AV1011" s="224"/>
      <c r="AW1011" s="224"/>
      <c r="AX1011" s="224"/>
      <c r="AY1011" s="224"/>
      <c r="AZ1011" s="224"/>
      <c r="BA1011" s="224"/>
      <c r="BB1011" s="224"/>
      <c r="BC1011" s="224"/>
      <c r="BD1011" s="224"/>
      <c r="BE1011" s="224"/>
      <c r="BF1011" s="224"/>
      <c r="BG1011" s="224"/>
      <c r="BH1011" s="224"/>
      <c r="BI1011" s="224"/>
      <c r="BJ1011" s="224"/>
      <c r="BK1011" s="224"/>
      <c r="BL1011" s="224"/>
      <c r="BM1011" s="228"/>
    </row>
    <row r="1012" spans="1:65">
      <c r="A1012" s="30"/>
      <c r="B1012" s="3" t="s">
        <v>258</v>
      </c>
      <c r="C1012" s="29"/>
      <c r="D1012" s="211">
        <v>0.81649658092772603</v>
      </c>
      <c r="E1012" s="211">
        <v>0.60351203688631216</v>
      </c>
      <c r="F1012" s="211">
        <v>1.4534591427102894</v>
      </c>
      <c r="G1012" s="211">
        <v>1.169045194450012</v>
      </c>
      <c r="H1012" s="211">
        <v>2.2803508501982761</v>
      </c>
      <c r="I1012" s="211">
        <v>1.2247448713915889</v>
      </c>
      <c r="J1012" s="211">
        <v>0.81649658092772603</v>
      </c>
      <c r="K1012" s="211">
        <v>0.81649658092772603</v>
      </c>
      <c r="L1012" s="211">
        <v>1.0327955589886444</v>
      </c>
      <c r="M1012" s="211">
        <v>1.1690451944500122</v>
      </c>
      <c r="N1012" s="211">
        <v>3.5568841829722246</v>
      </c>
      <c r="O1012" s="211">
        <v>0.51639777949432231</v>
      </c>
      <c r="P1012" s="211">
        <v>1.169045194450012</v>
      </c>
      <c r="Q1012" s="211">
        <v>1.0327955589886444</v>
      </c>
      <c r="R1012" s="211">
        <v>0.63245553203367588</v>
      </c>
      <c r="S1012" s="211">
        <v>3.3682324741620788</v>
      </c>
      <c r="T1012" s="211">
        <v>0.81649658092772603</v>
      </c>
      <c r="U1012" s="208"/>
      <c r="V1012" s="209"/>
      <c r="W1012" s="209"/>
      <c r="X1012" s="209"/>
      <c r="Y1012" s="209"/>
      <c r="Z1012" s="209"/>
      <c r="AA1012" s="209"/>
      <c r="AB1012" s="209"/>
      <c r="AC1012" s="209"/>
      <c r="AD1012" s="209"/>
      <c r="AE1012" s="209"/>
      <c r="AF1012" s="209"/>
      <c r="AG1012" s="209"/>
      <c r="AH1012" s="209"/>
      <c r="AI1012" s="209"/>
      <c r="AJ1012" s="209"/>
      <c r="AK1012" s="209"/>
      <c r="AL1012" s="209"/>
      <c r="AM1012" s="209"/>
      <c r="AN1012" s="209"/>
      <c r="AO1012" s="209"/>
      <c r="AP1012" s="209"/>
      <c r="AQ1012" s="209"/>
      <c r="AR1012" s="209"/>
      <c r="AS1012" s="209"/>
      <c r="AT1012" s="209"/>
      <c r="AU1012" s="209"/>
      <c r="AV1012" s="209"/>
      <c r="AW1012" s="209"/>
      <c r="AX1012" s="209"/>
      <c r="AY1012" s="209"/>
      <c r="AZ1012" s="209"/>
      <c r="BA1012" s="209"/>
      <c r="BB1012" s="209"/>
      <c r="BC1012" s="209"/>
      <c r="BD1012" s="209"/>
      <c r="BE1012" s="209"/>
      <c r="BF1012" s="209"/>
      <c r="BG1012" s="209"/>
      <c r="BH1012" s="209"/>
      <c r="BI1012" s="209"/>
      <c r="BJ1012" s="209"/>
      <c r="BK1012" s="209"/>
      <c r="BL1012" s="209"/>
      <c r="BM1012" s="214"/>
    </row>
    <row r="1013" spans="1:65">
      <c r="A1013" s="30"/>
      <c r="B1013" s="3" t="s">
        <v>85</v>
      </c>
      <c r="C1013" s="29"/>
      <c r="D1013" s="13">
        <v>1.4241219434785918E-2</v>
      </c>
      <c r="E1013" s="13">
        <v>1.1147646638403147E-2</v>
      </c>
      <c r="F1013" s="13">
        <v>2.6327751724986019E-2</v>
      </c>
      <c r="G1013" s="13">
        <v>2.0813861028783597E-2</v>
      </c>
      <c r="H1013" s="13">
        <v>3.7382800822922557E-2</v>
      </c>
      <c r="I1013" s="13">
        <v>2.1299910806810242E-2</v>
      </c>
      <c r="J1013" s="13">
        <v>1.4755962305922759E-2</v>
      </c>
      <c r="K1013" s="13">
        <v>1.4667603250198672E-2</v>
      </c>
      <c r="L1013" s="13">
        <v>1.8013876028871705E-2</v>
      </c>
      <c r="M1013" s="13">
        <v>2.0938122885671859E-2</v>
      </c>
      <c r="N1013" s="13">
        <v>7.1282360436354428E-2</v>
      </c>
      <c r="O1013" s="13">
        <v>9.805021129639031E-3</v>
      </c>
      <c r="P1013" s="13">
        <v>2.1582372820615606E-2</v>
      </c>
      <c r="Q1013" s="13">
        <v>1.8225803982152549E-2</v>
      </c>
      <c r="R1013" s="13">
        <v>1.0719585288706372E-2</v>
      </c>
      <c r="S1013" s="13">
        <v>5.6198089165964443E-2</v>
      </c>
      <c r="T1013" s="13">
        <v>1.3761178330242574E-2</v>
      </c>
      <c r="U1013" s="154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259</v>
      </c>
      <c r="C1014" s="29"/>
      <c r="D1014" s="13">
        <v>1.2086468430601016E-2</v>
      </c>
      <c r="E1014" s="13">
        <v>-4.4318522668713278E-2</v>
      </c>
      <c r="F1014" s="13">
        <v>-2.5460424060047893E-2</v>
      </c>
      <c r="G1014" s="13">
        <v>-8.5083143572309838E-3</v>
      </c>
      <c r="H1014" s="13">
        <v>7.6812928620930254E-2</v>
      </c>
      <c r="I1014" s="13">
        <v>1.5028580257434143E-2</v>
      </c>
      <c r="J1014" s="13">
        <v>-2.3218873491396619E-2</v>
      </c>
      <c r="K1014" s="13">
        <v>-1.7334649837730365E-2</v>
      </c>
      <c r="L1014" s="13">
        <v>1.2086468430601016E-2</v>
      </c>
      <c r="M1014" s="13">
        <v>-1.4392538010897238E-2</v>
      </c>
      <c r="N1014" s="13">
        <v>-0.11915787097915154</v>
      </c>
      <c r="O1014" s="13">
        <v>-7.0292662720726984E-2</v>
      </c>
      <c r="P1014" s="13">
        <v>-4.381365627922873E-2</v>
      </c>
      <c r="Q1014" s="13">
        <v>3.1802112326850818E-4</v>
      </c>
      <c r="R1014" s="13">
        <v>4.1507586698932508E-2</v>
      </c>
      <c r="S1014" s="13">
        <v>5.8012834047466377E-2</v>
      </c>
      <c r="T1014" s="13">
        <v>4.7391810352598762E-2</v>
      </c>
      <c r="U1014" s="154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46" t="s">
        <v>260</v>
      </c>
      <c r="C1015" s="47"/>
      <c r="D1015" s="45">
        <v>0.59</v>
      </c>
      <c r="E1015" s="45">
        <v>1.03</v>
      </c>
      <c r="F1015" s="45">
        <v>0.49</v>
      </c>
      <c r="G1015" s="45">
        <v>0</v>
      </c>
      <c r="H1015" s="45">
        <v>2.44</v>
      </c>
      <c r="I1015" s="45">
        <v>0.67</v>
      </c>
      <c r="J1015" s="45">
        <v>0.42</v>
      </c>
      <c r="K1015" s="45">
        <v>0.25</v>
      </c>
      <c r="L1015" s="45">
        <v>0.59</v>
      </c>
      <c r="M1015" s="45">
        <v>0.17</v>
      </c>
      <c r="N1015" s="45">
        <v>3.17</v>
      </c>
      <c r="O1015" s="45">
        <v>1.77</v>
      </c>
      <c r="P1015" s="45">
        <v>1.01</v>
      </c>
      <c r="Q1015" s="45">
        <v>0.25</v>
      </c>
      <c r="R1015" s="45">
        <v>1.43</v>
      </c>
      <c r="S1015" s="45">
        <v>1.91</v>
      </c>
      <c r="T1015" s="45">
        <v>1.6</v>
      </c>
      <c r="U1015" s="154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5"/>
    </row>
    <row r="1016" spans="1:65">
      <c r="B1016" s="31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BM1016" s="55"/>
    </row>
    <row r="1017" spans="1:65" ht="15">
      <c r="B1017" s="8" t="s">
        <v>496</v>
      </c>
      <c r="BM1017" s="28" t="s">
        <v>66</v>
      </c>
    </row>
    <row r="1018" spans="1:65" ht="15">
      <c r="A1018" s="25" t="s">
        <v>35</v>
      </c>
      <c r="B1018" s="18" t="s">
        <v>109</v>
      </c>
      <c r="C1018" s="15" t="s">
        <v>110</v>
      </c>
      <c r="D1018" s="16" t="s">
        <v>221</v>
      </c>
      <c r="E1018" s="17" t="s">
        <v>221</v>
      </c>
      <c r="F1018" s="17" t="s">
        <v>221</v>
      </c>
      <c r="G1018" s="17" t="s">
        <v>221</v>
      </c>
      <c r="H1018" s="17" t="s">
        <v>221</v>
      </c>
      <c r="I1018" s="17" t="s">
        <v>221</v>
      </c>
      <c r="J1018" s="17" t="s">
        <v>221</v>
      </c>
      <c r="K1018" s="17" t="s">
        <v>221</v>
      </c>
      <c r="L1018" s="17" t="s">
        <v>221</v>
      </c>
      <c r="M1018" s="17" t="s">
        <v>221</v>
      </c>
      <c r="N1018" s="17" t="s">
        <v>221</v>
      </c>
      <c r="O1018" s="17" t="s">
        <v>221</v>
      </c>
      <c r="P1018" s="17" t="s">
        <v>221</v>
      </c>
      <c r="Q1018" s="17" t="s">
        <v>221</v>
      </c>
      <c r="R1018" s="17" t="s">
        <v>221</v>
      </c>
      <c r="S1018" s="154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8">
        <v>1</v>
      </c>
    </row>
    <row r="1019" spans="1:65">
      <c r="A1019" s="30"/>
      <c r="B1019" s="19" t="s">
        <v>222</v>
      </c>
      <c r="C1019" s="9" t="s">
        <v>222</v>
      </c>
      <c r="D1019" s="152" t="s">
        <v>224</v>
      </c>
      <c r="E1019" s="153" t="s">
        <v>228</v>
      </c>
      <c r="F1019" s="153" t="s">
        <v>229</v>
      </c>
      <c r="G1019" s="153" t="s">
        <v>231</v>
      </c>
      <c r="H1019" s="153" t="s">
        <v>232</v>
      </c>
      <c r="I1019" s="153" t="s">
        <v>233</v>
      </c>
      <c r="J1019" s="153" t="s">
        <v>234</v>
      </c>
      <c r="K1019" s="153" t="s">
        <v>235</v>
      </c>
      <c r="L1019" s="153" t="s">
        <v>276</v>
      </c>
      <c r="M1019" s="153" t="s">
        <v>238</v>
      </c>
      <c r="N1019" s="153" t="s">
        <v>239</v>
      </c>
      <c r="O1019" s="153" t="s">
        <v>240</v>
      </c>
      <c r="P1019" s="153" t="s">
        <v>241</v>
      </c>
      <c r="Q1019" s="153" t="s">
        <v>243</v>
      </c>
      <c r="R1019" s="153" t="s">
        <v>245</v>
      </c>
      <c r="S1019" s="154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28" t="s">
        <v>3</v>
      </c>
    </row>
    <row r="1020" spans="1:65">
      <c r="A1020" s="30"/>
      <c r="B1020" s="19"/>
      <c r="C1020" s="9"/>
      <c r="D1020" s="10" t="s">
        <v>277</v>
      </c>
      <c r="E1020" s="11" t="s">
        <v>277</v>
      </c>
      <c r="F1020" s="11" t="s">
        <v>278</v>
      </c>
      <c r="G1020" s="11" t="s">
        <v>277</v>
      </c>
      <c r="H1020" s="11" t="s">
        <v>278</v>
      </c>
      <c r="I1020" s="11" t="s">
        <v>278</v>
      </c>
      <c r="J1020" s="11" t="s">
        <v>278</v>
      </c>
      <c r="K1020" s="11" t="s">
        <v>278</v>
      </c>
      <c r="L1020" s="11" t="s">
        <v>278</v>
      </c>
      <c r="M1020" s="11" t="s">
        <v>277</v>
      </c>
      <c r="N1020" s="11" t="s">
        <v>277</v>
      </c>
      <c r="O1020" s="11" t="s">
        <v>278</v>
      </c>
      <c r="P1020" s="11" t="s">
        <v>277</v>
      </c>
      <c r="Q1020" s="11" t="s">
        <v>277</v>
      </c>
      <c r="R1020" s="11" t="s">
        <v>278</v>
      </c>
      <c r="S1020" s="154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28">
        <v>2</v>
      </c>
    </row>
    <row r="1021" spans="1:65">
      <c r="A1021" s="30"/>
      <c r="B1021" s="19"/>
      <c r="C1021" s="9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154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28">
        <v>2</v>
      </c>
    </row>
    <row r="1022" spans="1:65">
      <c r="A1022" s="30"/>
      <c r="B1022" s="18">
        <v>1</v>
      </c>
      <c r="C1022" s="14">
        <v>1</v>
      </c>
      <c r="D1022" s="22">
        <v>8.6999999999999993</v>
      </c>
      <c r="E1022" s="22">
        <v>7.8983908550862232</v>
      </c>
      <c r="F1022" s="22">
        <v>7.7000000000000011</v>
      </c>
      <c r="G1022" s="22">
        <v>6.5</v>
      </c>
      <c r="H1022" s="22">
        <v>7.8</v>
      </c>
      <c r="I1022" s="22">
        <v>7.7000000000000011</v>
      </c>
      <c r="J1022" s="22">
        <v>8.6</v>
      </c>
      <c r="K1022" s="22">
        <v>7.4</v>
      </c>
      <c r="L1022" s="22">
        <v>8</v>
      </c>
      <c r="M1022" s="148">
        <v>4.9990607473016162</v>
      </c>
      <c r="N1022" s="148">
        <v>4.7</v>
      </c>
      <c r="O1022" s="22">
        <v>5.4</v>
      </c>
      <c r="P1022" s="22">
        <v>7.9</v>
      </c>
      <c r="Q1022" s="147">
        <v>9.8000000000000007</v>
      </c>
      <c r="R1022" s="22">
        <v>7.3</v>
      </c>
      <c r="S1022" s="154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9">
        <v>1</v>
      </c>
      <c r="C1023" s="9">
        <v>2</v>
      </c>
      <c r="D1023" s="11">
        <v>8.6</v>
      </c>
      <c r="E1023" s="11">
        <v>8.1147706376842628</v>
      </c>
      <c r="F1023" s="11">
        <v>7.4</v>
      </c>
      <c r="G1023" s="11">
        <v>6.8</v>
      </c>
      <c r="H1023" s="11">
        <v>7.7000000000000011</v>
      </c>
      <c r="I1023" s="11">
        <v>7.6</v>
      </c>
      <c r="J1023" s="11">
        <v>8.9</v>
      </c>
      <c r="K1023" s="11">
        <v>7.3</v>
      </c>
      <c r="L1023" s="11">
        <v>8.4</v>
      </c>
      <c r="M1023" s="149">
        <v>5.7293752127874003</v>
      </c>
      <c r="N1023" s="149">
        <v>4.8</v>
      </c>
      <c r="O1023" s="11">
        <v>6</v>
      </c>
      <c r="P1023" s="11">
        <v>7.6</v>
      </c>
      <c r="Q1023" s="11">
        <v>8.43</v>
      </c>
      <c r="R1023" s="11">
        <v>7.4</v>
      </c>
      <c r="S1023" s="154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>
        <v>33</v>
      </c>
    </row>
    <row r="1024" spans="1:65">
      <c r="A1024" s="30"/>
      <c r="B1024" s="19">
        <v>1</v>
      </c>
      <c r="C1024" s="9">
        <v>3</v>
      </c>
      <c r="D1024" s="11">
        <v>8.5</v>
      </c>
      <c r="E1024" s="11">
        <v>8.1327161381621202</v>
      </c>
      <c r="F1024" s="11">
        <v>7.7000000000000011</v>
      </c>
      <c r="G1024" s="11">
        <v>7</v>
      </c>
      <c r="H1024" s="11">
        <v>7.3</v>
      </c>
      <c r="I1024" s="11">
        <v>8.4</v>
      </c>
      <c r="J1024" s="11">
        <v>8.9</v>
      </c>
      <c r="K1024" s="11">
        <v>7.5</v>
      </c>
      <c r="L1024" s="11">
        <v>8.4</v>
      </c>
      <c r="M1024" s="149">
        <v>6.1860215105429761</v>
      </c>
      <c r="N1024" s="149">
        <v>4.5</v>
      </c>
      <c r="O1024" s="11">
        <v>5.7</v>
      </c>
      <c r="P1024" s="11">
        <v>7.5</v>
      </c>
      <c r="Q1024" s="11">
        <v>8.73</v>
      </c>
      <c r="R1024" s="11">
        <v>7.3</v>
      </c>
      <c r="S1024" s="154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16</v>
      </c>
    </row>
    <row r="1025" spans="1:65">
      <c r="A1025" s="30"/>
      <c r="B1025" s="19">
        <v>1</v>
      </c>
      <c r="C1025" s="9">
        <v>4</v>
      </c>
      <c r="D1025" s="11">
        <v>8.6</v>
      </c>
      <c r="E1025" s="11">
        <v>7.8267548703351064</v>
      </c>
      <c r="F1025" s="11">
        <v>7.3</v>
      </c>
      <c r="G1025" s="11">
        <v>6.8</v>
      </c>
      <c r="H1025" s="11">
        <v>8</v>
      </c>
      <c r="I1025" s="11">
        <v>7.7000000000000011</v>
      </c>
      <c r="J1025" s="11">
        <v>8.6999999999999993</v>
      </c>
      <c r="K1025" s="11">
        <v>8</v>
      </c>
      <c r="L1025" s="11">
        <v>7.8</v>
      </c>
      <c r="M1025" s="149">
        <v>5.4660194241655677</v>
      </c>
      <c r="N1025" s="149">
        <v>4.2</v>
      </c>
      <c r="O1025" s="11">
        <v>5.4</v>
      </c>
      <c r="P1025" s="11">
        <v>7.8</v>
      </c>
      <c r="Q1025" s="11">
        <v>8.8000000000000007</v>
      </c>
      <c r="R1025" s="11">
        <v>7.7000000000000011</v>
      </c>
      <c r="S1025" s="154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7.7305684228051996</v>
      </c>
    </row>
    <row r="1026" spans="1:65">
      <c r="A1026" s="30"/>
      <c r="B1026" s="19">
        <v>1</v>
      </c>
      <c r="C1026" s="9">
        <v>5</v>
      </c>
      <c r="D1026" s="11">
        <v>8.8000000000000007</v>
      </c>
      <c r="E1026" s="11">
        <v>7.7538521041395443</v>
      </c>
      <c r="F1026" s="11">
        <v>7.5</v>
      </c>
      <c r="G1026" s="11">
        <v>7.3</v>
      </c>
      <c r="H1026" s="11">
        <v>7.9</v>
      </c>
      <c r="I1026" s="11">
        <v>8.1999999999999993</v>
      </c>
      <c r="J1026" s="11">
        <v>8.4</v>
      </c>
      <c r="K1026" s="11">
        <v>8.1999999999999993</v>
      </c>
      <c r="L1026" s="11">
        <v>8.4</v>
      </c>
      <c r="M1026" s="149">
        <v>5.7042501985038001</v>
      </c>
      <c r="N1026" s="149">
        <v>4.7</v>
      </c>
      <c r="O1026" s="11">
        <v>5.7</v>
      </c>
      <c r="P1026" s="11">
        <v>7.4</v>
      </c>
      <c r="Q1026" s="11">
        <v>8.4600000000000009</v>
      </c>
      <c r="R1026" s="11">
        <v>7.4</v>
      </c>
      <c r="S1026" s="154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8">
        <v>63</v>
      </c>
    </row>
    <row r="1027" spans="1:65">
      <c r="A1027" s="30"/>
      <c r="B1027" s="19">
        <v>1</v>
      </c>
      <c r="C1027" s="9">
        <v>6</v>
      </c>
      <c r="D1027" s="11">
        <v>8.6999999999999993</v>
      </c>
      <c r="E1027" s="11">
        <v>8.0058523733982163</v>
      </c>
      <c r="F1027" s="11">
        <v>7.7000000000000011</v>
      </c>
      <c r="G1027" s="11">
        <v>6.3</v>
      </c>
      <c r="H1027" s="11">
        <v>7.4</v>
      </c>
      <c r="I1027" s="11">
        <v>7.7000000000000011</v>
      </c>
      <c r="J1027" s="11">
        <v>8.4</v>
      </c>
      <c r="K1027" s="11">
        <v>8.3000000000000007</v>
      </c>
      <c r="L1027" s="11">
        <v>8.4</v>
      </c>
      <c r="M1027" s="149">
        <v>5.1992082699411002</v>
      </c>
      <c r="N1027" s="149">
        <v>4.3</v>
      </c>
      <c r="O1027" s="11">
        <v>5.8</v>
      </c>
      <c r="P1027" s="11">
        <v>7.8</v>
      </c>
      <c r="Q1027" s="11">
        <v>8.5399999999999991</v>
      </c>
      <c r="R1027" s="11">
        <v>7.3</v>
      </c>
      <c r="S1027" s="154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A1028" s="30"/>
      <c r="B1028" s="20" t="s">
        <v>256</v>
      </c>
      <c r="C1028" s="12"/>
      <c r="D1028" s="23">
        <v>8.65</v>
      </c>
      <c r="E1028" s="23">
        <v>7.9553894964675793</v>
      </c>
      <c r="F1028" s="23">
        <v>7.5500000000000016</v>
      </c>
      <c r="G1028" s="23">
        <v>6.7833333333333323</v>
      </c>
      <c r="H1028" s="23">
        <v>7.6833333333333336</v>
      </c>
      <c r="I1028" s="23">
        <v>7.8833333333333355</v>
      </c>
      <c r="J1028" s="23">
        <v>8.6499999999999986</v>
      </c>
      <c r="K1028" s="23">
        <v>7.7833333333333341</v>
      </c>
      <c r="L1028" s="23">
        <v>8.2333333333333325</v>
      </c>
      <c r="M1028" s="23">
        <v>5.5473225605404108</v>
      </c>
      <c r="N1028" s="23">
        <v>4.5333333333333332</v>
      </c>
      <c r="O1028" s="23">
        <v>5.666666666666667</v>
      </c>
      <c r="P1028" s="23">
        <v>7.666666666666667</v>
      </c>
      <c r="Q1028" s="23">
        <v>8.7933333333333348</v>
      </c>
      <c r="R1028" s="23">
        <v>7.3999999999999995</v>
      </c>
      <c r="S1028" s="154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5"/>
    </row>
    <row r="1029" spans="1:65">
      <c r="A1029" s="30"/>
      <c r="B1029" s="3" t="s">
        <v>257</v>
      </c>
      <c r="C1029" s="29"/>
      <c r="D1029" s="11">
        <v>8.6499999999999986</v>
      </c>
      <c r="E1029" s="11">
        <v>7.9521216142422197</v>
      </c>
      <c r="F1029" s="11">
        <v>7.6000000000000005</v>
      </c>
      <c r="G1029" s="11">
        <v>6.8</v>
      </c>
      <c r="H1029" s="11">
        <v>7.75</v>
      </c>
      <c r="I1029" s="11">
        <v>7.7000000000000011</v>
      </c>
      <c r="J1029" s="11">
        <v>8.6499999999999986</v>
      </c>
      <c r="K1029" s="11">
        <v>7.75</v>
      </c>
      <c r="L1029" s="11">
        <v>8.4</v>
      </c>
      <c r="M1029" s="11">
        <v>5.5851348113346839</v>
      </c>
      <c r="N1029" s="11">
        <v>4.5999999999999996</v>
      </c>
      <c r="O1029" s="11">
        <v>5.7</v>
      </c>
      <c r="P1029" s="11">
        <v>7.6999999999999993</v>
      </c>
      <c r="Q1029" s="11">
        <v>8.6349999999999998</v>
      </c>
      <c r="R1029" s="11">
        <v>7.35</v>
      </c>
      <c r="S1029" s="154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5"/>
    </row>
    <row r="1030" spans="1:65">
      <c r="A1030" s="30"/>
      <c r="B1030" s="3" t="s">
        <v>258</v>
      </c>
      <c r="C1030" s="29"/>
      <c r="D1030" s="24">
        <v>0.1048808848170153</v>
      </c>
      <c r="E1030" s="24">
        <v>0.15479445768131297</v>
      </c>
      <c r="F1030" s="24">
        <v>0.17606816861659064</v>
      </c>
      <c r="G1030" s="24">
        <v>0.35449494589721114</v>
      </c>
      <c r="H1030" s="24">
        <v>0.2786873995477131</v>
      </c>
      <c r="I1030" s="24">
        <v>0.33115957885386077</v>
      </c>
      <c r="J1030" s="24">
        <v>0.22583179581272428</v>
      </c>
      <c r="K1030" s="24">
        <v>0.4355073669487885</v>
      </c>
      <c r="L1030" s="24">
        <v>0.26583202716502541</v>
      </c>
      <c r="M1030" s="24">
        <v>0.42286891009887445</v>
      </c>
      <c r="N1030" s="24">
        <v>0.24221202832779934</v>
      </c>
      <c r="O1030" s="24">
        <v>0.23380903889000229</v>
      </c>
      <c r="P1030" s="24">
        <v>0.19663841605003499</v>
      </c>
      <c r="Q1030" s="24">
        <v>0.51472970253004346</v>
      </c>
      <c r="R1030" s="24">
        <v>0.15491933384829715</v>
      </c>
      <c r="S1030" s="154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5"/>
    </row>
    <row r="1031" spans="1:65">
      <c r="A1031" s="30"/>
      <c r="B1031" s="3" t="s">
        <v>85</v>
      </c>
      <c r="C1031" s="29"/>
      <c r="D1031" s="13">
        <v>1.2124957782313907E-2</v>
      </c>
      <c r="E1031" s="13">
        <v>1.9457810048149893E-2</v>
      </c>
      <c r="F1031" s="13">
        <v>2.332028723398551E-2</v>
      </c>
      <c r="G1031" s="13">
        <v>5.2259697183864057E-2</v>
      </c>
      <c r="H1031" s="13">
        <v>3.6271678899919273E-2</v>
      </c>
      <c r="I1031" s="13">
        <v>4.2007557571314254E-2</v>
      </c>
      <c r="J1031" s="13">
        <v>2.6107722059274488E-2</v>
      </c>
      <c r="K1031" s="13">
        <v>5.5953837295347551E-2</v>
      </c>
      <c r="L1031" s="13">
        <v>3.2287290748788514E-2</v>
      </c>
      <c r="M1031" s="13">
        <v>7.6229371103612054E-2</v>
      </c>
      <c r="N1031" s="13">
        <v>5.3429123895838093E-2</v>
      </c>
      <c r="O1031" s="13">
        <v>4.1260418627647462E-2</v>
      </c>
      <c r="P1031" s="13">
        <v>2.5648489050004563E-2</v>
      </c>
      <c r="Q1031" s="13">
        <v>5.8536357376426464E-2</v>
      </c>
      <c r="R1031" s="13">
        <v>2.0935045114634752E-2</v>
      </c>
      <c r="S1031" s="154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55"/>
    </row>
    <row r="1032" spans="1:65">
      <c r="A1032" s="30"/>
      <c r="B1032" s="3" t="s">
        <v>259</v>
      </c>
      <c r="C1032" s="29"/>
      <c r="D1032" s="13">
        <v>0.11893453713991775</v>
      </c>
      <c r="E1032" s="13">
        <v>2.9082088323435062E-2</v>
      </c>
      <c r="F1032" s="13">
        <v>-2.3357716137990647E-2</v>
      </c>
      <c r="G1032" s="13">
        <v>-0.1225311047862303</v>
      </c>
      <c r="H1032" s="13">
        <v>-6.1101702861231511E-3</v>
      </c>
      <c r="I1032" s="13">
        <v>1.9761148491678648E-2</v>
      </c>
      <c r="J1032" s="13">
        <v>0.11893453713991753</v>
      </c>
      <c r="K1032" s="13">
        <v>6.8254891027776932E-3</v>
      </c>
      <c r="L1032" s="13">
        <v>6.5035956352831104E-2</v>
      </c>
      <c r="M1032" s="13">
        <v>-0.28241724836484305</v>
      </c>
      <c r="N1032" s="13">
        <v>-0.4135834410364978</v>
      </c>
      <c r="O1032" s="13">
        <v>-0.2669793012956222</v>
      </c>
      <c r="P1032" s="13">
        <v>-8.2661135176065326E-3</v>
      </c>
      <c r="Q1032" s="13">
        <v>0.13747564893067565</v>
      </c>
      <c r="R1032" s="13">
        <v>-4.276120522134208E-2</v>
      </c>
      <c r="S1032" s="154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55"/>
    </row>
    <row r="1033" spans="1:65">
      <c r="A1033" s="30"/>
      <c r="B1033" s="46" t="s">
        <v>260</v>
      </c>
      <c r="C1033" s="47"/>
      <c r="D1033" s="45">
        <v>1.19</v>
      </c>
      <c r="E1033" s="45">
        <v>0.33</v>
      </c>
      <c r="F1033" s="45">
        <v>0.16</v>
      </c>
      <c r="G1033" s="45">
        <v>1.1000000000000001</v>
      </c>
      <c r="H1033" s="45">
        <v>0</v>
      </c>
      <c r="I1033" s="45">
        <v>0.25</v>
      </c>
      <c r="J1033" s="45">
        <v>1.19</v>
      </c>
      <c r="K1033" s="45">
        <v>0.12</v>
      </c>
      <c r="L1033" s="45">
        <v>0.67</v>
      </c>
      <c r="M1033" s="45">
        <v>2.62</v>
      </c>
      <c r="N1033" s="45">
        <v>3.86</v>
      </c>
      <c r="O1033" s="45">
        <v>2.4700000000000002</v>
      </c>
      <c r="P1033" s="45">
        <v>0.02</v>
      </c>
      <c r="Q1033" s="45">
        <v>1.36</v>
      </c>
      <c r="R1033" s="45">
        <v>0.35</v>
      </c>
      <c r="S1033" s="154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B1034" s="31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BM1034" s="55"/>
    </row>
    <row r="1035" spans="1:65" ht="15">
      <c r="B1035" s="8" t="s">
        <v>497</v>
      </c>
      <c r="BM1035" s="28" t="s">
        <v>298</v>
      </c>
    </row>
    <row r="1036" spans="1:65" ht="15">
      <c r="A1036" s="25" t="s">
        <v>38</v>
      </c>
      <c r="B1036" s="18" t="s">
        <v>109</v>
      </c>
      <c r="C1036" s="15" t="s">
        <v>110</v>
      </c>
      <c r="D1036" s="16" t="s">
        <v>221</v>
      </c>
      <c r="E1036" s="17" t="s">
        <v>221</v>
      </c>
      <c r="F1036" s="17" t="s">
        <v>221</v>
      </c>
      <c r="G1036" s="17" t="s">
        <v>221</v>
      </c>
      <c r="H1036" s="17" t="s">
        <v>221</v>
      </c>
      <c r="I1036" s="17" t="s">
        <v>221</v>
      </c>
      <c r="J1036" s="17" t="s">
        <v>221</v>
      </c>
      <c r="K1036" s="17" t="s">
        <v>221</v>
      </c>
      <c r="L1036" s="17" t="s">
        <v>221</v>
      </c>
      <c r="M1036" s="17" t="s">
        <v>221</v>
      </c>
      <c r="N1036" s="17" t="s">
        <v>221</v>
      </c>
      <c r="O1036" s="17" t="s">
        <v>221</v>
      </c>
      <c r="P1036" s="17" t="s">
        <v>221</v>
      </c>
      <c r="Q1036" s="17" t="s">
        <v>221</v>
      </c>
      <c r="R1036" s="17" t="s">
        <v>221</v>
      </c>
      <c r="S1036" s="17" t="s">
        <v>221</v>
      </c>
      <c r="T1036" s="154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8">
        <v>1</v>
      </c>
    </row>
    <row r="1037" spans="1:65">
      <c r="A1037" s="30"/>
      <c r="B1037" s="19" t="s">
        <v>222</v>
      </c>
      <c r="C1037" s="9" t="s">
        <v>222</v>
      </c>
      <c r="D1037" s="152" t="s">
        <v>224</v>
      </c>
      <c r="E1037" s="153" t="s">
        <v>225</v>
      </c>
      <c r="F1037" s="153" t="s">
        <v>228</v>
      </c>
      <c r="G1037" s="153" t="s">
        <v>229</v>
      </c>
      <c r="H1037" s="153" t="s">
        <v>231</v>
      </c>
      <c r="I1037" s="153" t="s">
        <v>232</v>
      </c>
      <c r="J1037" s="153" t="s">
        <v>233</v>
      </c>
      <c r="K1037" s="153" t="s">
        <v>234</v>
      </c>
      <c r="L1037" s="153" t="s">
        <v>235</v>
      </c>
      <c r="M1037" s="153" t="s">
        <v>276</v>
      </c>
      <c r="N1037" s="153" t="s">
        <v>238</v>
      </c>
      <c r="O1037" s="153" t="s">
        <v>239</v>
      </c>
      <c r="P1037" s="153" t="s">
        <v>240</v>
      </c>
      <c r="Q1037" s="153" t="s">
        <v>241</v>
      </c>
      <c r="R1037" s="153" t="s">
        <v>243</v>
      </c>
      <c r="S1037" s="153" t="s">
        <v>245</v>
      </c>
      <c r="T1037" s="154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8" t="s">
        <v>3</v>
      </c>
    </row>
    <row r="1038" spans="1:65">
      <c r="A1038" s="30"/>
      <c r="B1038" s="19"/>
      <c r="C1038" s="9"/>
      <c r="D1038" s="10" t="s">
        <v>277</v>
      </c>
      <c r="E1038" s="11" t="s">
        <v>277</v>
      </c>
      <c r="F1038" s="11" t="s">
        <v>277</v>
      </c>
      <c r="G1038" s="11" t="s">
        <v>278</v>
      </c>
      <c r="H1038" s="11" t="s">
        <v>277</v>
      </c>
      <c r="I1038" s="11" t="s">
        <v>278</v>
      </c>
      <c r="J1038" s="11" t="s">
        <v>278</v>
      </c>
      <c r="K1038" s="11" t="s">
        <v>278</v>
      </c>
      <c r="L1038" s="11" t="s">
        <v>278</v>
      </c>
      <c r="M1038" s="11" t="s">
        <v>278</v>
      </c>
      <c r="N1038" s="11" t="s">
        <v>277</v>
      </c>
      <c r="O1038" s="11" t="s">
        <v>277</v>
      </c>
      <c r="P1038" s="11" t="s">
        <v>278</v>
      </c>
      <c r="Q1038" s="11" t="s">
        <v>277</v>
      </c>
      <c r="R1038" s="11" t="s">
        <v>277</v>
      </c>
      <c r="S1038" s="11" t="s">
        <v>278</v>
      </c>
      <c r="T1038" s="154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8">
        <v>1</v>
      </c>
    </row>
    <row r="1039" spans="1:65">
      <c r="A1039" s="30"/>
      <c r="B1039" s="19"/>
      <c r="C1039" s="9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154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8">
        <v>1</v>
      </c>
    </row>
    <row r="1040" spans="1:65">
      <c r="A1040" s="30"/>
      <c r="B1040" s="18">
        <v>1</v>
      </c>
      <c r="C1040" s="14">
        <v>1</v>
      </c>
      <c r="D1040" s="206">
        <v>11.8</v>
      </c>
      <c r="E1040" s="207">
        <v>10.2820252571046</v>
      </c>
      <c r="F1040" s="206">
        <v>11.821111356678813</v>
      </c>
      <c r="G1040" s="206">
        <v>12</v>
      </c>
      <c r="H1040" s="207">
        <v>10.4</v>
      </c>
      <c r="I1040" s="206">
        <v>11.6</v>
      </c>
      <c r="J1040" s="206">
        <v>11.5</v>
      </c>
      <c r="K1040" s="206">
        <v>11.1</v>
      </c>
      <c r="L1040" s="206">
        <v>11.2</v>
      </c>
      <c r="M1040" s="206">
        <v>11.5</v>
      </c>
      <c r="N1040" s="207">
        <v>8.9735692401259417</v>
      </c>
      <c r="O1040" s="206">
        <v>11.3</v>
      </c>
      <c r="P1040" s="206">
        <v>11.4</v>
      </c>
      <c r="Q1040" s="206">
        <v>11.68</v>
      </c>
      <c r="R1040" s="207">
        <v>17.63</v>
      </c>
      <c r="S1040" s="232">
        <v>12.6</v>
      </c>
      <c r="T1040" s="208"/>
      <c r="U1040" s="209"/>
      <c r="V1040" s="209"/>
      <c r="W1040" s="209"/>
      <c r="X1040" s="209"/>
      <c r="Y1040" s="209"/>
      <c r="Z1040" s="209"/>
      <c r="AA1040" s="209"/>
      <c r="AB1040" s="209"/>
      <c r="AC1040" s="209"/>
      <c r="AD1040" s="209"/>
      <c r="AE1040" s="209"/>
      <c r="AF1040" s="209"/>
      <c r="AG1040" s="209"/>
      <c r="AH1040" s="209"/>
      <c r="AI1040" s="209"/>
      <c r="AJ1040" s="209"/>
      <c r="AK1040" s="209"/>
      <c r="AL1040" s="209"/>
      <c r="AM1040" s="209"/>
      <c r="AN1040" s="209"/>
      <c r="AO1040" s="209"/>
      <c r="AP1040" s="209"/>
      <c r="AQ1040" s="209"/>
      <c r="AR1040" s="209"/>
      <c r="AS1040" s="209"/>
      <c r="AT1040" s="209"/>
      <c r="AU1040" s="209"/>
      <c r="AV1040" s="209"/>
      <c r="AW1040" s="209"/>
      <c r="AX1040" s="209"/>
      <c r="AY1040" s="209"/>
      <c r="AZ1040" s="209"/>
      <c r="BA1040" s="209"/>
      <c r="BB1040" s="209"/>
      <c r="BC1040" s="209"/>
      <c r="BD1040" s="209"/>
      <c r="BE1040" s="209"/>
      <c r="BF1040" s="209"/>
      <c r="BG1040" s="209"/>
      <c r="BH1040" s="209"/>
      <c r="BI1040" s="209"/>
      <c r="BJ1040" s="209"/>
      <c r="BK1040" s="209"/>
      <c r="BL1040" s="209"/>
      <c r="BM1040" s="210">
        <v>1</v>
      </c>
    </row>
    <row r="1041" spans="1:65">
      <c r="A1041" s="30"/>
      <c r="B1041" s="19">
        <v>1</v>
      </c>
      <c r="C1041" s="9">
        <v>2</v>
      </c>
      <c r="D1041" s="211">
        <v>11.6</v>
      </c>
      <c r="E1041" s="212">
        <v>10.8026581188664</v>
      </c>
      <c r="F1041" s="211">
        <v>11.881236757146672</v>
      </c>
      <c r="G1041" s="211">
        <v>11.6</v>
      </c>
      <c r="H1041" s="212">
        <v>10.4</v>
      </c>
      <c r="I1041" s="211">
        <v>11.6</v>
      </c>
      <c r="J1041" s="211">
        <v>11.2</v>
      </c>
      <c r="K1041" s="211">
        <v>11.3</v>
      </c>
      <c r="L1041" s="211">
        <v>11.3</v>
      </c>
      <c r="M1041" s="211">
        <v>11.8</v>
      </c>
      <c r="N1041" s="212">
        <v>9.2618877339514132</v>
      </c>
      <c r="O1041" s="211">
        <v>11.6</v>
      </c>
      <c r="P1041" s="211">
        <v>11.9</v>
      </c>
      <c r="Q1041" s="211">
        <v>11.58</v>
      </c>
      <c r="R1041" s="212">
        <v>16.71</v>
      </c>
      <c r="S1041" s="212">
        <v>13</v>
      </c>
      <c r="T1041" s="208"/>
      <c r="U1041" s="209"/>
      <c r="V1041" s="209"/>
      <c r="W1041" s="209"/>
      <c r="X1041" s="209"/>
      <c r="Y1041" s="209"/>
      <c r="Z1041" s="209"/>
      <c r="AA1041" s="209"/>
      <c r="AB1041" s="209"/>
      <c r="AC1041" s="209"/>
      <c r="AD1041" s="209"/>
      <c r="AE1041" s="209"/>
      <c r="AF1041" s="209"/>
      <c r="AG1041" s="209"/>
      <c r="AH1041" s="209"/>
      <c r="AI1041" s="209"/>
      <c r="AJ1041" s="209"/>
      <c r="AK1041" s="209"/>
      <c r="AL1041" s="209"/>
      <c r="AM1041" s="209"/>
      <c r="AN1041" s="209"/>
      <c r="AO1041" s="209"/>
      <c r="AP1041" s="209"/>
      <c r="AQ1041" s="209"/>
      <c r="AR1041" s="209"/>
      <c r="AS1041" s="209"/>
      <c r="AT1041" s="209"/>
      <c r="AU1041" s="209"/>
      <c r="AV1041" s="209"/>
      <c r="AW1041" s="209"/>
      <c r="AX1041" s="209"/>
      <c r="AY1041" s="209"/>
      <c r="AZ1041" s="209"/>
      <c r="BA1041" s="209"/>
      <c r="BB1041" s="209"/>
      <c r="BC1041" s="209"/>
      <c r="BD1041" s="209"/>
      <c r="BE1041" s="209"/>
      <c r="BF1041" s="209"/>
      <c r="BG1041" s="209"/>
      <c r="BH1041" s="209"/>
      <c r="BI1041" s="209"/>
      <c r="BJ1041" s="209"/>
      <c r="BK1041" s="209"/>
      <c r="BL1041" s="209"/>
      <c r="BM1041" s="210">
        <v>1</v>
      </c>
    </row>
    <row r="1042" spans="1:65">
      <c r="A1042" s="30"/>
      <c r="B1042" s="19">
        <v>1</v>
      </c>
      <c r="C1042" s="9">
        <v>3</v>
      </c>
      <c r="D1042" s="211">
        <v>11.73</v>
      </c>
      <c r="E1042" s="212">
        <v>10.953649845107822</v>
      </c>
      <c r="F1042" s="211">
        <v>11.925800725676417</v>
      </c>
      <c r="G1042" s="211">
        <v>11.2</v>
      </c>
      <c r="H1042" s="212">
        <v>10.9</v>
      </c>
      <c r="I1042" s="213">
        <v>10.8</v>
      </c>
      <c r="J1042" s="211">
        <v>12.2</v>
      </c>
      <c r="K1042" s="211">
        <v>11.2</v>
      </c>
      <c r="L1042" s="211">
        <v>11.6</v>
      </c>
      <c r="M1042" s="211">
        <v>11.9</v>
      </c>
      <c r="N1042" s="212">
        <v>8.8011753197806719</v>
      </c>
      <c r="O1042" s="211">
        <v>11.5</v>
      </c>
      <c r="P1042" s="211">
        <v>11.5</v>
      </c>
      <c r="Q1042" s="213">
        <v>13.95</v>
      </c>
      <c r="R1042" s="212">
        <v>17.12</v>
      </c>
      <c r="S1042" s="212">
        <v>13</v>
      </c>
      <c r="T1042" s="208"/>
      <c r="U1042" s="209"/>
      <c r="V1042" s="209"/>
      <c r="W1042" s="209"/>
      <c r="X1042" s="209"/>
      <c r="Y1042" s="209"/>
      <c r="Z1042" s="209"/>
      <c r="AA1042" s="209"/>
      <c r="AB1042" s="209"/>
      <c r="AC1042" s="209"/>
      <c r="AD1042" s="209"/>
      <c r="AE1042" s="209"/>
      <c r="AF1042" s="209"/>
      <c r="AG1042" s="209"/>
      <c r="AH1042" s="209"/>
      <c r="AI1042" s="209"/>
      <c r="AJ1042" s="209"/>
      <c r="AK1042" s="209"/>
      <c r="AL1042" s="209"/>
      <c r="AM1042" s="209"/>
      <c r="AN1042" s="209"/>
      <c r="AO1042" s="209"/>
      <c r="AP1042" s="209"/>
      <c r="AQ1042" s="209"/>
      <c r="AR1042" s="209"/>
      <c r="AS1042" s="209"/>
      <c r="AT1042" s="209"/>
      <c r="AU1042" s="209"/>
      <c r="AV1042" s="209"/>
      <c r="AW1042" s="209"/>
      <c r="AX1042" s="209"/>
      <c r="AY1042" s="209"/>
      <c r="AZ1042" s="209"/>
      <c r="BA1042" s="209"/>
      <c r="BB1042" s="209"/>
      <c r="BC1042" s="209"/>
      <c r="BD1042" s="209"/>
      <c r="BE1042" s="209"/>
      <c r="BF1042" s="209"/>
      <c r="BG1042" s="209"/>
      <c r="BH1042" s="209"/>
      <c r="BI1042" s="209"/>
      <c r="BJ1042" s="209"/>
      <c r="BK1042" s="209"/>
      <c r="BL1042" s="209"/>
      <c r="BM1042" s="210">
        <v>16</v>
      </c>
    </row>
    <row r="1043" spans="1:65">
      <c r="A1043" s="30"/>
      <c r="B1043" s="19">
        <v>1</v>
      </c>
      <c r="C1043" s="9">
        <v>4</v>
      </c>
      <c r="D1043" s="211">
        <v>11.72</v>
      </c>
      <c r="E1043" s="212">
        <v>10.294539732826699</v>
      </c>
      <c r="F1043" s="211">
        <v>12.193467487128904</v>
      </c>
      <c r="G1043" s="211">
        <v>11.1</v>
      </c>
      <c r="H1043" s="212">
        <v>10.6</v>
      </c>
      <c r="I1043" s="211">
        <v>12.1</v>
      </c>
      <c r="J1043" s="211">
        <v>11.8</v>
      </c>
      <c r="K1043" s="211">
        <v>11.4</v>
      </c>
      <c r="L1043" s="211">
        <v>11.6</v>
      </c>
      <c r="M1043" s="211">
        <v>11.6</v>
      </c>
      <c r="N1043" s="212">
        <v>8.5668084069946033</v>
      </c>
      <c r="O1043" s="211">
        <v>12</v>
      </c>
      <c r="P1043" s="211">
        <v>11.6</v>
      </c>
      <c r="Q1043" s="211">
        <v>11.6</v>
      </c>
      <c r="R1043" s="212">
        <v>17.079999999999998</v>
      </c>
      <c r="S1043" s="212">
        <v>13.2</v>
      </c>
      <c r="T1043" s="208"/>
      <c r="U1043" s="209"/>
      <c r="V1043" s="209"/>
      <c r="W1043" s="209"/>
      <c r="X1043" s="209"/>
      <c r="Y1043" s="209"/>
      <c r="Z1043" s="209"/>
      <c r="AA1043" s="209"/>
      <c r="AB1043" s="209"/>
      <c r="AC1043" s="209"/>
      <c r="AD1043" s="209"/>
      <c r="AE1043" s="209"/>
      <c r="AF1043" s="209"/>
      <c r="AG1043" s="209"/>
      <c r="AH1043" s="209"/>
      <c r="AI1043" s="209"/>
      <c r="AJ1043" s="209"/>
      <c r="AK1043" s="209"/>
      <c r="AL1043" s="209"/>
      <c r="AM1043" s="209"/>
      <c r="AN1043" s="209"/>
      <c r="AO1043" s="209"/>
      <c r="AP1043" s="209"/>
      <c r="AQ1043" s="209"/>
      <c r="AR1043" s="209"/>
      <c r="AS1043" s="209"/>
      <c r="AT1043" s="209"/>
      <c r="AU1043" s="209"/>
      <c r="AV1043" s="209"/>
      <c r="AW1043" s="209"/>
      <c r="AX1043" s="209"/>
      <c r="AY1043" s="209"/>
      <c r="AZ1043" s="209"/>
      <c r="BA1043" s="209"/>
      <c r="BB1043" s="209"/>
      <c r="BC1043" s="209"/>
      <c r="BD1043" s="209"/>
      <c r="BE1043" s="209"/>
      <c r="BF1043" s="209"/>
      <c r="BG1043" s="209"/>
      <c r="BH1043" s="209"/>
      <c r="BI1043" s="209"/>
      <c r="BJ1043" s="209"/>
      <c r="BK1043" s="209"/>
      <c r="BL1043" s="209"/>
      <c r="BM1043" s="210">
        <v>11.6076820387858</v>
      </c>
    </row>
    <row r="1044" spans="1:65">
      <c r="A1044" s="30"/>
      <c r="B1044" s="19">
        <v>1</v>
      </c>
      <c r="C1044" s="9">
        <v>5</v>
      </c>
      <c r="D1044" s="211">
        <v>11.91</v>
      </c>
      <c r="E1044" s="212">
        <v>10.949674223779084</v>
      </c>
      <c r="F1044" s="211">
        <v>12.374229139919242</v>
      </c>
      <c r="G1044" s="211">
        <v>11.4</v>
      </c>
      <c r="H1044" s="212">
        <v>10.6</v>
      </c>
      <c r="I1044" s="211">
        <v>11.7</v>
      </c>
      <c r="J1044" s="211">
        <v>11.2</v>
      </c>
      <c r="K1044" s="211">
        <v>11.1</v>
      </c>
      <c r="L1044" s="211">
        <v>11.1</v>
      </c>
      <c r="M1044" s="211">
        <v>11.8</v>
      </c>
      <c r="N1044" s="212">
        <v>9.4123964004798619</v>
      </c>
      <c r="O1044" s="211">
        <v>11.9</v>
      </c>
      <c r="P1044" s="211">
        <v>11.5</v>
      </c>
      <c r="Q1044" s="211">
        <v>11.63</v>
      </c>
      <c r="R1044" s="212">
        <v>16.73</v>
      </c>
      <c r="S1044" s="212">
        <v>13</v>
      </c>
      <c r="T1044" s="208"/>
      <c r="U1044" s="209"/>
      <c r="V1044" s="209"/>
      <c r="W1044" s="209"/>
      <c r="X1044" s="209"/>
      <c r="Y1044" s="209"/>
      <c r="Z1044" s="209"/>
      <c r="AA1044" s="209"/>
      <c r="AB1044" s="209"/>
      <c r="AC1044" s="209"/>
      <c r="AD1044" s="209"/>
      <c r="AE1044" s="209"/>
      <c r="AF1044" s="209"/>
      <c r="AG1044" s="209"/>
      <c r="AH1044" s="209"/>
      <c r="AI1044" s="209"/>
      <c r="AJ1044" s="209"/>
      <c r="AK1044" s="209"/>
      <c r="AL1044" s="209"/>
      <c r="AM1044" s="209"/>
      <c r="AN1044" s="209"/>
      <c r="AO1044" s="209"/>
      <c r="AP1044" s="209"/>
      <c r="AQ1044" s="209"/>
      <c r="AR1044" s="209"/>
      <c r="AS1044" s="209"/>
      <c r="AT1044" s="209"/>
      <c r="AU1044" s="209"/>
      <c r="AV1044" s="209"/>
      <c r="AW1044" s="209"/>
      <c r="AX1044" s="209"/>
      <c r="AY1044" s="209"/>
      <c r="AZ1044" s="209"/>
      <c r="BA1044" s="209"/>
      <c r="BB1044" s="209"/>
      <c r="BC1044" s="209"/>
      <c r="BD1044" s="209"/>
      <c r="BE1044" s="209"/>
      <c r="BF1044" s="209"/>
      <c r="BG1044" s="209"/>
      <c r="BH1044" s="209"/>
      <c r="BI1044" s="209"/>
      <c r="BJ1044" s="209"/>
      <c r="BK1044" s="209"/>
      <c r="BL1044" s="209"/>
      <c r="BM1044" s="210">
        <v>7</v>
      </c>
    </row>
    <row r="1045" spans="1:65">
      <c r="A1045" s="30"/>
      <c r="B1045" s="19">
        <v>1</v>
      </c>
      <c r="C1045" s="9">
        <v>6</v>
      </c>
      <c r="D1045" s="211">
        <v>11.56</v>
      </c>
      <c r="E1045" s="212">
        <v>10.825855977954362</v>
      </c>
      <c r="F1045" s="213">
        <v>12.826846656609803</v>
      </c>
      <c r="G1045" s="211">
        <v>11.4</v>
      </c>
      <c r="H1045" s="212">
        <v>10.9</v>
      </c>
      <c r="I1045" s="211">
        <v>11.5</v>
      </c>
      <c r="J1045" s="211">
        <v>11.4</v>
      </c>
      <c r="K1045" s="211">
        <v>10.9</v>
      </c>
      <c r="L1045" s="211">
        <v>11.6</v>
      </c>
      <c r="M1045" s="211">
        <v>12.1</v>
      </c>
      <c r="N1045" s="212">
        <v>8.5490956384416901</v>
      </c>
      <c r="O1045" s="211">
        <v>11.6</v>
      </c>
      <c r="P1045" s="211">
        <v>11.9</v>
      </c>
      <c r="Q1045" s="211">
        <v>11.47</v>
      </c>
      <c r="R1045" s="212">
        <v>17.75</v>
      </c>
      <c r="S1045" s="212">
        <v>13</v>
      </c>
      <c r="T1045" s="208"/>
      <c r="U1045" s="209"/>
      <c r="V1045" s="209"/>
      <c r="W1045" s="209"/>
      <c r="X1045" s="209"/>
      <c r="Y1045" s="209"/>
      <c r="Z1045" s="209"/>
      <c r="AA1045" s="209"/>
      <c r="AB1045" s="209"/>
      <c r="AC1045" s="209"/>
      <c r="AD1045" s="209"/>
      <c r="AE1045" s="209"/>
      <c r="AF1045" s="209"/>
      <c r="AG1045" s="209"/>
      <c r="AH1045" s="209"/>
      <c r="AI1045" s="209"/>
      <c r="AJ1045" s="209"/>
      <c r="AK1045" s="209"/>
      <c r="AL1045" s="209"/>
      <c r="AM1045" s="209"/>
      <c r="AN1045" s="209"/>
      <c r="AO1045" s="209"/>
      <c r="AP1045" s="209"/>
      <c r="AQ1045" s="209"/>
      <c r="AR1045" s="209"/>
      <c r="AS1045" s="209"/>
      <c r="AT1045" s="209"/>
      <c r="AU1045" s="209"/>
      <c r="AV1045" s="209"/>
      <c r="AW1045" s="209"/>
      <c r="AX1045" s="209"/>
      <c r="AY1045" s="209"/>
      <c r="AZ1045" s="209"/>
      <c r="BA1045" s="209"/>
      <c r="BB1045" s="209"/>
      <c r="BC1045" s="209"/>
      <c r="BD1045" s="209"/>
      <c r="BE1045" s="209"/>
      <c r="BF1045" s="209"/>
      <c r="BG1045" s="209"/>
      <c r="BH1045" s="209"/>
      <c r="BI1045" s="209"/>
      <c r="BJ1045" s="209"/>
      <c r="BK1045" s="209"/>
      <c r="BL1045" s="209"/>
      <c r="BM1045" s="214"/>
    </row>
    <row r="1046" spans="1:65">
      <c r="A1046" s="30"/>
      <c r="B1046" s="20" t="s">
        <v>256</v>
      </c>
      <c r="C1046" s="12"/>
      <c r="D1046" s="215">
        <v>11.719999999999999</v>
      </c>
      <c r="E1046" s="215">
        <v>10.684733859273161</v>
      </c>
      <c r="F1046" s="215">
        <v>12.170448687193309</v>
      </c>
      <c r="G1046" s="215">
        <v>11.450000000000001</v>
      </c>
      <c r="H1046" s="215">
        <v>10.633333333333335</v>
      </c>
      <c r="I1046" s="215">
        <v>11.549999999999999</v>
      </c>
      <c r="J1046" s="215">
        <v>11.550000000000002</v>
      </c>
      <c r="K1046" s="215">
        <v>11.166666666666666</v>
      </c>
      <c r="L1046" s="215">
        <v>11.4</v>
      </c>
      <c r="M1046" s="215">
        <v>11.783333333333333</v>
      </c>
      <c r="N1046" s="215">
        <v>8.9274887899623643</v>
      </c>
      <c r="O1046" s="215">
        <v>11.649999999999999</v>
      </c>
      <c r="P1046" s="215">
        <v>11.633333333333333</v>
      </c>
      <c r="Q1046" s="215">
        <v>11.984999999999999</v>
      </c>
      <c r="R1046" s="215">
        <v>17.170000000000002</v>
      </c>
      <c r="S1046" s="215">
        <v>12.966666666666667</v>
      </c>
      <c r="T1046" s="208"/>
      <c r="U1046" s="209"/>
      <c r="V1046" s="209"/>
      <c r="W1046" s="209"/>
      <c r="X1046" s="209"/>
      <c r="Y1046" s="209"/>
      <c r="Z1046" s="209"/>
      <c r="AA1046" s="209"/>
      <c r="AB1046" s="209"/>
      <c r="AC1046" s="209"/>
      <c r="AD1046" s="209"/>
      <c r="AE1046" s="209"/>
      <c r="AF1046" s="209"/>
      <c r="AG1046" s="209"/>
      <c r="AH1046" s="209"/>
      <c r="AI1046" s="209"/>
      <c r="AJ1046" s="209"/>
      <c r="AK1046" s="209"/>
      <c r="AL1046" s="209"/>
      <c r="AM1046" s="209"/>
      <c r="AN1046" s="209"/>
      <c r="AO1046" s="209"/>
      <c r="AP1046" s="209"/>
      <c r="AQ1046" s="209"/>
      <c r="AR1046" s="209"/>
      <c r="AS1046" s="209"/>
      <c r="AT1046" s="209"/>
      <c r="AU1046" s="209"/>
      <c r="AV1046" s="209"/>
      <c r="AW1046" s="209"/>
      <c r="AX1046" s="209"/>
      <c r="AY1046" s="209"/>
      <c r="AZ1046" s="209"/>
      <c r="BA1046" s="209"/>
      <c r="BB1046" s="209"/>
      <c r="BC1046" s="209"/>
      <c r="BD1046" s="209"/>
      <c r="BE1046" s="209"/>
      <c r="BF1046" s="209"/>
      <c r="BG1046" s="209"/>
      <c r="BH1046" s="209"/>
      <c r="BI1046" s="209"/>
      <c r="BJ1046" s="209"/>
      <c r="BK1046" s="209"/>
      <c r="BL1046" s="209"/>
      <c r="BM1046" s="214"/>
    </row>
    <row r="1047" spans="1:65">
      <c r="A1047" s="30"/>
      <c r="B1047" s="3" t="s">
        <v>257</v>
      </c>
      <c r="C1047" s="29"/>
      <c r="D1047" s="211">
        <v>11.725000000000001</v>
      </c>
      <c r="E1047" s="211">
        <v>10.814257048410381</v>
      </c>
      <c r="F1047" s="211">
        <v>12.059634106402662</v>
      </c>
      <c r="G1047" s="211">
        <v>11.4</v>
      </c>
      <c r="H1047" s="211">
        <v>10.6</v>
      </c>
      <c r="I1047" s="211">
        <v>11.6</v>
      </c>
      <c r="J1047" s="211">
        <v>11.45</v>
      </c>
      <c r="K1047" s="211">
        <v>11.149999999999999</v>
      </c>
      <c r="L1047" s="211">
        <v>11.45</v>
      </c>
      <c r="M1047" s="211">
        <v>11.8</v>
      </c>
      <c r="N1047" s="211">
        <v>8.8873722799533077</v>
      </c>
      <c r="O1047" s="211">
        <v>11.6</v>
      </c>
      <c r="P1047" s="211">
        <v>11.55</v>
      </c>
      <c r="Q1047" s="211">
        <v>11.615</v>
      </c>
      <c r="R1047" s="211">
        <v>17.100000000000001</v>
      </c>
      <c r="S1047" s="211">
        <v>13</v>
      </c>
      <c r="T1047" s="208"/>
      <c r="U1047" s="209"/>
      <c r="V1047" s="209"/>
      <c r="W1047" s="209"/>
      <c r="X1047" s="209"/>
      <c r="Y1047" s="209"/>
      <c r="Z1047" s="209"/>
      <c r="AA1047" s="209"/>
      <c r="AB1047" s="209"/>
      <c r="AC1047" s="209"/>
      <c r="AD1047" s="209"/>
      <c r="AE1047" s="209"/>
      <c r="AF1047" s="209"/>
      <c r="AG1047" s="209"/>
      <c r="AH1047" s="209"/>
      <c r="AI1047" s="209"/>
      <c r="AJ1047" s="209"/>
      <c r="AK1047" s="209"/>
      <c r="AL1047" s="209"/>
      <c r="AM1047" s="209"/>
      <c r="AN1047" s="209"/>
      <c r="AO1047" s="209"/>
      <c r="AP1047" s="209"/>
      <c r="AQ1047" s="209"/>
      <c r="AR1047" s="209"/>
      <c r="AS1047" s="209"/>
      <c r="AT1047" s="209"/>
      <c r="AU1047" s="209"/>
      <c r="AV1047" s="209"/>
      <c r="AW1047" s="209"/>
      <c r="AX1047" s="209"/>
      <c r="AY1047" s="209"/>
      <c r="AZ1047" s="209"/>
      <c r="BA1047" s="209"/>
      <c r="BB1047" s="209"/>
      <c r="BC1047" s="209"/>
      <c r="BD1047" s="209"/>
      <c r="BE1047" s="209"/>
      <c r="BF1047" s="209"/>
      <c r="BG1047" s="209"/>
      <c r="BH1047" s="209"/>
      <c r="BI1047" s="209"/>
      <c r="BJ1047" s="209"/>
      <c r="BK1047" s="209"/>
      <c r="BL1047" s="209"/>
      <c r="BM1047" s="214"/>
    </row>
    <row r="1048" spans="1:65">
      <c r="A1048" s="30"/>
      <c r="B1048" s="3" t="s">
        <v>258</v>
      </c>
      <c r="C1048" s="29"/>
      <c r="D1048" s="211">
        <v>0.1285301521044771</v>
      </c>
      <c r="E1048" s="211">
        <v>0.31329106662575545</v>
      </c>
      <c r="F1048" s="211">
        <v>0.38430388193834919</v>
      </c>
      <c r="G1048" s="211">
        <v>0.32093613071762433</v>
      </c>
      <c r="H1048" s="211">
        <v>0.22509257354845516</v>
      </c>
      <c r="I1048" s="211">
        <v>0.42308391602612316</v>
      </c>
      <c r="J1048" s="211">
        <v>0.38858718455450908</v>
      </c>
      <c r="K1048" s="211">
        <v>0.17511900715418274</v>
      </c>
      <c r="L1048" s="211">
        <v>0.22803508501982755</v>
      </c>
      <c r="M1048" s="211">
        <v>0.21369760566432811</v>
      </c>
      <c r="N1048" s="211">
        <v>0.3572977080505606</v>
      </c>
      <c r="O1048" s="211">
        <v>0.25884358211089559</v>
      </c>
      <c r="P1048" s="211">
        <v>0.21602468994692878</v>
      </c>
      <c r="Q1048" s="211">
        <v>0.96516837909247699</v>
      </c>
      <c r="R1048" s="211">
        <v>0.43904441688740287</v>
      </c>
      <c r="S1048" s="211">
        <v>0.19663841605003496</v>
      </c>
      <c r="T1048" s="208"/>
      <c r="U1048" s="209"/>
      <c r="V1048" s="209"/>
      <c r="W1048" s="209"/>
      <c r="X1048" s="209"/>
      <c r="Y1048" s="209"/>
      <c r="Z1048" s="209"/>
      <c r="AA1048" s="209"/>
      <c r="AB1048" s="209"/>
      <c r="AC1048" s="209"/>
      <c r="AD1048" s="209"/>
      <c r="AE1048" s="209"/>
      <c r="AF1048" s="209"/>
      <c r="AG1048" s="209"/>
      <c r="AH1048" s="209"/>
      <c r="AI1048" s="209"/>
      <c r="AJ1048" s="209"/>
      <c r="AK1048" s="209"/>
      <c r="AL1048" s="209"/>
      <c r="AM1048" s="209"/>
      <c r="AN1048" s="209"/>
      <c r="AO1048" s="209"/>
      <c r="AP1048" s="209"/>
      <c r="AQ1048" s="209"/>
      <c r="AR1048" s="209"/>
      <c r="AS1048" s="209"/>
      <c r="AT1048" s="209"/>
      <c r="AU1048" s="209"/>
      <c r="AV1048" s="209"/>
      <c r="AW1048" s="209"/>
      <c r="AX1048" s="209"/>
      <c r="AY1048" s="209"/>
      <c r="AZ1048" s="209"/>
      <c r="BA1048" s="209"/>
      <c r="BB1048" s="209"/>
      <c r="BC1048" s="209"/>
      <c r="BD1048" s="209"/>
      <c r="BE1048" s="209"/>
      <c r="BF1048" s="209"/>
      <c r="BG1048" s="209"/>
      <c r="BH1048" s="209"/>
      <c r="BI1048" s="209"/>
      <c r="BJ1048" s="209"/>
      <c r="BK1048" s="209"/>
      <c r="BL1048" s="209"/>
      <c r="BM1048" s="214"/>
    </row>
    <row r="1049" spans="1:65">
      <c r="A1049" s="30"/>
      <c r="B1049" s="3" t="s">
        <v>85</v>
      </c>
      <c r="C1049" s="29"/>
      <c r="D1049" s="13">
        <v>1.0966736527685761E-2</v>
      </c>
      <c r="E1049" s="13">
        <v>2.9321372974943465E-2</v>
      </c>
      <c r="F1049" s="13">
        <v>3.1576804751885901E-2</v>
      </c>
      <c r="G1049" s="13">
        <v>2.8029356394552341E-2</v>
      </c>
      <c r="H1049" s="13">
        <v>2.1168580584494213E-2</v>
      </c>
      <c r="I1049" s="13">
        <v>3.663064208018383E-2</v>
      </c>
      <c r="J1049" s="13">
        <v>3.3643912082641468E-2</v>
      </c>
      <c r="K1049" s="13">
        <v>1.5682299148135768E-2</v>
      </c>
      <c r="L1049" s="13">
        <v>2.0003077633318204E-2</v>
      </c>
      <c r="M1049" s="13">
        <v>1.8135581810268298E-2</v>
      </c>
      <c r="N1049" s="13">
        <v>4.0022196214044965E-2</v>
      </c>
      <c r="O1049" s="13">
        <v>2.2218333228403057E-2</v>
      </c>
      <c r="P1049" s="13">
        <v>1.8569457588561215E-2</v>
      </c>
      <c r="Q1049" s="13">
        <v>8.0531362460782394E-2</v>
      </c>
      <c r="R1049" s="13">
        <v>2.5570437791927945E-2</v>
      </c>
      <c r="S1049" s="13">
        <v>1.5164916404887015E-2</v>
      </c>
      <c r="T1049" s="154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3" t="s">
        <v>259</v>
      </c>
      <c r="C1050" s="29"/>
      <c r="D1050" s="13">
        <v>9.6761748675489034E-3</v>
      </c>
      <c r="E1050" s="13">
        <v>-7.9511841936116823E-2</v>
      </c>
      <c r="F1050" s="13">
        <v>4.8482259121768401E-2</v>
      </c>
      <c r="G1050" s="13">
        <v>-1.3584283085884108E-2</v>
      </c>
      <c r="H1050" s="13">
        <v>-8.3939989241330504E-2</v>
      </c>
      <c r="I1050" s="13">
        <v>-4.9692986586867827E-3</v>
      </c>
      <c r="J1050" s="13">
        <v>-4.9692986586864496E-3</v>
      </c>
      <c r="K1050" s="13">
        <v>-3.7993405629610622E-2</v>
      </c>
      <c r="L1050" s="13">
        <v>-1.7891775299482937E-2</v>
      </c>
      <c r="M1050" s="13">
        <v>1.5132331671440902E-2</v>
      </c>
      <c r="N1050" s="13">
        <v>-0.23089823100493823</v>
      </c>
      <c r="O1050" s="13">
        <v>3.6456857685107646E-3</v>
      </c>
      <c r="P1050" s="13">
        <v>2.2098550306446363E-3</v>
      </c>
      <c r="Q1050" s="13">
        <v>3.2505883599622365E-2</v>
      </c>
      <c r="R1050" s="13">
        <v>0.47919282614981396</v>
      </c>
      <c r="S1050" s="13">
        <v>0.1170763140599449</v>
      </c>
      <c r="T1050" s="154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46" t="s">
        <v>260</v>
      </c>
      <c r="C1051" s="47"/>
      <c r="D1051" s="45">
        <v>0.3</v>
      </c>
      <c r="E1051" s="45">
        <v>2.09</v>
      </c>
      <c r="F1051" s="45">
        <v>1.33</v>
      </c>
      <c r="G1051" s="45">
        <v>0.33</v>
      </c>
      <c r="H1051" s="45">
        <v>2.21</v>
      </c>
      <c r="I1051" s="45">
        <v>0.1</v>
      </c>
      <c r="J1051" s="45">
        <v>0.1</v>
      </c>
      <c r="K1051" s="45">
        <v>0.98</v>
      </c>
      <c r="L1051" s="45">
        <v>0.44</v>
      </c>
      <c r="M1051" s="45">
        <v>0.44</v>
      </c>
      <c r="N1051" s="45">
        <v>6.14</v>
      </c>
      <c r="O1051" s="45">
        <v>0.13</v>
      </c>
      <c r="P1051" s="45">
        <v>0.1</v>
      </c>
      <c r="Q1051" s="45">
        <v>0.91</v>
      </c>
      <c r="R1051" s="45">
        <v>12.86</v>
      </c>
      <c r="S1051" s="45">
        <v>3.17</v>
      </c>
      <c r="T1051" s="154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B1052" s="31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BM1052" s="55"/>
    </row>
    <row r="1053" spans="1:65" ht="15">
      <c r="B1053" s="8" t="s">
        <v>498</v>
      </c>
      <c r="BM1053" s="28" t="s">
        <v>66</v>
      </c>
    </row>
    <row r="1054" spans="1:65" ht="15">
      <c r="A1054" s="25" t="s">
        <v>41</v>
      </c>
      <c r="B1054" s="18" t="s">
        <v>109</v>
      </c>
      <c r="C1054" s="15" t="s">
        <v>110</v>
      </c>
      <c r="D1054" s="16" t="s">
        <v>221</v>
      </c>
      <c r="E1054" s="17" t="s">
        <v>221</v>
      </c>
      <c r="F1054" s="17" t="s">
        <v>221</v>
      </c>
      <c r="G1054" s="17" t="s">
        <v>221</v>
      </c>
      <c r="H1054" s="17" t="s">
        <v>221</v>
      </c>
      <c r="I1054" s="17" t="s">
        <v>221</v>
      </c>
      <c r="J1054" s="17" t="s">
        <v>221</v>
      </c>
      <c r="K1054" s="17" t="s">
        <v>221</v>
      </c>
      <c r="L1054" s="154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8">
        <v>1</v>
      </c>
    </row>
    <row r="1055" spans="1:65">
      <c r="A1055" s="30"/>
      <c r="B1055" s="19" t="s">
        <v>222</v>
      </c>
      <c r="C1055" s="9" t="s">
        <v>222</v>
      </c>
      <c r="D1055" s="152" t="s">
        <v>225</v>
      </c>
      <c r="E1055" s="153" t="s">
        <v>228</v>
      </c>
      <c r="F1055" s="153" t="s">
        <v>229</v>
      </c>
      <c r="G1055" s="153" t="s">
        <v>231</v>
      </c>
      <c r="H1055" s="153" t="s">
        <v>238</v>
      </c>
      <c r="I1055" s="153" t="s">
        <v>240</v>
      </c>
      <c r="J1055" s="153" t="s">
        <v>241</v>
      </c>
      <c r="K1055" s="153" t="s">
        <v>243</v>
      </c>
      <c r="L1055" s="154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8" t="s">
        <v>3</v>
      </c>
    </row>
    <row r="1056" spans="1:65">
      <c r="A1056" s="30"/>
      <c r="B1056" s="19"/>
      <c r="C1056" s="9"/>
      <c r="D1056" s="10" t="s">
        <v>277</v>
      </c>
      <c r="E1056" s="11" t="s">
        <v>277</v>
      </c>
      <c r="F1056" s="11" t="s">
        <v>278</v>
      </c>
      <c r="G1056" s="11" t="s">
        <v>277</v>
      </c>
      <c r="H1056" s="11" t="s">
        <v>277</v>
      </c>
      <c r="I1056" s="11" t="s">
        <v>278</v>
      </c>
      <c r="J1056" s="11" t="s">
        <v>277</v>
      </c>
      <c r="K1056" s="11" t="s">
        <v>277</v>
      </c>
      <c r="L1056" s="154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28">
        <v>2</v>
      </c>
    </row>
    <row r="1057" spans="1:65">
      <c r="A1057" s="30"/>
      <c r="B1057" s="19"/>
      <c r="C1057" s="9"/>
      <c r="D1057" s="26"/>
      <c r="E1057" s="26"/>
      <c r="F1057" s="26"/>
      <c r="G1057" s="26"/>
      <c r="H1057" s="26"/>
      <c r="I1057" s="26"/>
      <c r="J1057" s="26"/>
      <c r="K1057" s="26"/>
      <c r="L1057" s="154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28">
        <v>3</v>
      </c>
    </row>
    <row r="1058" spans="1:65">
      <c r="A1058" s="30"/>
      <c r="B1058" s="18">
        <v>1</v>
      </c>
      <c r="C1058" s="14">
        <v>1</v>
      </c>
      <c r="D1058" s="22">
        <v>1.40136935597032</v>
      </c>
      <c r="E1058" s="22">
        <v>1.317473938825577</v>
      </c>
      <c r="F1058" s="22">
        <v>1.5</v>
      </c>
      <c r="G1058" s="22">
        <v>1.23</v>
      </c>
      <c r="H1058" s="148">
        <v>0.69389282500828586</v>
      </c>
      <c r="I1058" s="22">
        <v>1.2</v>
      </c>
      <c r="J1058" s="147">
        <v>1.95</v>
      </c>
      <c r="K1058" s="148">
        <v>1.78</v>
      </c>
      <c r="L1058" s="154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1</v>
      </c>
    </row>
    <row r="1059" spans="1:65">
      <c r="A1059" s="30"/>
      <c r="B1059" s="19">
        <v>1</v>
      </c>
      <c r="C1059" s="9">
        <v>2</v>
      </c>
      <c r="D1059" s="11">
        <v>1.38197267042658</v>
      </c>
      <c r="E1059" s="11">
        <v>1.3048674659008992</v>
      </c>
      <c r="F1059" s="11">
        <v>1.2</v>
      </c>
      <c r="G1059" s="11">
        <v>1.34</v>
      </c>
      <c r="H1059" s="149">
        <v>0.7343022991053002</v>
      </c>
      <c r="I1059" s="11">
        <v>1.3</v>
      </c>
      <c r="J1059" s="11">
        <v>1.49</v>
      </c>
      <c r="K1059" s="149">
        <v>1.71</v>
      </c>
      <c r="L1059" s="154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>
        <v>9</v>
      </c>
    </row>
    <row r="1060" spans="1:65">
      <c r="A1060" s="30"/>
      <c r="B1060" s="19">
        <v>1</v>
      </c>
      <c r="C1060" s="9">
        <v>3</v>
      </c>
      <c r="D1060" s="11">
        <v>1.37185154831087</v>
      </c>
      <c r="E1060" s="11">
        <v>1.3431646670241546</v>
      </c>
      <c r="F1060" s="11">
        <v>1.4</v>
      </c>
      <c r="G1060" s="11">
        <v>1.23</v>
      </c>
      <c r="H1060" s="149">
        <v>0.71337783614069605</v>
      </c>
      <c r="I1060" s="11">
        <v>1.3</v>
      </c>
      <c r="J1060" s="11">
        <v>1.34</v>
      </c>
      <c r="K1060" s="149">
        <v>1.79</v>
      </c>
      <c r="L1060" s="154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16</v>
      </c>
    </row>
    <row r="1061" spans="1:65">
      <c r="A1061" s="30"/>
      <c r="B1061" s="19">
        <v>1</v>
      </c>
      <c r="C1061" s="9">
        <v>4</v>
      </c>
      <c r="D1061" s="11">
        <v>1.3408088239240701</v>
      </c>
      <c r="E1061" s="11">
        <v>1.2852229600202145</v>
      </c>
      <c r="F1061" s="11">
        <v>1.4</v>
      </c>
      <c r="G1061" s="11">
        <v>1.25</v>
      </c>
      <c r="H1061" s="149">
        <v>0.6663794187783707</v>
      </c>
      <c r="I1061" s="11">
        <v>1.1000000000000001</v>
      </c>
      <c r="J1061" s="11">
        <v>1.36</v>
      </c>
      <c r="K1061" s="149">
        <v>1.81</v>
      </c>
      <c r="L1061" s="154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1.3250117318037855</v>
      </c>
    </row>
    <row r="1062" spans="1:65">
      <c r="A1062" s="30"/>
      <c r="B1062" s="19">
        <v>1</v>
      </c>
      <c r="C1062" s="9">
        <v>5</v>
      </c>
      <c r="D1062" s="11">
        <v>1.327008224469</v>
      </c>
      <c r="E1062" s="11">
        <v>1.3483867604910282</v>
      </c>
      <c r="F1062" s="11">
        <v>1.3</v>
      </c>
      <c r="G1062" s="11">
        <v>1.23</v>
      </c>
      <c r="H1062" s="149">
        <v>0.67268854818772217</v>
      </c>
      <c r="I1062" s="11">
        <v>1.3</v>
      </c>
      <c r="J1062" s="11">
        <v>1.42</v>
      </c>
      <c r="K1062" s="149">
        <v>1.76</v>
      </c>
      <c r="L1062" s="154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64</v>
      </c>
    </row>
    <row r="1063" spans="1:65">
      <c r="A1063" s="30"/>
      <c r="B1063" s="19">
        <v>1</v>
      </c>
      <c r="C1063" s="9">
        <v>6</v>
      </c>
      <c r="D1063" s="11">
        <v>1.3448268295595478</v>
      </c>
      <c r="E1063" s="11">
        <v>1.3094691000140144</v>
      </c>
      <c r="F1063" s="11">
        <v>1.4</v>
      </c>
      <c r="G1063" s="11">
        <v>1.28</v>
      </c>
      <c r="H1063" s="149">
        <v>0.66666667906243171</v>
      </c>
      <c r="I1063" s="11">
        <v>1.3</v>
      </c>
      <c r="J1063" s="11">
        <v>1.36</v>
      </c>
      <c r="K1063" s="149">
        <v>1.85</v>
      </c>
      <c r="L1063" s="154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A1064" s="30"/>
      <c r="B1064" s="20" t="s">
        <v>256</v>
      </c>
      <c r="C1064" s="12"/>
      <c r="D1064" s="23">
        <v>1.3613062421100646</v>
      </c>
      <c r="E1064" s="23">
        <v>1.3180974820459814</v>
      </c>
      <c r="F1064" s="23">
        <v>1.3666666666666665</v>
      </c>
      <c r="G1064" s="23">
        <v>1.2600000000000002</v>
      </c>
      <c r="H1064" s="23">
        <v>0.69121793438046775</v>
      </c>
      <c r="I1064" s="23">
        <v>1.25</v>
      </c>
      <c r="J1064" s="23">
        <v>1.4866666666666666</v>
      </c>
      <c r="K1064" s="23">
        <v>1.7833333333333332</v>
      </c>
      <c r="L1064" s="154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5"/>
    </row>
    <row r="1065" spans="1:65">
      <c r="A1065" s="30"/>
      <c r="B1065" s="3" t="s">
        <v>257</v>
      </c>
      <c r="C1065" s="29"/>
      <c r="D1065" s="11">
        <v>1.3583391889352088</v>
      </c>
      <c r="E1065" s="11">
        <v>1.3134715194197957</v>
      </c>
      <c r="F1065" s="11">
        <v>1.4</v>
      </c>
      <c r="G1065" s="11">
        <v>1.24</v>
      </c>
      <c r="H1065" s="11">
        <v>0.68329068659800396</v>
      </c>
      <c r="I1065" s="11">
        <v>1.3</v>
      </c>
      <c r="J1065" s="11">
        <v>1.3900000000000001</v>
      </c>
      <c r="K1065" s="11">
        <v>1.7850000000000001</v>
      </c>
      <c r="L1065" s="154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5"/>
    </row>
    <row r="1066" spans="1:65">
      <c r="A1066" s="30"/>
      <c r="B1066" s="3" t="s">
        <v>258</v>
      </c>
      <c r="C1066" s="29"/>
      <c r="D1066" s="24">
        <v>2.8324643118029385E-2</v>
      </c>
      <c r="E1066" s="24">
        <v>2.3985034749654133E-2</v>
      </c>
      <c r="F1066" s="24">
        <v>0.10327955589886444</v>
      </c>
      <c r="G1066" s="24">
        <v>4.3817804600413332E-2</v>
      </c>
      <c r="H1066" s="24">
        <v>2.7991187603683656E-2</v>
      </c>
      <c r="I1066" s="24">
        <v>8.3666002653407553E-2</v>
      </c>
      <c r="J1066" s="24">
        <v>0.23355227823052158</v>
      </c>
      <c r="K1066" s="24">
        <v>4.718756898449708E-2</v>
      </c>
      <c r="L1066" s="204"/>
      <c r="M1066" s="205"/>
      <c r="N1066" s="205"/>
      <c r="O1066" s="205"/>
      <c r="P1066" s="205"/>
      <c r="Q1066" s="205"/>
      <c r="R1066" s="205"/>
      <c r="S1066" s="205"/>
      <c r="T1066" s="205"/>
      <c r="U1066" s="205"/>
      <c r="V1066" s="205"/>
      <c r="W1066" s="205"/>
      <c r="X1066" s="205"/>
      <c r="Y1066" s="205"/>
      <c r="Z1066" s="205"/>
      <c r="AA1066" s="205"/>
      <c r="AB1066" s="205"/>
      <c r="AC1066" s="205"/>
      <c r="AD1066" s="205"/>
      <c r="AE1066" s="205"/>
      <c r="AF1066" s="205"/>
      <c r="AG1066" s="205"/>
      <c r="AH1066" s="205"/>
      <c r="AI1066" s="205"/>
      <c r="AJ1066" s="205"/>
      <c r="AK1066" s="205"/>
      <c r="AL1066" s="205"/>
      <c r="AM1066" s="205"/>
      <c r="AN1066" s="205"/>
      <c r="AO1066" s="205"/>
      <c r="AP1066" s="205"/>
      <c r="AQ1066" s="205"/>
      <c r="AR1066" s="205"/>
      <c r="AS1066" s="205"/>
      <c r="AT1066" s="205"/>
      <c r="AU1066" s="205"/>
      <c r="AV1066" s="205"/>
      <c r="AW1066" s="205"/>
      <c r="AX1066" s="205"/>
      <c r="AY1066" s="205"/>
      <c r="AZ1066" s="205"/>
      <c r="BA1066" s="205"/>
      <c r="BB1066" s="205"/>
      <c r="BC1066" s="205"/>
      <c r="BD1066" s="205"/>
      <c r="BE1066" s="205"/>
      <c r="BF1066" s="205"/>
      <c r="BG1066" s="205"/>
      <c r="BH1066" s="205"/>
      <c r="BI1066" s="205"/>
      <c r="BJ1066" s="205"/>
      <c r="BK1066" s="205"/>
      <c r="BL1066" s="205"/>
      <c r="BM1066" s="56"/>
    </row>
    <row r="1067" spans="1:65">
      <c r="A1067" s="30"/>
      <c r="B1067" s="3" t="s">
        <v>85</v>
      </c>
      <c r="C1067" s="29"/>
      <c r="D1067" s="13">
        <v>2.0806958964740628E-2</v>
      </c>
      <c r="E1067" s="13">
        <v>1.819670781285767E-2</v>
      </c>
      <c r="F1067" s="13">
        <v>7.5570406755266675E-2</v>
      </c>
      <c r="G1067" s="13">
        <v>3.4776035397153432E-2</v>
      </c>
      <c r="H1067" s="13">
        <v>4.0495459118507826E-2</v>
      </c>
      <c r="I1067" s="13">
        <v>6.6932802122726037E-2</v>
      </c>
      <c r="J1067" s="13">
        <v>0.1570979449981087</v>
      </c>
      <c r="K1067" s="13">
        <v>2.6460319056727338E-2</v>
      </c>
      <c r="L1067" s="154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3" t="s">
        <v>259</v>
      </c>
      <c r="C1068" s="29"/>
      <c r="D1068" s="13">
        <v>2.7391840717417626E-2</v>
      </c>
      <c r="E1068" s="13">
        <v>-5.2182555005694242E-3</v>
      </c>
      <c r="F1068" s="13">
        <v>3.1437408336131956E-2</v>
      </c>
      <c r="G1068" s="13">
        <v>-4.9065023534004881E-2</v>
      </c>
      <c r="H1068" s="13">
        <v>-0.47833070621987006</v>
      </c>
      <c r="I1068" s="13">
        <v>-5.6612126521830342E-2</v>
      </c>
      <c r="J1068" s="13">
        <v>0.12200264419003637</v>
      </c>
      <c r="K1068" s="13">
        <v>0.34590003282885529</v>
      </c>
      <c r="L1068" s="154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46" t="s">
        <v>260</v>
      </c>
      <c r="C1069" s="47"/>
      <c r="D1069" s="45">
        <v>0.17</v>
      </c>
      <c r="E1069" s="45">
        <v>0.17</v>
      </c>
      <c r="F1069" s="45">
        <v>0.21</v>
      </c>
      <c r="G1069" s="45">
        <v>0.63</v>
      </c>
      <c r="H1069" s="45">
        <v>5.16</v>
      </c>
      <c r="I1069" s="45">
        <v>0.71</v>
      </c>
      <c r="J1069" s="45">
        <v>1.17</v>
      </c>
      <c r="K1069" s="45">
        <v>3.53</v>
      </c>
      <c r="L1069" s="154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B1070" s="31"/>
      <c r="C1070" s="20"/>
      <c r="D1070" s="20"/>
      <c r="E1070" s="20"/>
      <c r="F1070" s="20"/>
      <c r="G1070" s="20"/>
      <c r="H1070" s="20"/>
      <c r="I1070" s="20"/>
      <c r="J1070" s="20"/>
      <c r="K1070" s="20"/>
      <c r="BM1070" s="55"/>
    </row>
    <row r="1071" spans="1:65" ht="15">
      <c r="B1071" s="8" t="s">
        <v>499</v>
      </c>
      <c r="BM1071" s="28" t="s">
        <v>66</v>
      </c>
    </row>
    <row r="1072" spans="1:65" ht="15">
      <c r="A1072" s="25" t="s">
        <v>44</v>
      </c>
      <c r="B1072" s="18" t="s">
        <v>109</v>
      </c>
      <c r="C1072" s="15" t="s">
        <v>110</v>
      </c>
      <c r="D1072" s="16" t="s">
        <v>221</v>
      </c>
      <c r="E1072" s="17" t="s">
        <v>221</v>
      </c>
      <c r="F1072" s="17" t="s">
        <v>221</v>
      </c>
      <c r="G1072" s="17" t="s">
        <v>221</v>
      </c>
      <c r="H1072" s="17" t="s">
        <v>221</v>
      </c>
      <c r="I1072" s="17" t="s">
        <v>221</v>
      </c>
      <c r="J1072" s="17" t="s">
        <v>221</v>
      </c>
      <c r="K1072" s="17" t="s">
        <v>221</v>
      </c>
      <c r="L1072" s="17" t="s">
        <v>221</v>
      </c>
      <c r="M1072" s="17" t="s">
        <v>221</v>
      </c>
      <c r="N1072" s="17" t="s">
        <v>221</v>
      </c>
      <c r="O1072" s="17" t="s">
        <v>221</v>
      </c>
      <c r="P1072" s="17" t="s">
        <v>221</v>
      </c>
      <c r="Q1072" s="17" t="s">
        <v>221</v>
      </c>
      <c r="R1072" s="17" t="s">
        <v>221</v>
      </c>
      <c r="S1072" s="17" t="s">
        <v>221</v>
      </c>
      <c r="T1072" s="17" t="s">
        <v>221</v>
      </c>
      <c r="U1072" s="154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8">
        <v>1</v>
      </c>
    </row>
    <row r="1073" spans="1:65">
      <c r="A1073" s="30"/>
      <c r="B1073" s="19" t="s">
        <v>222</v>
      </c>
      <c r="C1073" s="9" t="s">
        <v>222</v>
      </c>
      <c r="D1073" s="152" t="s">
        <v>224</v>
      </c>
      <c r="E1073" s="153" t="s">
        <v>225</v>
      </c>
      <c r="F1073" s="153" t="s">
        <v>228</v>
      </c>
      <c r="G1073" s="153" t="s">
        <v>229</v>
      </c>
      <c r="H1073" s="153" t="s">
        <v>231</v>
      </c>
      <c r="I1073" s="153" t="s">
        <v>232</v>
      </c>
      <c r="J1073" s="153" t="s">
        <v>233</v>
      </c>
      <c r="K1073" s="153" t="s">
        <v>234</v>
      </c>
      <c r="L1073" s="153" t="s">
        <v>235</v>
      </c>
      <c r="M1073" s="153" t="s">
        <v>276</v>
      </c>
      <c r="N1073" s="153" t="s">
        <v>238</v>
      </c>
      <c r="O1073" s="153" t="s">
        <v>239</v>
      </c>
      <c r="P1073" s="153" t="s">
        <v>240</v>
      </c>
      <c r="Q1073" s="153" t="s">
        <v>241</v>
      </c>
      <c r="R1073" s="153" t="s">
        <v>242</v>
      </c>
      <c r="S1073" s="153" t="s">
        <v>243</v>
      </c>
      <c r="T1073" s="153" t="s">
        <v>245</v>
      </c>
      <c r="U1073" s="154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8" t="s">
        <v>3</v>
      </c>
    </row>
    <row r="1074" spans="1:65">
      <c r="A1074" s="30"/>
      <c r="B1074" s="19"/>
      <c r="C1074" s="9"/>
      <c r="D1074" s="10" t="s">
        <v>277</v>
      </c>
      <c r="E1074" s="11" t="s">
        <v>279</v>
      </c>
      <c r="F1074" s="11" t="s">
        <v>277</v>
      </c>
      <c r="G1074" s="11" t="s">
        <v>278</v>
      </c>
      <c r="H1074" s="11" t="s">
        <v>277</v>
      </c>
      <c r="I1074" s="11" t="s">
        <v>278</v>
      </c>
      <c r="J1074" s="11" t="s">
        <v>278</v>
      </c>
      <c r="K1074" s="11" t="s">
        <v>278</v>
      </c>
      <c r="L1074" s="11" t="s">
        <v>278</v>
      </c>
      <c r="M1074" s="11" t="s">
        <v>278</v>
      </c>
      <c r="N1074" s="11" t="s">
        <v>277</v>
      </c>
      <c r="O1074" s="11" t="s">
        <v>113</v>
      </c>
      <c r="P1074" s="11" t="s">
        <v>278</v>
      </c>
      <c r="Q1074" s="11" t="s">
        <v>277</v>
      </c>
      <c r="R1074" s="11" t="s">
        <v>277</v>
      </c>
      <c r="S1074" s="11" t="s">
        <v>277</v>
      </c>
      <c r="T1074" s="11" t="s">
        <v>278</v>
      </c>
      <c r="U1074" s="154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8">
        <v>0</v>
      </c>
    </row>
    <row r="1075" spans="1:65">
      <c r="A1075" s="30"/>
      <c r="B1075" s="19"/>
      <c r="C1075" s="9"/>
      <c r="D1075" s="26"/>
      <c r="E1075" s="26" t="s">
        <v>280</v>
      </c>
      <c r="F1075" s="26"/>
      <c r="G1075" s="26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154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28">
        <v>1</v>
      </c>
    </row>
    <row r="1076" spans="1:65">
      <c r="A1076" s="30"/>
      <c r="B1076" s="18">
        <v>1</v>
      </c>
      <c r="C1076" s="14">
        <v>1</v>
      </c>
      <c r="D1076" s="221">
        <v>82</v>
      </c>
      <c r="E1076" s="222">
        <v>67.207599999999999</v>
      </c>
      <c r="F1076" s="221">
        <v>78.974694671400343</v>
      </c>
      <c r="G1076" s="222">
        <v>75</v>
      </c>
      <c r="H1076" s="221">
        <v>84</v>
      </c>
      <c r="I1076" s="221">
        <v>82</v>
      </c>
      <c r="J1076" s="221">
        <v>80</v>
      </c>
      <c r="K1076" s="221">
        <v>79</v>
      </c>
      <c r="L1076" s="221">
        <v>82</v>
      </c>
      <c r="M1076" s="221">
        <v>80</v>
      </c>
      <c r="N1076" s="221">
        <v>81.910569967944596</v>
      </c>
      <c r="O1076" s="221">
        <v>80</v>
      </c>
      <c r="P1076" s="221">
        <v>75</v>
      </c>
      <c r="Q1076" s="221">
        <v>81</v>
      </c>
      <c r="R1076" s="231">
        <v>112</v>
      </c>
      <c r="S1076" s="221">
        <v>74.67</v>
      </c>
      <c r="T1076" s="221">
        <v>79</v>
      </c>
      <c r="U1076" s="223"/>
      <c r="V1076" s="224"/>
      <c r="W1076" s="224"/>
      <c r="X1076" s="224"/>
      <c r="Y1076" s="224"/>
      <c r="Z1076" s="224"/>
      <c r="AA1076" s="224"/>
      <c r="AB1076" s="224"/>
      <c r="AC1076" s="224"/>
      <c r="AD1076" s="224"/>
      <c r="AE1076" s="224"/>
      <c r="AF1076" s="224"/>
      <c r="AG1076" s="224"/>
      <c r="AH1076" s="224"/>
      <c r="AI1076" s="224"/>
      <c r="AJ1076" s="224"/>
      <c r="AK1076" s="224"/>
      <c r="AL1076" s="224"/>
      <c r="AM1076" s="224"/>
      <c r="AN1076" s="224"/>
      <c r="AO1076" s="224"/>
      <c r="AP1076" s="224"/>
      <c r="AQ1076" s="224"/>
      <c r="AR1076" s="224"/>
      <c r="AS1076" s="224"/>
      <c r="AT1076" s="224"/>
      <c r="AU1076" s="224"/>
      <c r="AV1076" s="224"/>
      <c r="AW1076" s="224"/>
      <c r="AX1076" s="224"/>
      <c r="AY1076" s="224"/>
      <c r="AZ1076" s="224"/>
      <c r="BA1076" s="224"/>
      <c r="BB1076" s="224"/>
      <c r="BC1076" s="224"/>
      <c r="BD1076" s="224"/>
      <c r="BE1076" s="224"/>
      <c r="BF1076" s="224"/>
      <c r="BG1076" s="224"/>
      <c r="BH1076" s="224"/>
      <c r="BI1076" s="224"/>
      <c r="BJ1076" s="224"/>
      <c r="BK1076" s="224"/>
      <c r="BL1076" s="224"/>
      <c r="BM1076" s="225">
        <v>1</v>
      </c>
    </row>
    <row r="1077" spans="1:65">
      <c r="A1077" s="30"/>
      <c r="B1077" s="19">
        <v>1</v>
      </c>
      <c r="C1077" s="9">
        <v>2</v>
      </c>
      <c r="D1077" s="226">
        <v>83</v>
      </c>
      <c r="E1077" s="227">
        <v>65.947999999999993</v>
      </c>
      <c r="F1077" s="226">
        <v>79.257889239747954</v>
      </c>
      <c r="G1077" s="227">
        <v>76</v>
      </c>
      <c r="H1077" s="230">
        <v>89</v>
      </c>
      <c r="I1077" s="226">
        <v>80</v>
      </c>
      <c r="J1077" s="226">
        <v>80</v>
      </c>
      <c r="K1077" s="226">
        <v>79</v>
      </c>
      <c r="L1077" s="226">
        <v>82</v>
      </c>
      <c r="M1077" s="226">
        <v>80</v>
      </c>
      <c r="N1077" s="226">
        <v>77.1040206695656</v>
      </c>
      <c r="O1077" s="226">
        <v>80</v>
      </c>
      <c r="P1077" s="226">
        <v>76</v>
      </c>
      <c r="Q1077" s="226">
        <v>80</v>
      </c>
      <c r="R1077" s="226">
        <v>83</v>
      </c>
      <c r="S1077" s="226">
        <v>79.22</v>
      </c>
      <c r="T1077" s="226">
        <v>79</v>
      </c>
      <c r="U1077" s="223"/>
      <c r="V1077" s="224"/>
      <c r="W1077" s="224"/>
      <c r="X1077" s="224"/>
      <c r="Y1077" s="224"/>
      <c r="Z1077" s="224"/>
      <c r="AA1077" s="224"/>
      <c r="AB1077" s="224"/>
      <c r="AC1077" s="224"/>
      <c r="AD1077" s="224"/>
      <c r="AE1077" s="224"/>
      <c r="AF1077" s="224"/>
      <c r="AG1077" s="224"/>
      <c r="AH1077" s="224"/>
      <c r="AI1077" s="224"/>
      <c r="AJ1077" s="224"/>
      <c r="AK1077" s="224"/>
      <c r="AL1077" s="224"/>
      <c r="AM1077" s="224"/>
      <c r="AN1077" s="224"/>
      <c r="AO1077" s="224"/>
      <c r="AP1077" s="224"/>
      <c r="AQ1077" s="224"/>
      <c r="AR1077" s="224"/>
      <c r="AS1077" s="224"/>
      <c r="AT1077" s="224"/>
      <c r="AU1077" s="224"/>
      <c r="AV1077" s="224"/>
      <c r="AW1077" s="224"/>
      <c r="AX1077" s="224"/>
      <c r="AY1077" s="224"/>
      <c r="AZ1077" s="224"/>
      <c r="BA1077" s="224"/>
      <c r="BB1077" s="224"/>
      <c r="BC1077" s="224"/>
      <c r="BD1077" s="224"/>
      <c r="BE1077" s="224"/>
      <c r="BF1077" s="224"/>
      <c r="BG1077" s="224"/>
      <c r="BH1077" s="224"/>
      <c r="BI1077" s="224"/>
      <c r="BJ1077" s="224"/>
      <c r="BK1077" s="224"/>
      <c r="BL1077" s="224"/>
      <c r="BM1077" s="225">
        <v>36</v>
      </c>
    </row>
    <row r="1078" spans="1:65">
      <c r="A1078" s="30"/>
      <c r="B1078" s="19">
        <v>1</v>
      </c>
      <c r="C1078" s="9">
        <v>3</v>
      </c>
      <c r="D1078" s="226">
        <v>82</v>
      </c>
      <c r="E1078" s="227">
        <v>69.220399999999998</v>
      </c>
      <c r="F1078" s="226">
        <v>81.826367924484799</v>
      </c>
      <c r="G1078" s="227">
        <v>74</v>
      </c>
      <c r="H1078" s="226">
        <v>84</v>
      </c>
      <c r="I1078" s="226">
        <v>79</v>
      </c>
      <c r="J1078" s="226">
        <v>80</v>
      </c>
      <c r="K1078" s="226">
        <v>79</v>
      </c>
      <c r="L1078" s="226">
        <v>80</v>
      </c>
      <c r="M1078" s="226">
        <v>81</v>
      </c>
      <c r="N1078" s="226">
        <v>83.183367688367397</v>
      </c>
      <c r="O1078" s="226">
        <v>80</v>
      </c>
      <c r="P1078" s="226">
        <v>78</v>
      </c>
      <c r="Q1078" s="226">
        <v>81</v>
      </c>
      <c r="R1078" s="226">
        <v>84</v>
      </c>
      <c r="S1078" s="226">
        <v>78.56</v>
      </c>
      <c r="T1078" s="226">
        <v>79</v>
      </c>
      <c r="U1078" s="223"/>
      <c r="V1078" s="224"/>
      <c r="W1078" s="224"/>
      <c r="X1078" s="224"/>
      <c r="Y1078" s="224"/>
      <c r="Z1078" s="224"/>
      <c r="AA1078" s="224"/>
      <c r="AB1078" s="224"/>
      <c r="AC1078" s="224"/>
      <c r="AD1078" s="224"/>
      <c r="AE1078" s="224"/>
      <c r="AF1078" s="224"/>
      <c r="AG1078" s="224"/>
      <c r="AH1078" s="224"/>
      <c r="AI1078" s="224"/>
      <c r="AJ1078" s="224"/>
      <c r="AK1078" s="224"/>
      <c r="AL1078" s="224"/>
      <c r="AM1078" s="224"/>
      <c r="AN1078" s="224"/>
      <c r="AO1078" s="224"/>
      <c r="AP1078" s="224"/>
      <c r="AQ1078" s="224"/>
      <c r="AR1078" s="224"/>
      <c r="AS1078" s="224"/>
      <c r="AT1078" s="224"/>
      <c r="AU1078" s="224"/>
      <c r="AV1078" s="224"/>
      <c r="AW1078" s="224"/>
      <c r="AX1078" s="224"/>
      <c r="AY1078" s="224"/>
      <c r="AZ1078" s="224"/>
      <c r="BA1078" s="224"/>
      <c r="BB1078" s="224"/>
      <c r="BC1078" s="224"/>
      <c r="BD1078" s="224"/>
      <c r="BE1078" s="224"/>
      <c r="BF1078" s="224"/>
      <c r="BG1078" s="224"/>
      <c r="BH1078" s="224"/>
      <c r="BI1078" s="224"/>
      <c r="BJ1078" s="224"/>
      <c r="BK1078" s="224"/>
      <c r="BL1078" s="224"/>
      <c r="BM1078" s="225">
        <v>16</v>
      </c>
    </row>
    <row r="1079" spans="1:65">
      <c r="A1079" s="30"/>
      <c r="B1079" s="19">
        <v>1</v>
      </c>
      <c r="C1079" s="9">
        <v>4</v>
      </c>
      <c r="D1079" s="226">
        <v>84</v>
      </c>
      <c r="E1079" s="227">
        <v>65.733999999999995</v>
      </c>
      <c r="F1079" s="226">
        <v>80.268571356663386</v>
      </c>
      <c r="G1079" s="227">
        <v>71</v>
      </c>
      <c r="H1079" s="226">
        <v>85</v>
      </c>
      <c r="I1079" s="226">
        <v>83</v>
      </c>
      <c r="J1079" s="226">
        <v>81</v>
      </c>
      <c r="K1079" s="226">
        <v>80</v>
      </c>
      <c r="L1079" s="226">
        <v>81</v>
      </c>
      <c r="M1079" s="226">
        <v>80</v>
      </c>
      <c r="N1079" s="226">
        <v>77.472836420302798</v>
      </c>
      <c r="O1079" s="226">
        <v>78</v>
      </c>
      <c r="P1079" s="226">
        <v>73</v>
      </c>
      <c r="Q1079" s="226">
        <v>81</v>
      </c>
      <c r="R1079" s="226">
        <v>84</v>
      </c>
      <c r="S1079" s="226">
        <v>74.680000000000007</v>
      </c>
      <c r="T1079" s="230">
        <v>75</v>
      </c>
      <c r="U1079" s="223"/>
      <c r="V1079" s="224"/>
      <c r="W1079" s="224"/>
      <c r="X1079" s="224"/>
      <c r="Y1079" s="224"/>
      <c r="Z1079" s="224"/>
      <c r="AA1079" s="224"/>
      <c r="AB1079" s="224"/>
      <c r="AC1079" s="224"/>
      <c r="AD1079" s="224"/>
      <c r="AE1079" s="224"/>
      <c r="AF1079" s="224"/>
      <c r="AG1079" s="224"/>
      <c r="AH1079" s="224"/>
      <c r="AI1079" s="224"/>
      <c r="AJ1079" s="224"/>
      <c r="AK1079" s="224"/>
      <c r="AL1079" s="224"/>
      <c r="AM1079" s="224"/>
      <c r="AN1079" s="224"/>
      <c r="AO1079" s="224"/>
      <c r="AP1079" s="224"/>
      <c r="AQ1079" s="224"/>
      <c r="AR1079" s="224"/>
      <c r="AS1079" s="224"/>
      <c r="AT1079" s="224"/>
      <c r="AU1079" s="224"/>
      <c r="AV1079" s="224"/>
      <c r="AW1079" s="224"/>
      <c r="AX1079" s="224"/>
      <c r="AY1079" s="224"/>
      <c r="AZ1079" s="224"/>
      <c r="BA1079" s="224"/>
      <c r="BB1079" s="224"/>
      <c r="BC1079" s="224"/>
      <c r="BD1079" s="224"/>
      <c r="BE1079" s="224"/>
      <c r="BF1079" s="224"/>
      <c r="BG1079" s="224"/>
      <c r="BH1079" s="224"/>
      <c r="BI1079" s="224"/>
      <c r="BJ1079" s="224"/>
      <c r="BK1079" s="224"/>
      <c r="BL1079" s="224"/>
      <c r="BM1079" s="225">
        <v>80.294823125441695</v>
      </c>
    </row>
    <row r="1080" spans="1:65">
      <c r="A1080" s="30"/>
      <c r="B1080" s="19">
        <v>1</v>
      </c>
      <c r="C1080" s="9">
        <v>5</v>
      </c>
      <c r="D1080" s="226">
        <v>84</v>
      </c>
      <c r="E1080" s="227">
        <v>65.960800000000006</v>
      </c>
      <c r="F1080" s="226">
        <v>81.966974573520588</v>
      </c>
      <c r="G1080" s="227">
        <v>77</v>
      </c>
      <c r="H1080" s="226">
        <v>85</v>
      </c>
      <c r="I1080" s="226">
        <v>83</v>
      </c>
      <c r="J1080" s="226">
        <v>78</v>
      </c>
      <c r="K1080" s="226">
        <v>77</v>
      </c>
      <c r="L1080" s="226">
        <v>81</v>
      </c>
      <c r="M1080" s="226">
        <v>80</v>
      </c>
      <c r="N1080" s="226">
        <v>79.322337898116203</v>
      </c>
      <c r="O1080" s="226">
        <v>79</v>
      </c>
      <c r="P1080" s="226">
        <v>77</v>
      </c>
      <c r="Q1080" s="226">
        <v>80</v>
      </c>
      <c r="R1080" s="226">
        <v>88</v>
      </c>
      <c r="S1080" s="226">
        <v>72.930000000000007</v>
      </c>
      <c r="T1080" s="226">
        <v>78</v>
      </c>
      <c r="U1080" s="223"/>
      <c r="V1080" s="224"/>
      <c r="W1080" s="224"/>
      <c r="X1080" s="224"/>
      <c r="Y1080" s="224"/>
      <c r="Z1080" s="224"/>
      <c r="AA1080" s="224"/>
      <c r="AB1080" s="224"/>
      <c r="AC1080" s="224"/>
      <c r="AD1080" s="224"/>
      <c r="AE1080" s="224"/>
      <c r="AF1080" s="224"/>
      <c r="AG1080" s="224"/>
      <c r="AH1080" s="224"/>
      <c r="AI1080" s="224"/>
      <c r="AJ1080" s="224"/>
      <c r="AK1080" s="224"/>
      <c r="AL1080" s="224"/>
      <c r="AM1080" s="224"/>
      <c r="AN1080" s="224"/>
      <c r="AO1080" s="224"/>
      <c r="AP1080" s="224"/>
      <c r="AQ1080" s="224"/>
      <c r="AR1080" s="224"/>
      <c r="AS1080" s="224"/>
      <c r="AT1080" s="224"/>
      <c r="AU1080" s="224"/>
      <c r="AV1080" s="224"/>
      <c r="AW1080" s="224"/>
      <c r="AX1080" s="224"/>
      <c r="AY1080" s="224"/>
      <c r="AZ1080" s="224"/>
      <c r="BA1080" s="224"/>
      <c r="BB1080" s="224"/>
      <c r="BC1080" s="224"/>
      <c r="BD1080" s="224"/>
      <c r="BE1080" s="224"/>
      <c r="BF1080" s="224"/>
      <c r="BG1080" s="224"/>
      <c r="BH1080" s="224"/>
      <c r="BI1080" s="224"/>
      <c r="BJ1080" s="224"/>
      <c r="BK1080" s="224"/>
      <c r="BL1080" s="224"/>
      <c r="BM1080" s="225">
        <v>65</v>
      </c>
    </row>
    <row r="1081" spans="1:65">
      <c r="A1081" s="30"/>
      <c r="B1081" s="19">
        <v>1</v>
      </c>
      <c r="C1081" s="9">
        <v>6</v>
      </c>
      <c r="D1081" s="226">
        <v>83</v>
      </c>
      <c r="E1081" s="227">
        <v>69.327600000000004</v>
      </c>
      <c r="F1081" s="226">
        <v>78.707824350780669</v>
      </c>
      <c r="G1081" s="227">
        <v>71</v>
      </c>
      <c r="H1081" s="226">
        <v>86</v>
      </c>
      <c r="I1081" s="226">
        <v>81</v>
      </c>
      <c r="J1081" s="226">
        <v>79</v>
      </c>
      <c r="K1081" s="226">
        <v>78</v>
      </c>
      <c r="L1081" s="226">
        <v>80</v>
      </c>
      <c r="M1081" s="226">
        <v>81</v>
      </c>
      <c r="N1081" s="230">
        <v>91.585694143055505</v>
      </c>
      <c r="O1081" s="226">
        <v>79</v>
      </c>
      <c r="P1081" s="226">
        <v>76</v>
      </c>
      <c r="Q1081" s="226">
        <v>78</v>
      </c>
      <c r="R1081" s="226">
        <v>83</v>
      </c>
      <c r="S1081" s="226">
        <v>82.68</v>
      </c>
      <c r="T1081" s="226">
        <v>79</v>
      </c>
      <c r="U1081" s="223"/>
      <c r="V1081" s="224"/>
      <c r="W1081" s="224"/>
      <c r="X1081" s="224"/>
      <c r="Y1081" s="224"/>
      <c r="Z1081" s="224"/>
      <c r="AA1081" s="224"/>
      <c r="AB1081" s="224"/>
      <c r="AC1081" s="224"/>
      <c r="AD1081" s="224"/>
      <c r="AE1081" s="224"/>
      <c r="AF1081" s="224"/>
      <c r="AG1081" s="224"/>
      <c r="AH1081" s="224"/>
      <c r="AI1081" s="224"/>
      <c r="AJ1081" s="224"/>
      <c r="AK1081" s="224"/>
      <c r="AL1081" s="224"/>
      <c r="AM1081" s="224"/>
      <c r="AN1081" s="224"/>
      <c r="AO1081" s="224"/>
      <c r="AP1081" s="224"/>
      <c r="AQ1081" s="224"/>
      <c r="AR1081" s="224"/>
      <c r="AS1081" s="224"/>
      <c r="AT1081" s="224"/>
      <c r="AU1081" s="224"/>
      <c r="AV1081" s="224"/>
      <c r="AW1081" s="224"/>
      <c r="AX1081" s="224"/>
      <c r="AY1081" s="224"/>
      <c r="AZ1081" s="224"/>
      <c r="BA1081" s="224"/>
      <c r="BB1081" s="224"/>
      <c r="BC1081" s="224"/>
      <c r="BD1081" s="224"/>
      <c r="BE1081" s="224"/>
      <c r="BF1081" s="224"/>
      <c r="BG1081" s="224"/>
      <c r="BH1081" s="224"/>
      <c r="BI1081" s="224"/>
      <c r="BJ1081" s="224"/>
      <c r="BK1081" s="224"/>
      <c r="BL1081" s="224"/>
      <c r="BM1081" s="228"/>
    </row>
    <row r="1082" spans="1:65">
      <c r="A1082" s="30"/>
      <c r="B1082" s="20" t="s">
        <v>256</v>
      </c>
      <c r="C1082" s="12"/>
      <c r="D1082" s="229">
        <v>83</v>
      </c>
      <c r="E1082" s="229">
        <v>67.233066666666659</v>
      </c>
      <c r="F1082" s="229">
        <v>80.167053686099621</v>
      </c>
      <c r="G1082" s="229">
        <v>74</v>
      </c>
      <c r="H1082" s="229">
        <v>85.5</v>
      </c>
      <c r="I1082" s="229">
        <v>81.333333333333329</v>
      </c>
      <c r="J1082" s="229">
        <v>79.666666666666671</v>
      </c>
      <c r="K1082" s="229">
        <v>78.666666666666671</v>
      </c>
      <c r="L1082" s="229">
        <v>81</v>
      </c>
      <c r="M1082" s="229">
        <v>80.333333333333329</v>
      </c>
      <c r="N1082" s="229">
        <v>81.763137797892014</v>
      </c>
      <c r="O1082" s="229">
        <v>79.333333333333329</v>
      </c>
      <c r="P1082" s="229">
        <v>75.833333333333329</v>
      </c>
      <c r="Q1082" s="229">
        <v>80.166666666666671</v>
      </c>
      <c r="R1082" s="229">
        <v>89</v>
      </c>
      <c r="S1082" s="229">
        <v>77.123333333333335</v>
      </c>
      <c r="T1082" s="229">
        <v>78.166666666666671</v>
      </c>
      <c r="U1082" s="223"/>
      <c r="V1082" s="224"/>
      <c r="W1082" s="224"/>
      <c r="X1082" s="224"/>
      <c r="Y1082" s="224"/>
      <c r="Z1082" s="224"/>
      <c r="AA1082" s="224"/>
      <c r="AB1082" s="224"/>
      <c r="AC1082" s="224"/>
      <c r="AD1082" s="224"/>
      <c r="AE1082" s="224"/>
      <c r="AF1082" s="224"/>
      <c r="AG1082" s="224"/>
      <c r="AH1082" s="224"/>
      <c r="AI1082" s="224"/>
      <c r="AJ1082" s="224"/>
      <c r="AK1082" s="224"/>
      <c r="AL1082" s="224"/>
      <c r="AM1082" s="224"/>
      <c r="AN1082" s="224"/>
      <c r="AO1082" s="224"/>
      <c r="AP1082" s="224"/>
      <c r="AQ1082" s="224"/>
      <c r="AR1082" s="224"/>
      <c r="AS1082" s="224"/>
      <c r="AT1082" s="224"/>
      <c r="AU1082" s="224"/>
      <c r="AV1082" s="224"/>
      <c r="AW1082" s="224"/>
      <c r="AX1082" s="224"/>
      <c r="AY1082" s="224"/>
      <c r="AZ1082" s="224"/>
      <c r="BA1082" s="224"/>
      <c r="BB1082" s="224"/>
      <c r="BC1082" s="224"/>
      <c r="BD1082" s="224"/>
      <c r="BE1082" s="224"/>
      <c r="BF1082" s="224"/>
      <c r="BG1082" s="224"/>
      <c r="BH1082" s="224"/>
      <c r="BI1082" s="224"/>
      <c r="BJ1082" s="224"/>
      <c r="BK1082" s="224"/>
      <c r="BL1082" s="224"/>
      <c r="BM1082" s="228"/>
    </row>
    <row r="1083" spans="1:65">
      <c r="A1083" s="30"/>
      <c r="B1083" s="3" t="s">
        <v>257</v>
      </c>
      <c r="C1083" s="29"/>
      <c r="D1083" s="226">
        <v>83</v>
      </c>
      <c r="E1083" s="226">
        <v>66.58420000000001</v>
      </c>
      <c r="F1083" s="226">
        <v>79.76323029820567</v>
      </c>
      <c r="G1083" s="226">
        <v>74.5</v>
      </c>
      <c r="H1083" s="226">
        <v>85</v>
      </c>
      <c r="I1083" s="226">
        <v>81.5</v>
      </c>
      <c r="J1083" s="226">
        <v>80</v>
      </c>
      <c r="K1083" s="226">
        <v>79</v>
      </c>
      <c r="L1083" s="226">
        <v>81</v>
      </c>
      <c r="M1083" s="226">
        <v>80</v>
      </c>
      <c r="N1083" s="226">
        <v>80.6164539330304</v>
      </c>
      <c r="O1083" s="226">
        <v>79.5</v>
      </c>
      <c r="P1083" s="226">
        <v>76</v>
      </c>
      <c r="Q1083" s="226">
        <v>80.5</v>
      </c>
      <c r="R1083" s="226">
        <v>84</v>
      </c>
      <c r="S1083" s="226">
        <v>76.62</v>
      </c>
      <c r="T1083" s="226">
        <v>79</v>
      </c>
      <c r="U1083" s="223"/>
      <c r="V1083" s="224"/>
      <c r="W1083" s="224"/>
      <c r="X1083" s="224"/>
      <c r="Y1083" s="224"/>
      <c r="Z1083" s="224"/>
      <c r="AA1083" s="224"/>
      <c r="AB1083" s="224"/>
      <c r="AC1083" s="224"/>
      <c r="AD1083" s="224"/>
      <c r="AE1083" s="224"/>
      <c r="AF1083" s="224"/>
      <c r="AG1083" s="224"/>
      <c r="AH1083" s="224"/>
      <c r="AI1083" s="224"/>
      <c r="AJ1083" s="224"/>
      <c r="AK1083" s="224"/>
      <c r="AL1083" s="224"/>
      <c r="AM1083" s="224"/>
      <c r="AN1083" s="224"/>
      <c r="AO1083" s="224"/>
      <c r="AP1083" s="224"/>
      <c r="AQ1083" s="224"/>
      <c r="AR1083" s="224"/>
      <c r="AS1083" s="224"/>
      <c r="AT1083" s="224"/>
      <c r="AU1083" s="224"/>
      <c r="AV1083" s="224"/>
      <c r="AW1083" s="224"/>
      <c r="AX1083" s="224"/>
      <c r="AY1083" s="224"/>
      <c r="AZ1083" s="224"/>
      <c r="BA1083" s="224"/>
      <c r="BB1083" s="224"/>
      <c r="BC1083" s="224"/>
      <c r="BD1083" s="224"/>
      <c r="BE1083" s="224"/>
      <c r="BF1083" s="224"/>
      <c r="BG1083" s="224"/>
      <c r="BH1083" s="224"/>
      <c r="BI1083" s="224"/>
      <c r="BJ1083" s="224"/>
      <c r="BK1083" s="224"/>
      <c r="BL1083" s="224"/>
      <c r="BM1083" s="228"/>
    </row>
    <row r="1084" spans="1:65">
      <c r="A1084" s="30"/>
      <c r="B1084" s="3" t="s">
        <v>258</v>
      </c>
      <c r="C1084" s="29"/>
      <c r="D1084" s="211">
        <v>0.89442719099991586</v>
      </c>
      <c r="E1084" s="211">
        <v>1.664600366053868</v>
      </c>
      <c r="F1084" s="211">
        <v>1.4409021509886588</v>
      </c>
      <c r="G1084" s="211">
        <v>2.5298221281347035</v>
      </c>
      <c r="H1084" s="211">
        <v>1.8708286933869707</v>
      </c>
      <c r="I1084" s="211">
        <v>1.6329931618554521</v>
      </c>
      <c r="J1084" s="211">
        <v>1.0327955589886444</v>
      </c>
      <c r="K1084" s="211">
        <v>1.0327955589886444</v>
      </c>
      <c r="L1084" s="211">
        <v>0.89442719099991586</v>
      </c>
      <c r="M1084" s="211">
        <v>0.5163977794943222</v>
      </c>
      <c r="N1084" s="211">
        <v>5.3776010416770745</v>
      </c>
      <c r="O1084" s="211">
        <v>0.81649658092772603</v>
      </c>
      <c r="P1084" s="211">
        <v>1.7224014243685084</v>
      </c>
      <c r="Q1084" s="211">
        <v>1.1690451944500122</v>
      </c>
      <c r="R1084" s="211">
        <v>11.419281938896159</v>
      </c>
      <c r="S1084" s="211">
        <v>3.6581233804598039</v>
      </c>
      <c r="T1084" s="211">
        <v>1.6020819787597218</v>
      </c>
      <c r="U1084" s="208"/>
      <c r="V1084" s="209"/>
      <c r="W1084" s="209"/>
      <c r="X1084" s="209"/>
      <c r="Y1084" s="209"/>
      <c r="Z1084" s="209"/>
      <c r="AA1084" s="209"/>
      <c r="AB1084" s="209"/>
      <c r="AC1084" s="209"/>
      <c r="AD1084" s="209"/>
      <c r="AE1084" s="209"/>
      <c r="AF1084" s="209"/>
      <c r="AG1084" s="209"/>
      <c r="AH1084" s="209"/>
      <c r="AI1084" s="209"/>
      <c r="AJ1084" s="209"/>
      <c r="AK1084" s="209"/>
      <c r="AL1084" s="209"/>
      <c r="AM1084" s="209"/>
      <c r="AN1084" s="209"/>
      <c r="AO1084" s="209"/>
      <c r="AP1084" s="209"/>
      <c r="AQ1084" s="209"/>
      <c r="AR1084" s="209"/>
      <c r="AS1084" s="209"/>
      <c r="AT1084" s="209"/>
      <c r="AU1084" s="209"/>
      <c r="AV1084" s="209"/>
      <c r="AW1084" s="209"/>
      <c r="AX1084" s="209"/>
      <c r="AY1084" s="209"/>
      <c r="AZ1084" s="209"/>
      <c r="BA1084" s="209"/>
      <c r="BB1084" s="209"/>
      <c r="BC1084" s="209"/>
      <c r="BD1084" s="209"/>
      <c r="BE1084" s="209"/>
      <c r="BF1084" s="209"/>
      <c r="BG1084" s="209"/>
      <c r="BH1084" s="209"/>
      <c r="BI1084" s="209"/>
      <c r="BJ1084" s="209"/>
      <c r="BK1084" s="209"/>
      <c r="BL1084" s="209"/>
      <c r="BM1084" s="214"/>
    </row>
    <row r="1085" spans="1:65">
      <c r="A1085" s="30"/>
      <c r="B1085" s="3" t="s">
        <v>85</v>
      </c>
      <c r="C1085" s="29"/>
      <c r="D1085" s="13">
        <v>1.0776231216866456E-2</v>
      </c>
      <c r="E1085" s="13">
        <v>2.475865594985803E-2</v>
      </c>
      <c r="F1085" s="13">
        <v>1.797374463368236E-2</v>
      </c>
      <c r="G1085" s="13">
        <v>3.4186785515333828E-2</v>
      </c>
      <c r="H1085" s="13">
        <v>2.1881037349555214E-2</v>
      </c>
      <c r="I1085" s="13">
        <v>2.0077784776911297E-2</v>
      </c>
      <c r="J1085" s="13">
        <v>1.2963960991489259E-2</v>
      </c>
      <c r="K1085" s="13">
        <v>1.3128757105787852E-2</v>
      </c>
      <c r="L1085" s="13">
        <v>1.1042310999998962E-2</v>
      </c>
      <c r="M1085" s="13">
        <v>6.4281881264853392E-3</v>
      </c>
      <c r="N1085" s="13">
        <v>6.5770482720095877E-2</v>
      </c>
      <c r="O1085" s="13">
        <v>1.0291973709173018E-2</v>
      </c>
      <c r="P1085" s="13">
        <v>2.2712985815848463E-2</v>
      </c>
      <c r="Q1085" s="13">
        <v>1.458268433825379E-2</v>
      </c>
      <c r="R1085" s="13">
        <v>0.12830653863928268</v>
      </c>
      <c r="S1085" s="13">
        <v>4.743212232086879E-2</v>
      </c>
      <c r="T1085" s="13">
        <v>2.0495718278375971E-2</v>
      </c>
      <c r="U1085" s="154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3" t="s">
        <v>259</v>
      </c>
      <c r="C1086" s="29"/>
      <c r="D1086" s="13">
        <v>3.3690551510800359E-2</v>
      </c>
      <c r="E1086" s="13">
        <v>-0.16267246069362562</v>
      </c>
      <c r="F1086" s="13">
        <v>-1.5912537616835642E-3</v>
      </c>
      <c r="G1086" s="13">
        <v>-7.8396375761454973E-2</v>
      </c>
      <c r="H1086" s="13">
        <v>6.4825809086426878E-2</v>
      </c>
      <c r="I1086" s="13">
        <v>1.2933713127049273E-2</v>
      </c>
      <c r="J1086" s="13">
        <v>-7.8231252567014797E-3</v>
      </c>
      <c r="K1086" s="13">
        <v>-2.0277228286952109E-2</v>
      </c>
      <c r="L1086" s="13">
        <v>8.7823454502993226E-3</v>
      </c>
      <c r="M1086" s="13">
        <v>4.7961009679875488E-4</v>
      </c>
      <c r="N1086" s="13">
        <v>1.8286542211525036E-2</v>
      </c>
      <c r="O1086" s="13">
        <v>-1.1974492933451875E-2</v>
      </c>
      <c r="P1086" s="13">
        <v>-5.5563853539328911E-2</v>
      </c>
      <c r="Q1086" s="13">
        <v>-1.5960737415762205E-3</v>
      </c>
      <c r="R1086" s="13">
        <v>0.10841516969230414</v>
      </c>
      <c r="S1086" s="13">
        <v>-3.9498060630305587E-2</v>
      </c>
      <c r="T1086" s="13">
        <v>-2.6504279802077479E-2</v>
      </c>
      <c r="U1086" s="154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46" t="s">
        <v>260</v>
      </c>
      <c r="C1087" s="47"/>
      <c r="D1087" s="45">
        <v>1.2</v>
      </c>
      <c r="E1087" s="45">
        <v>5.46</v>
      </c>
      <c r="F1087" s="45">
        <v>0</v>
      </c>
      <c r="G1087" s="45">
        <v>2.6</v>
      </c>
      <c r="H1087" s="45">
        <v>2.25</v>
      </c>
      <c r="I1087" s="45">
        <v>0.49</v>
      </c>
      <c r="J1087" s="45">
        <v>0.21</v>
      </c>
      <c r="K1087" s="45">
        <v>0.63</v>
      </c>
      <c r="L1087" s="45">
        <v>0.35</v>
      </c>
      <c r="M1087" s="45">
        <v>7.0000000000000007E-2</v>
      </c>
      <c r="N1087" s="45">
        <v>0.67</v>
      </c>
      <c r="O1087" s="45">
        <v>0.35</v>
      </c>
      <c r="P1087" s="45">
        <v>1.83</v>
      </c>
      <c r="Q1087" s="45">
        <v>0</v>
      </c>
      <c r="R1087" s="45">
        <v>3.73</v>
      </c>
      <c r="S1087" s="45">
        <v>1.29</v>
      </c>
      <c r="T1087" s="45">
        <v>0.84</v>
      </c>
      <c r="U1087" s="154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B1088" s="31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BM1088" s="55"/>
    </row>
    <row r="1089" spans="1:65" ht="15">
      <c r="B1089" s="8" t="s">
        <v>500</v>
      </c>
      <c r="BM1089" s="28" t="s">
        <v>66</v>
      </c>
    </row>
    <row r="1090" spans="1:65" ht="15">
      <c r="A1090" s="25" t="s">
        <v>45</v>
      </c>
      <c r="B1090" s="18" t="s">
        <v>109</v>
      </c>
      <c r="C1090" s="15" t="s">
        <v>110</v>
      </c>
      <c r="D1090" s="16" t="s">
        <v>221</v>
      </c>
      <c r="E1090" s="17" t="s">
        <v>221</v>
      </c>
      <c r="F1090" s="17" t="s">
        <v>221</v>
      </c>
      <c r="G1090" s="17" t="s">
        <v>221</v>
      </c>
      <c r="H1090" s="17" t="s">
        <v>221</v>
      </c>
      <c r="I1090" s="17" t="s">
        <v>221</v>
      </c>
      <c r="J1090" s="17" t="s">
        <v>221</v>
      </c>
      <c r="K1090" s="17" t="s">
        <v>221</v>
      </c>
      <c r="L1090" s="17" t="s">
        <v>221</v>
      </c>
      <c r="M1090" s="17" t="s">
        <v>221</v>
      </c>
      <c r="N1090" s="17" t="s">
        <v>221</v>
      </c>
      <c r="O1090" s="17" t="s">
        <v>221</v>
      </c>
      <c r="P1090" s="17" t="s">
        <v>221</v>
      </c>
      <c r="Q1090" s="17" t="s">
        <v>221</v>
      </c>
      <c r="R1090" s="17" t="s">
        <v>221</v>
      </c>
      <c r="S1090" s="17" t="s">
        <v>221</v>
      </c>
      <c r="T1090" s="154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8">
        <v>1</v>
      </c>
    </row>
    <row r="1091" spans="1:65">
      <c r="A1091" s="30"/>
      <c r="B1091" s="19" t="s">
        <v>222</v>
      </c>
      <c r="C1091" s="9" t="s">
        <v>222</v>
      </c>
      <c r="D1091" s="152" t="s">
        <v>224</v>
      </c>
      <c r="E1091" s="153" t="s">
        <v>225</v>
      </c>
      <c r="F1091" s="153" t="s">
        <v>228</v>
      </c>
      <c r="G1091" s="153" t="s">
        <v>229</v>
      </c>
      <c r="H1091" s="153" t="s">
        <v>231</v>
      </c>
      <c r="I1091" s="153" t="s">
        <v>232</v>
      </c>
      <c r="J1091" s="153" t="s">
        <v>233</v>
      </c>
      <c r="K1091" s="153" t="s">
        <v>234</v>
      </c>
      <c r="L1091" s="153" t="s">
        <v>235</v>
      </c>
      <c r="M1091" s="153" t="s">
        <v>276</v>
      </c>
      <c r="N1091" s="153" t="s">
        <v>238</v>
      </c>
      <c r="O1091" s="153" t="s">
        <v>239</v>
      </c>
      <c r="P1091" s="153" t="s">
        <v>240</v>
      </c>
      <c r="Q1091" s="153" t="s">
        <v>241</v>
      </c>
      <c r="R1091" s="153" t="s">
        <v>243</v>
      </c>
      <c r="S1091" s="153" t="s">
        <v>245</v>
      </c>
      <c r="T1091" s="154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8" t="s">
        <v>3</v>
      </c>
    </row>
    <row r="1092" spans="1:65">
      <c r="A1092" s="30"/>
      <c r="B1092" s="19"/>
      <c r="C1092" s="9"/>
      <c r="D1092" s="10" t="s">
        <v>277</v>
      </c>
      <c r="E1092" s="11" t="s">
        <v>113</v>
      </c>
      <c r="F1092" s="11" t="s">
        <v>277</v>
      </c>
      <c r="G1092" s="11" t="s">
        <v>278</v>
      </c>
      <c r="H1092" s="11" t="s">
        <v>277</v>
      </c>
      <c r="I1092" s="11" t="s">
        <v>278</v>
      </c>
      <c r="J1092" s="11" t="s">
        <v>278</v>
      </c>
      <c r="K1092" s="11" t="s">
        <v>278</v>
      </c>
      <c r="L1092" s="11" t="s">
        <v>278</v>
      </c>
      <c r="M1092" s="11" t="s">
        <v>278</v>
      </c>
      <c r="N1092" s="11" t="s">
        <v>277</v>
      </c>
      <c r="O1092" s="11" t="s">
        <v>277</v>
      </c>
      <c r="P1092" s="11" t="s">
        <v>278</v>
      </c>
      <c r="Q1092" s="11" t="s">
        <v>277</v>
      </c>
      <c r="R1092" s="11" t="s">
        <v>277</v>
      </c>
      <c r="S1092" s="11" t="s">
        <v>278</v>
      </c>
      <c r="T1092" s="154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28">
        <v>0</v>
      </c>
    </row>
    <row r="1093" spans="1:65">
      <c r="A1093" s="30"/>
      <c r="B1093" s="19"/>
      <c r="C1093" s="9"/>
      <c r="D1093" s="26"/>
      <c r="E1093" s="26"/>
      <c r="F1093" s="26"/>
      <c r="G1093" s="26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  <c r="R1093" s="26"/>
      <c r="S1093" s="26"/>
      <c r="T1093" s="154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28">
        <v>1</v>
      </c>
    </row>
    <row r="1094" spans="1:65">
      <c r="A1094" s="30"/>
      <c r="B1094" s="18">
        <v>1</v>
      </c>
      <c r="C1094" s="14">
        <v>1</v>
      </c>
      <c r="D1094" s="221">
        <v>84.9</v>
      </c>
      <c r="E1094" s="222">
        <v>70.313000000000002</v>
      </c>
      <c r="F1094" s="221">
        <v>83.628446841590389</v>
      </c>
      <c r="G1094" s="221">
        <v>86</v>
      </c>
      <c r="H1094" s="221">
        <v>87</v>
      </c>
      <c r="I1094" s="221">
        <v>87.9</v>
      </c>
      <c r="J1094" s="221">
        <v>85.9</v>
      </c>
      <c r="K1094" s="221">
        <v>84.6</v>
      </c>
      <c r="L1094" s="221">
        <v>92.4</v>
      </c>
      <c r="M1094" s="221">
        <v>86.3</v>
      </c>
      <c r="N1094" s="221">
        <v>88.486031626928352</v>
      </c>
      <c r="O1094" s="221">
        <v>88</v>
      </c>
      <c r="P1094" s="221">
        <v>84.7</v>
      </c>
      <c r="Q1094" s="221">
        <v>85.1</v>
      </c>
      <c r="R1094" s="222">
        <v>100</v>
      </c>
      <c r="S1094" s="221">
        <v>86.6</v>
      </c>
      <c r="T1094" s="223"/>
      <c r="U1094" s="224"/>
      <c r="V1094" s="224"/>
      <c r="W1094" s="224"/>
      <c r="X1094" s="224"/>
      <c r="Y1094" s="224"/>
      <c r="Z1094" s="224"/>
      <c r="AA1094" s="224"/>
      <c r="AB1094" s="224"/>
      <c r="AC1094" s="224"/>
      <c r="AD1094" s="224"/>
      <c r="AE1094" s="224"/>
      <c r="AF1094" s="224"/>
      <c r="AG1094" s="224"/>
      <c r="AH1094" s="224"/>
      <c r="AI1094" s="224"/>
      <c r="AJ1094" s="224"/>
      <c r="AK1094" s="224"/>
      <c r="AL1094" s="224"/>
      <c r="AM1094" s="224"/>
      <c r="AN1094" s="224"/>
      <c r="AO1094" s="224"/>
      <c r="AP1094" s="224"/>
      <c r="AQ1094" s="224"/>
      <c r="AR1094" s="224"/>
      <c r="AS1094" s="224"/>
      <c r="AT1094" s="224"/>
      <c r="AU1094" s="224"/>
      <c r="AV1094" s="224"/>
      <c r="AW1094" s="224"/>
      <c r="AX1094" s="224"/>
      <c r="AY1094" s="224"/>
      <c r="AZ1094" s="224"/>
      <c r="BA1094" s="224"/>
      <c r="BB1094" s="224"/>
      <c r="BC1094" s="224"/>
      <c r="BD1094" s="224"/>
      <c r="BE1094" s="224"/>
      <c r="BF1094" s="224"/>
      <c r="BG1094" s="224"/>
      <c r="BH1094" s="224"/>
      <c r="BI1094" s="224"/>
      <c r="BJ1094" s="224"/>
      <c r="BK1094" s="224"/>
      <c r="BL1094" s="224"/>
      <c r="BM1094" s="225">
        <v>1</v>
      </c>
    </row>
    <row r="1095" spans="1:65">
      <c r="A1095" s="30"/>
      <c r="B1095" s="19">
        <v>1</v>
      </c>
      <c r="C1095" s="9">
        <v>2</v>
      </c>
      <c r="D1095" s="226">
        <v>89</v>
      </c>
      <c r="E1095" s="227">
        <v>71.205500000000001</v>
      </c>
      <c r="F1095" s="226">
        <v>85.271050689413514</v>
      </c>
      <c r="G1095" s="226">
        <v>85</v>
      </c>
      <c r="H1095" s="230">
        <v>77</v>
      </c>
      <c r="I1095" s="226">
        <v>85.6</v>
      </c>
      <c r="J1095" s="226">
        <v>85.1</v>
      </c>
      <c r="K1095" s="226">
        <v>84.9</v>
      </c>
      <c r="L1095" s="226">
        <v>80.900000000000006</v>
      </c>
      <c r="M1095" s="226">
        <v>88.7</v>
      </c>
      <c r="N1095" s="226">
        <v>86.229236128410108</v>
      </c>
      <c r="O1095" s="226">
        <v>85.3</v>
      </c>
      <c r="P1095" s="226">
        <v>88.5</v>
      </c>
      <c r="Q1095" s="226">
        <v>83.8</v>
      </c>
      <c r="R1095" s="227">
        <v>97.28</v>
      </c>
      <c r="S1095" s="226">
        <v>88.7</v>
      </c>
      <c r="T1095" s="223"/>
      <c r="U1095" s="224"/>
      <c r="V1095" s="224"/>
      <c r="W1095" s="224"/>
      <c r="X1095" s="224"/>
      <c r="Y1095" s="224"/>
      <c r="Z1095" s="224"/>
      <c r="AA1095" s="224"/>
      <c r="AB1095" s="224"/>
      <c r="AC1095" s="224"/>
      <c r="AD1095" s="224"/>
      <c r="AE1095" s="224"/>
      <c r="AF1095" s="224"/>
      <c r="AG1095" s="224"/>
      <c r="AH1095" s="224"/>
      <c r="AI1095" s="224"/>
      <c r="AJ1095" s="224"/>
      <c r="AK1095" s="224"/>
      <c r="AL1095" s="224"/>
      <c r="AM1095" s="224"/>
      <c r="AN1095" s="224"/>
      <c r="AO1095" s="224"/>
      <c r="AP1095" s="224"/>
      <c r="AQ1095" s="224"/>
      <c r="AR1095" s="224"/>
      <c r="AS1095" s="224"/>
      <c r="AT1095" s="224"/>
      <c r="AU1095" s="224"/>
      <c r="AV1095" s="224"/>
      <c r="AW1095" s="224"/>
      <c r="AX1095" s="224"/>
      <c r="AY1095" s="224"/>
      <c r="AZ1095" s="224"/>
      <c r="BA1095" s="224"/>
      <c r="BB1095" s="224"/>
      <c r="BC1095" s="224"/>
      <c r="BD1095" s="224"/>
      <c r="BE1095" s="224"/>
      <c r="BF1095" s="224"/>
      <c r="BG1095" s="224"/>
      <c r="BH1095" s="224"/>
      <c r="BI1095" s="224"/>
      <c r="BJ1095" s="224"/>
      <c r="BK1095" s="224"/>
      <c r="BL1095" s="224"/>
      <c r="BM1095" s="225">
        <v>37</v>
      </c>
    </row>
    <row r="1096" spans="1:65">
      <c r="A1096" s="30"/>
      <c r="B1096" s="19">
        <v>1</v>
      </c>
      <c r="C1096" s="9">
        <v>3</v>
      </c>
      <c r="D1096" s="226">
        <v>86.3</v>
      </c>
      <c r="E1096" s="227">
        <v>71.226500000000016</v>
      </c>
      <c r="F1096" s="226">
        <v>86.50998878708792</v>
      </c>
      <c r="G1096" s="226">
        <v>88</v>
      </c>
      <c r="H1096" s="226">
        <v>84</v>
      </c>
      <c r="I1096" s="226">
        <v>84.5</v>
      </c>
      <c r="J1096" s="226">
        <v>86</v>
      </c>
      <c r="K1096" s="226">
        <v>85.9</v>
      </c>
      <c r="L1096" s="230">
        <v>79</v>
      </c>
      <c r="M1096" s="226">
        <v>91.5</v>
      </c>
      <c r="N1096" s="226">
        <v>92.55331810891964</v>
      </c>
      <c r="O1096" s="226">
        <v>85.1</v>
      </c>
      <c r="P1096" s="226">
        <v>89</v>
      </c>
      <c r="Q1096" s="226">
        <v>85.8</v>
      </c>
      <c r="R1096" s="227">
        <v>97</v>
      </c>
      <c r="S1096" s="226">
        <v>90</v>
      </c>
      <c r="T1096" s="223"/>
      <c r="U1096" s="224"/>
      <c r="V1096" s="224"/>
      <c r="W1096" s="224"/>
      <c r="X1096" s="224"/>
      <c r="Y1096" s="224"/>
      <c r="Z1096" s="224"/>
      <c r="AA1096" s="224"/>
      <c r="AB1096" s="224"/>
      <c r="AC1096" s="224"/>
      <c r="AD1096" s="224"/>
      <c r="AE1096" s="224"/>
      <c r="AF1096" s="224"/>
      <c r="AG1096" s="224"/>
      <c r="AH1096" s="224"/>
      <c r="AI1096" s="224"/>
      <c r="AJ1096" s="224"/>
      <c r="AK1096" s="224"/>
      <c r="AL1096" s="224"/>
      <c r="AM1096" s="224"/>
      <c r="AN1096" s="224"/>
      <c r="AO1096" s="224"/>
      <c r="AP1096" s="224"/>
      <c r="AQ1096" s="224"/>
      <c r="AR1096" s="224"/>
      <c r="AS1096" s="224"/>
      <c r="AT1096" s="224"/>
      <c r="AU1096" s="224"/>
      <c r="AV1096" s="224"/>
      <c r="AW1096" s="224"/>
      <c r="AX1096" s="224"/>
      <c r="AY1096" s="224"/>
      <c r="AZ1096" s="224"/>
      <c r="BA1096" s="224"/>
      <c r="BB1096" s="224"/>
      <c r="BC1096" s="224"/>
      <c r="BD1096" s="224"/>
      <c r="BE1096" s="224"/>
      <c r="BF1096" s="224"/>
      <c r="BG1096" s="224"/>
      <c r="BH1096" s="224"/>
      <c r="BI1096" s="224"/>
      <c r="BJ1096" s="224"/>
      <c r="BK1096" s="224"/>
      <c r="BL1096" s="224"/>
      <c r="BM1096" s="225">
        <v>16</v>
      </c>
    </row>
    <row r="1097" spans="1:65">
      <c r="A1097" s="30"/>
      <c r="B1097" s="19">
        <v>1</v>
      </c>
      <c r="C1097" s="9">
        <v>4</v>
      </c>
      <c r="D1097" s="226">
        <v>89.4</v>
      </c>
      <c r="E1097" s="227">
        <v>71.447000000000003</v>
      </c>
      <c r="F1097" s="226">
        <v>85.951284763050225</v>
      </c>
      <c r="G1097" s="226">
        <v>87</v>
      </c>
      <c r="H1097" s="226">
        <v>88</v>
      </c>
      <c r="I1097" s="226">
        <v>88.4</v>
      </c>
      <c r="J1097" s="226">
        <v>89</v>
      </c>
      <c r="K1097" s="226">
        <v>84.8</v>
      </c>
      <c r="L1097" s="226">
        <v>92.7</v>
      </c>
      <c r="M1097" s="226">
        <v>87.3</v>
      </c>
      <c r="N1097" s="226">
        <v>87.252390482820559</v>
      </c>
      <c r="O1097" s="226">
        <v>84.4</v>
      </c>
      <c r="P1097" s="226">
        <v>85.9</v>
      </c>
      <c r="Q1097" s="226">
        <v>87.1</v>
      </c>
      <c r="R1097" s="227">
        <v>97.99</v>
      </c>
      <c r="S1097" s="230">
        <v>94.9</v>
      </c>
      <c r="T1097" s="223"/>
      <c r="U1097" s="224"/>
      <c r="V1097" s="224"/>
      <c r="W1097" s="224"/>
      <c r="X1097" s="224"/>
      <c r="Y1097" s="224"/>
      <c r="Z1097" s="224"/>
      <c r="AA1097" s="224"/>
      <c r="AB1097" s="224"/>
      <c r="AC1097" s="224"/>
      <c r="AD1097" s="224"/>
      <c r="AE1097" s="224"/>
      <c r="AF1097" s="224"/>
      <c r="AG1097" s="224"/>
      <c r="AH1097" s="224"/>
      <c r="AI1097" s="224"/>
      <c r="AJ1097" s="224"/>
      <c r="AK1097" s="224"/>
      <c r="AL1097" s="224"/>
      <c r="AM1097" s="224"/>
      <c r="AN1097" s="224"/>
      <c r="AO1097" s="224"/>
      <c r="AP1097" s="224"/>
      <c r="AQ1097" s="224"/>
      <c r="AR1097" s="224"/>
      <c r="AS1097" s="224"/>
      <c r="AT1097" s="224"/>
      <c r="AU1097" s="224"/>
      <c r="AV1097" s="224"/>
      <c r="AW1097" s="224"/>
      <c r="AX1097" s="224"/>
      <c r="AY1097" s="224"/>
      <c r="AZ1097" s="224"/>
      <c r="BA1097" s="224"/>
      <c r="BB1097" s="224"/>
      <c r="BC1097" s="224"/>
      <c r="BD1097" s="224"/>
      <c r="BE1097" s="224"/>
      <c r="BF1097" s="224"/>
      <c r="BG1097" s="224"/>
      <c r="BH1097" s="224"/>
      <c r="BI1097" s="224"/>
      <c r="BJ1097" s="224"/>
      <c r="BK1097" s="224"/>
      <c r="BL1097" s="224"/>
      <c r="BM1097" s="225">
        <v>87.168677571065174</v>
      </c>
    </row>
    <row r="1098" spans="1:65">
      <c r="A1098" s="30"/>
      <c r="B1098" s="19">
        <v>1</v>
      </c>
      <c r="C1098" s="9">
        <v>5</v>
      </c>
      <c r="D1098" s="226">
        <v>86.8</v>
      </c>
      <c r="E1098" s="227">
        <v>70.712000000000003</v>
      </c>
      <c r="F1098" s="226">
        <v>87.763542536883676</v>
      </c>
      <c r="G1098" s="226">
        <v>84</v>
      </c>
      <c r="H1098" s="226">
        <v>91</v>
      </c>
      <c r="I1098" s="226">
        <v>90.1</v>
      </c>
      <c r="J1098" s="226">
        <v>84.4</v>
      </c>
      <c r="K1098" s="226">
        <v>87.4</v>
      </c>
      <c r="L1098" s="226">
        <v>91.7</v>
      </c>
      <c r="M1098" s="226">
        <v>87.3</v>
      </c>
      <c r="N1098" s="226">
        <v>88.055794013606587</v>
      </c>
      <c r="O1098" s="226">
        <v>86.2</v>
      </c>
      <c r="P1098" s="226">
        <v>86.2</v>
      </c>
      <c r="Q1098" s="226">
        <v>83.9</v>
      </c>
      <c r="R1098" s="227">
        <v>94.82</v>
      </c>
      <c r="S1098" s="226">
        <v>89.1</v>
      </c>
      <c r="T1098" s="223"/>
      <c r="U1098" s="224"/>
      <c r="V1098" s="224"/>
      <c r="W1098" s="224"/>
      <c r="X1098" s="224"/>
      <c r="Y1098" s="224"/>
      <c r="Z1098" s="224"/>
      <c r="AA1098" s="224"/>
      <c r="AB1098" s="224"/>
      <c r="AC1098" s="224"/>
      <c r="AD1098" s="224"/>
      <c r="AE1098" s="224"/>
      <c r="AF1098" s="224"/>
      <c r="AG1098" s="224"/>
      <c r="AH1098" s="224"/>
      <c r="AI1098" s="224"/>
      <c r="AJ1098" s="224"/>
      <c r="AK1098" s="224"/>
      <c r="AL1098" s="224"/>
      <c r="AM1098" s="224"/>
      <c r="AN1098" s="224"/>
      <c r="AO1098" s="224"/>
      <c r="AP1098" s="224"/>
      <c r="AQ1098" s="224"/>
      <c r="AR1098" s="224"/>
      <c r="AS1098" s="224"/>
      <c r="AT1098" s="224"/>
      <c r="AU1098" s="224"/>
      <c r="AV1098" s="224"/>
      <c r="AW1098" s="224"/>
      <c r="AX1098" s="224"/>
      <c r="AY1098" s="224"/>
      <c r="AZ1098" s="224"/>
      <c r="BA1098" s="224"/>
      <c r="BB1098" s="224"/>
      <c r="BC1098" s="224"/>
      <c r="BD1098" s="224"/>
      <c r="BE1098" s="224"/>
      <c r="BF1098" s="224"/>
      <c r="BG1098" s="224"/>
      <c r="BH1098" s="224"/>
      <c r="BI1098" s="224"/>
      <c r="BJ1098" s="224"/>
      <c r="BK1098" s="224"/>
      <c r="BL1098" s="224"/>
      <c r="BM1098" s="225">
        <v>66</v>
      </c>
    </row>
    <row r="1099" spans="1:65">
      <c r="A1099" s="30"/>
      <c r="B1099" s="19">
        <v>1</v>
      </c>
      <c r="C1099" s="9">
        <v>6</v>
      </c>
      <c r="D1099" s="226">
        <v>87.4</v>
      </c>
      <c r="E1099" s="227">
        <v>70.764499999999998</v>
      </c>
      <c r="F1099" s="226">
        <v>85.272477918627715</v>
      </c>
      <c r="G1099" s="226">
        <v>87</v>
      </c>
      <c r="H1099" s="226">
        <v>89</v>
      </c>
      <c r="I1099" s="226">
        <v>90.4</v>
      </c>
      <c r="J1099" s="226">
        <v>88.4</v>
      </c>
      <c r="K1099" s="226">
        <v>86.8</v>
      </c>
      <c r="L1099" s="226">
        <v>93</v>
      </c>
      <c r="M1099" s="230">
        <v>95.5</v>
      </c>
      <c r="N1099" s="230">
        <v>97.270475615402432</v>
      </c>
      <c r="O1099" s="226">
        <v>84.6</v>
      </c>
      <c r="P1099" s="226">
        <v>88.9</v>
      </c>
      <c r="Q1099" s="226">
        <v>84</v>
      </c>
      <c r="R1099" s="227">
        <v>100.03</v>
      </c>
      <c r="S1099" s="226">
        <v>89.2</v>
      </c>
      <c r="T1099" s="223"/>
      <c r="U1099" s="224"/>
      <c r="V1099" s="224"/>
      <c r="W1099" s="224"/>
      <c r="X1099" s="224"/>
      <c r="Y1099" s="224"/>
      <c r="Z1099" s="224"/>
      <c r="AA1099" s="224"/>
      <c r="AB1099" s="224"/>
      <c r="AC1099" s="224"/>
      <c r="AD1099" s="224"/>
      <c r="AE1099" s="224"/>
      <c r="AF1099" s="224"/>
      <c r="AG1099" s="224"/>
      <c r="AH1099" s="224"/>
      <c r="AI1099" s="224"/>
      <c r="AJ1099" s="224"/>
      <c r="AK1099" s="224"/>
      <c r="AL1099" s="224"/>
      <c r="AM1099" s="224"/>
      <c r="AN1099" s="224"/>
      <c r="AO1099" s="224"/>
      <c r="AP1099" s="224"/>
      <c r="AQ1099" s="224"/>
      <c r="AR1099" s="224"/>
      <c r="AS1099" s="224"/>
      <c r="AT1099" s="224"/>
      <c r="AU1099" s="224"/>
      <c r="AV1099" s="224"/>
      <c r="AW1099" s="224"/>
      <c r="AX1099" s="224"/>
      <c r="AY1099" s="224"/>
      <c r="AZ1099" s="224"/>
      <c r="BA1099" s="224"/>
      <c r="BB1099" s="224"/>
      <c r="BC1099" s="224"/>
      <c r="BD1099" s="224"/>
      <c r="BE1099" s="224"/>
      <c r="BF1099" s="224"/>
      <c r="BG1099" s="224"/>
      <c r="BH1099" s="224"/>
      <c r="BI1099" s="224"/>
      <c r="BJ1099" s="224"/>
      <c r="BK1099" s="224"/>
      <c r="BL1099" s="224"/>
      <c r="BM1099" s="228"/>
    </row>
    <row r="1100" spans="1:65">
      <c r="A1100" s="30"/>
      <c r="B1100" s="20" t="s">
        <v>256</v>
      </c>
      <c r="C1100" s="12"/>
      <c r="D1100" s="229">
        <v>87.300000000000011</v>
      </c>
      <c r="E1100" s="229">
        <v>70.944749999999999</v>
      </c>
      <c r="F1100" s="229">
        <v>85.732798589442226</v>
      </c>
      <c r="G1100" s="229">
        <v>86.166666666666671</v>
      </c>
      <c r="H1100" s="229">
        <v>86</v>
      </c>
      <c r="I1100" s="229">
        <v>87.816666666666663</v>
      </c>
      <c r="J1100" s="229">
        <v>86.466666666666654</v>
      </c>
      <c r="K1100" s="229">
        <v>85.733333333333334</v>
      </c>
      <c r="L1100" s="229">
        <v>88.283333333333346</v>
      </c>
      <c r="M1100" s="229">
        <v>89.433333333333337</v>
      </c>
      <c r="N1100" s="229">
        <v>89.974540996014625</v>
      </c>
      <c r="O1100" s="229">
        <v>85.59999999999998</v>
      </c>
      <c r="P1100" s="229">
        <v>87.2</v>
      </c>
      <c r="Q1100" s="229">
        <v>84.949999999999989</v>
      </c>
      <c r="R1100" s="229">
        <v>97.853333333333339</v>
      </c>
      <c r="S1100" s="229">
        <v>89.750000000000014</v>
      </c>
      <c r="T1100" s="223"/>
      <c r="U1100" s="224"/>
      <c r="V1100" s="224"/>
      <c r="W1100" s="224"/>
      <c r="X1100" s="224"/>
      <c r="Y1100" s="224"/>
      <c r="Z1100" s="224"/>
      <c r="AA1100" s="224"/>
      <c r="AB1100" s="224"/>
      <c r="AC1100" s="224"/>
      <c r="AD1100" s="224"/>
      <c r="AE1100" s="224"/>
      <c r="AF1100" s="224"/>
      <c r="AG1100" s="224"/>
      <c r="AH1100" s="224"/>
      <c r="AI1100" s="224"/>
      <c r="AJ1100" s="224"/>
      <c r="AK1100" s="224"/>
      <c r="AL1100" s="224"/>
      <c r="AM1100" s="224"/>
      <c r="AN1100" s="224"/>
      <c r="AO1100" s="224"/>
      <c r="AP1100" s="224"/>
      <c r="AQ1100" s="224"/>
      <c r="AR1100" s="224"/>
      <c r="AS1100" s="224"/>
      <c r="AT1100" s="224"/>
      <c r="AU1100" s="224"/>
      <c r="AV1100" s="224"/>
      <c r="AW1100" s="224"/>
      <c r="AX1100" s="224"/>
      <c r="AY1100" s="224"/>
      <c r="AZ1100" s="224"/>
      <c r="BA1100" s="224"/>
      <c r="BB1100" s="224"/>
      <c r="BC1100" s="224"/>
      <c r="BD1100" s="224"/>
      <c r="BE1100" s="224"/>
      <c r="BF1100" s="224"/>
      <c r="BG1100" s="224"/>
      <c r="BH1100" s="224"/>
      <c r="BI1100" s="224"/>
      <c r="BJ1100" s="224"/>
      <c r="BK1100" s="224"/>
      <c r="BL1100" s="224"/>
      <c r="BM1100" s="228"/>
    </row>
    <row r="1101" spans="1:65">
      <c r="A1101" s="30"/>
      <c r="B1101" s="3" t="s">
        <v>257</v>
      </c>
      <c r="C1101" s="29"/>
      <c r="D1101" s="226">
        <v>87.1</v>
      </c>
      <c r="E1101" s="226">
        <v>70.984999999999999</v>
      </c>
      <c r="F1101" s="226">
        <v>85.611881340838977</v>
      </c>
      <c r="G1101" s="226">
        <v>86.5</v>
      </c>
      <c r="H1101" s="226">
        <v>87.5</v>
      </c>
      <c r="I1101" s="226">
        <v>88.15</v>
      </c>
      <c r="J1101" s="226">
        <v>85.95</v>
      </c>
      <c r="K1101" s="226">
        <v>85.4</v>
      </c>
      <c r="L1101" s="226">
        <v>92.050000000000011</v>
      </c>
      <c r="M1101" s="226">
        <v>88</v>
      </c>
      <c r="N1101" s="226">
        <v>88.270912820267469</v>
      </c>
      <c r="O1101" s="226">
        <v>85.199999999999989</v>
      </c>
      <c r="P1101" s="226">
        <v>87.35</v>
      </c>
      <c r="Q1101" s="226">
        <v>84.55</v>
      </c>
      <c r="R1101" s="226">
        <v>97.634999999999991</v>
      </c>
      <c r="S1101" s="226">
        <v>89.15</v>
      </c>
      <c r="T1101" s="223"/>
      <c r="U1101" s="224"/>
      <c r="V1101" s="224"/>
      <c r="W1101" s="224"/>
      <c r="X1101" s="224"/>
      <c r="Y1101" s="224"/>
      <c r="Z1101" s="224"/>
      <c r="AA1101" s="224"/>
      <c r="AB1101" s="224"/>
      <c r="AC1101" s="224"/>
      <c r="AD1101" s="224"/>
      <c r="AE1101" s="224"/>
      <c r="AF1101" s="224"/>
      <c r="AG1101" s="224"/>
      <c r="AH1101" s="224"/>
      <c r="AI1101" s="224"/>
      <c r="AJ1101" s="224"/>
      <c r="AK1101" s="224"/>
      <c r="AL1101" s="224"/>
      <c r="AM1101" s="224"/>
      <c r="AN1101" s="224"/>
      <c r="AO1101" s="224"/>
      <c r="AP1101" s="224"/>
      <c r="AQ1101" s="224"/>
      <c r="AR1101" s="224"/>
      <c r="AS1101" s="224"/>
      <c r="AT1101" s="224"/>
      <c r="AU1101" s="224"/>
      <c r="AV1101" s="224"/>
      <c r="AW1101" s="224"/>
      <c r="AX1101" s="224"/>
      <c r="AY1101" s="224"/>
      <c r="AZ1101" s="224"/>
      <c r="BA1101" s="224"/>
      <c r="BB1101" s="224"/>
      <c r="BC1101" s="224"/>
      <c r="BD1101" s="224"/>
      <c r="BE1101" s="224"/>
      <c r="BF1101" s="224"/>
      <c r="BG1101" s="224"/>
      <c r="BH1101" s="224"/>
      <c r="BI1101" s="224"/>
      <c r="BJ1101" s="224"/>
      <c r="BK1101" s="224"/>
      <c r="BL1101" s="224"/>
      <c r="BM1101" s="228"/>
    </row>
    <row r="1102" spans="1:65">
      <c r="A1102" s="30"/>
      <c r="B1102" s="3" t="s">
        <v>258</v>
      </c>
      <c r="C1102" s="29"/>
      <c r="D1102" s="211">
        <v>1.6923356641044947</v>
      </c>
      <c r="E1102" s="211">
        <v>0.4208085966327228</v>
      </c>
      <c r="F1102" s="211">
        <v>1.3877380381968083</v>
      </c>
      <c r="G1102" s="211">
        <v>1.4719601443879744</v>
      </c>
      <c r="H1102" s="211">
        <v>4.9799598391954927</v>
      </c>
      <c r="I1102" s="211">
        <v>2.3726918608758858</v>
      </c>
      <c r="J1102" s="211">
        <v>1.8348478592697184</v>
      </c>
      <c r="K1102" s="211">
        <v>1.1656185768366389</v>
      </c>
      <c r="L1102" s="211">
        <v>6.4972045270767538</v>
      </c>
      <c r="M1102" s="211">
        <v>3.4794635601866379</v>
      </c>
      <c r="N1102" s="211">
        <v>4.1764917205847931</v>
      </c>
      <c r="O1102" s="211">
        <v>1.334166406412634</v>
      </c>
      <c r="P1102" s="211">
        <v>1.8308467986153283</v>
      </c>
      <c r="Q1102" s="211">
        <v>1.3187114923287779</v>
      </c>
      <c r="R1102" s="211">
        <v>1.9810468613000236</v>
      </c>
      <c r="S1102" s="211">
        <v>2.7689348132449809</v>
      </c>
      <c r="T1102" s="208"/>
      <c r="U1102" s="209"/>
      <c r="V1102" s="209"/>
      <c r="W1102" s="209"/>
      <c r="X1102" s="209"/>
      <c r="Y1102" s="209"/>
      <c r="Z1102" s="209"/>
      <c r="AA1102" s="209"/>
      <c r="AB1102" s="209"/>
      <c r="AC1102" s="209"/>
      <c r="AD1102" s="209"/>
      <c r="AE1102" s="209"/>
      <c r="AF1102" s="209"/>
      <c r="AG1102" s="209"/>
      <c r="AH1102" s="209"/>
      <c r="AI1102" s="209"/>
      <c r="AJ1102" s="209"/>
      <c r="AK1102" s="209"/>
      <c r="AL1102" s="209"/>
      <c r="AM1102" s="209"/>
      <c r="AN1102" s="209"/>
      <c r="AO1102" s="209"/>
      <c r="AP1102" s="209"/>
      <c r="AQ1102" s="209"/>
      <c r="AR1102" s="209"/>
      <c r="AS1102" s="209"/>
      <c r="AT1102" s="209"/>
      <c r="AU1102" s="209"/>
      <c r="AV1102" s="209"/>
      <c r="AW1102" s="209"/>
      <c r="AX1102" s="209"/>
      <c r="AY1102" s="209"/>
      <c r="AZ1102" s="209"/>
      <c r="BA1102" s="209"/>
      <c r="BB1102" s="209"/>
      <c r="BC1102" s="209"/>
      <c r="BD1102" s="209"/>
      <c r="BE1102" s="209"/>
      <c r="BF1102" s="209"/>
      <c r="BG1102" s="209"/>
      <c r="BH1102" s="209"/>
      <c r="BI1102" s="209"/>
      <c r="BJ1102" s="209"/>
      <c r="BK1102" s="209"/>
      <c r="BL1102" s="209"/>
      <c r="BM1102" s="214"/>
    </row>
    <row r="1103" spans="1:65">
      <c r="A1103" s="30"/>
      <c r="B1103" s="3" t="s">
        <v>85</v>
      </c>
      <c r="C1103" s="29"/>
      <c r="D1103" s="13">
        <v>1.9385288248619639E-2</v>
      </c>
      <c r="E1103" s="13">
        <v>5.931497350159424E-3</v>
      </c>
      <c r="F1103" s="13">
        <v>1.618678103397064E-2</v>
      </c>
      <c r="G1103" s="13">
        <v>1.7082709606049993E-2</v>
      </c>
      <c r="H1103" s="13">
        <v>5.7906509758087123E-2</v>
      </c>
      <c r="I1103" s="13">
        <v>2.7018696460913486E-2</v>
      </c>
      <c r="J1103" s="13">
        <v>2.1220291356241927E-2</v>
      </c>
      <c r="K1103" s="13">
        <v>1.3595862093739957E-2</v>
      </c>
      <c r="L1103" s="13">
        <v>7.3594916296886012E-2</v>
      </c>
      <c r="M1103" s="13">
        <v>3.8905667836600495E-2</v>
      </c>
      <c r="N1103" s="13">
        <v>4.641859435292689E-2</v>
      </c>
      <c r="O1103" s="13">
        <v>1.5586056149680307E-2</v>
      </c>
      <c r="P1103" s="13">
        <v>2.0995949525405139E-2</v>
      </c>
      <c r="Q1103" s="13">
        <v>1.5523384253428819E-2</v>
      </c>
      <c r="R1103" s="13">
        <v>2.0245062623995336E-2</v>
      </c>
      <c r="S1103" s="13">
        <v>3.0851641373203124E-2</v>
      </c>
      <c r="T1103" s="154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55"/>
    </row>
    <row r="1104" spans="1:65">
      <c r="A1104" s="30"/>
      <c r="B1104" s="3" t="s">
        <v>259</v>
      </c>
      <c r="C1104" s="29"/>
      <c r="D1104" s="13">
        <v>1.5065323071785652E-3</v>
      </c>
      <c r="E1104" s="13">
        <v>-0.18612107035624637</v>
      </c>
      <c r="F1104" s="13">
        <v>-1.6472419011431372E-2</v>
      </c>
      <c r="G1104" s="13">
        <v>-1.1495079796083885E-2</v>
      </c>
      <c r="H1104" s="13">
        <v>-1.3407081575975477E-2</v>
      </c>
      <c r="I1104" s="13">
        <v>7.4337378248421349E-3</v>
      </c>
      <c r="J1104" s="13">
        <v>-8.0534765922793961E-3</v>
      </c>
      <c r="K1104" s="13">
        <v>-1.6466284423801936E-2</v>
      </c>
      <c r="L1104" s="13">
        <v>1.2787342808538549E-2</v>
      </c>
      <c r="M1104" s="13">
        <v>2.5980155089789791E-2</v>
      </c>
      <c r="N1104" s="13">
        <v>3.2188895175815135E-2</v>
      </c>
      <c r="O1104" s="13">
        <v>-1.7995885847715387E-2</v>
      </c>
      <c r="P1104" s="13">
        <v>3.5933123924358767E-4</v>
      </c>
      <c r="Q1104" s="13">
        <v>-2.5452692789292186E-2</v>
      </c>
      <c r="R1104" s="13">
        <v>0.12257448500990953</v>
      </c>
      <c r="S1104" s="13">
        <v>2.961295847158385E-2</v>
      </c>
      <c r="T1104" s="154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55"/>
    </row>
    <row r="1105" spans="1:65">
      <c r="A1105" s="30"/>
      <c r="B1105" s="46" t="s">
        <v>260</v>
      </c>
      <c r="C1105" s="47"/>
      <c r="D1105" s="45">
        <v>0.27</v>
      </c>
      <c r="E1105" s="45">
        <v>9.18</v>
      </c>
      <c r="F1105" s="45">
        <v>0.64</v>
      </c>
      <c r="G1105" s="45">
        <v>0.39</v>
      </c>
      <c r="H1105" s="45">
        <v>0.48</v>
      </c>
      <c r="I1105" s="45">
        <v>0.56999999999999995</v>
      </c>
      <c r="J1105" s="45">
        <v>0.21</v>
      </c>
      <c r="K1105" s="45">
        <v>0.64</v>
      </c>
      <c r="L1105" s="45">
        <v>0.84</v>
      </c>
      <c r="M1105" s="45">
        <v>1.5</v>
      </c>
      <c r="N1105" s="45">
        <v>1.82</v>
      </c>
      <c r="O1105" s="45">
        <v>0.71</v>
      </c>
      <c r="P1105" s="45">
        <v>0.21</v>
      </c>
      <c r="Q1105" s="45">
        <v>1.0900000000000001</v>
      </c>
      <c r="R1105" s="45">
        <v>6.37</v>
      </c>
      <c r="S1105" s="45">
        <v>1.69</v>
      </c>
      <c r="T1105" s="154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55"/>
    </row>
    <row r="1106" spans="1:65">
      <c r="B1106" s="31"/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BM1106" s="55"/>
    </row>
    <row r="1107" spans="1:65">
      <c r="BM1107" s="55"/>
    </row>
    <row r="1108" spans="1:65">
      <c r="BM1108" s="55"/>
    </row>
    <row r="1109" spans="1:65">
      <c r="BM1109" s="55"/>
    </row>
    <row r="1110" spans="1:65">
      <c r="BM1110" s="55"/>
    </row>
    <row r="1111" spans="1:65">
      <c r="BM1111" s="55"/>
    </row>
    <row r="1112" spans="1:65">
      <c r="BM1112" s="55"/>
    </row>
    <row r="1113" spans="1:65">
      <c r="BM1113" s="55"/>
    </row>
    <row r="1114" spans="1:65"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6"/>
    </row>
    <row r="1156" spans="65:65">
      <c r="BM1156" s="57"/>
    </row>
    <row r="1157" spans="65:65">
      <c r="BM1157" s="57"/>
    </row>
    <row r="1158" spans="65:65">
      <c r="BM1158" s="57"/>
    </row>
    <row r="1159" spans="65:65">
      <c r="BM1159" s="57"/>
    </row>
    <row r="1160" spans="65:65">
      <c r="BM1160" s="57"/>
    </row>
    <row r="1161" spans="65:65">
      <c r="BM1161" s="57"/>
    </row>
    <row r="1162" spans="65:65">
      <c r="BM1162" s="57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</sheetData>
  <dataConsolidate/>
  <conditionalFormatting sqref="B6:T11 B24:T29 B42:T47 B60:S65 B78:S83 B97:T102 B116:T121 B134:T139 B152:R157 B170:T175 B189:S194 B207:R212 B225:T230 B243:I248 B261:I266 B279:I284 B297:T302 B315:T320 B333:I338 B351:P356 B369:S374 B387:E392 B405:I410 B423:R428 B442:S447 B460:R465 B478:S483 B496:J501 B514:T519 B532:T537 B550:T555 B568:T573 B586:R591 B604:J609 B622:T627 B640:T645 B658:T663 B676:I681 B694:S699 B712:P717 B730:S735 B748:T753 B766:S771 B785:R790 B803:I808 B821:R826 B840:S845 B858:R863 B876:K881 B895:R900 B914:S919 B932:S937 B950:S955 B968:H973 B986:T991 B1004:T1009 B1022:R1027 B1040:S1045 B1058:K1063 B1076:T1081 B1094:S1099">
    <cfRule type="expression" dxfId="22" priority="183">
      <formula>AND($B6&lt;&gt;$B5,NOT(ISBLANK(INDIRECT(Anlyt_LabRefThisCol))))</formula>
    </cfRule>
  </conditionalFormatting>
  <conditionalFormatting sqref="C2:T17 C20:T35 C38:T53 C56:S71 C74:S89 C93:T108 C112:T127 C130:T145 C148:R163 C166:T181 C185:S200 C203:R218 C221:T236 C239:I254 C257:I272 C275:I290 C293:T308 C311:T326 C329:I344 C347:P362 C365:S380 C383:E398 C401:I416 C419:R434 C438:S453 C456:R471 C474:S489 C492:J507 C510:T525 C528:T543 C546:T561 C564:T579 C582:R597 C600:J615 C618:T633 C636:T651 C654:T669 C672:I687 C690:S705 C708:P723 C726:S741 C744:T759 C762:S777 C781:R796 C799:I814 C817:R832 C836:S851 C854:R869 C872:K887 C891:R906 C910:S925 C928:S943 C946:S961 C964:H979 C982:T997 C1000:T1015 C1018:R1033 C1036:S1051 C1054:K1069 C1072:T1087 C1090:S1105">
    <cfRule type="expression" dxfId="21" priority="181" stopIfTrue="1">
      <formula>AND(ISBLANK(INDIRECT(Anlyt_LabRefLastCol)),ISBLANK(INDIRECT(Anlyt_LabRefThisCol)))</formula>
    </cfRule>
    <cfRule type="expression" dxfId="20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7C6CA-7BFB-4EC6-B5DF-4FC3FCBC1046}">
  <sheetPr codeName="Sheet15"/>
  <dimension ref="A1:BN121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8" width="11.28515625" style="2" bestFit="1" customWidth="1"/>
    <col min="19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440</v>
      </c>
      <c r="BM1" s="28" t="s">
        <v>66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221</v>
      </c>
      <c r="E2" s="17" t="s">
        <v>221</v>
      </c>
      <c r="F2" s="17" t="s">
        <v>221</v>
      </c>
      <c r="G2" s="17" t="s">
        <v>221</v>
      </c>
      <c r="H2" s="17" t="s">
        <v>221</v>
      </c>
      <c r="I2" s="17" t="s">
        <v>221</v>
      </c>
      <c r="J2" s="17" t="s">
        <v>221</v>
      </c>
      <c r="K2" s="17" t="s">
        <v>221</v>
      </c>
      <c r="L2" s="17" t="s">
        <v>221</v>
      </c>
      <c r="M2" s="17" t="s">
        <v>221</v>
      </c>
      <c r="N2" s="17" t="s">
        <v>221</v>
      </c>
      <c r="O2" s="17" t="s">
        <v>221</v>
      </c>
      <c r="P2" s="17" t="s">
        <v>221</v>
      </c>
      <c r="Q2" s="17" t="s">
        <v>221</v>
      </c>
      <c r="R2" s="17" t="s">
        <v>221</v>
      </c>
      <c r="S2" s="15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222</v>
      </c>
      <c r="C3" s="9" t="s">
        <v>222</v>
      </c>
      <c r="D3" s="152" t="s">
        <v>227</v>
      </c>
      <c r="E3" s="153" t="s">
        <v>228</v>
      </c>
      <c r="F3" s="153" t="s">
        <v>229</v>
      </c>
      <c r="G3" s="153" t="s">
        <v>232</v>
      </c>
      <c r="H3" s="153" t="s">
        <v>233</v>
      </c>
      <c r="I3" s="153" t="s">
        <v>234</v>
      </c>
      <c r="J3" s="153" t="s">
        <v>235</v>
      </c>
      <c r="K3" s="153" t="s">
        <v>276</v>
      </c>
      <c r="L3" s="153" t="s">
        <v>238</v>
      </c>
      <c r="M3" s="153" t="s">
        <v>239</v>
      </c>
      <c r="N3" s="153" t="s">
        <v>240</v>
      </c>
      <c r="O3" s="153" t="s">
        <v>242</v>
      </c>
      <c r="P3" s="153" t="s">
        <v>243</v>
      </c>
      <c r="Q3" s="153" t="s">
        <v>245</v>
      </c>
      <c r="R3" s="153" t="s">
        <v>246</v>
      </c>
      <c r="S3" s="154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299</v>
      </c>
      <c r="E4" s="11" t="s">
        <v>282</v>
      </c>
      <c r="F4" s="11" t="s">
        <v>299</v>
      </c>
      <c r="G4" s="11" t="s">
        <v>282</v>
      </c>
      <c r="H4" s="11" t="s">
        <v>282</v>
      </c>
      <c r="I4" s="11" t="s">
        <v>282</v>
      </c>
      <c r="J4" s="11" t="s">
        <v>282</v>
      </c>
      <c r="K4" s="11" t="s">
        <v>282</v>
      </c>
      <c r="L4" s="11" t="s">
        <v>282</v>
      </c>
      <c r="M4" s="11" t="s">
        <v>299</v>
      </c>
      <c r="N4" s="11" t="s">
        <v>299</v>
      </c>
      <c r="O4" s="11" t="s">
        <v>299</v>
      </c>
      <c r="P4" s="11" t="s">
        <v>282</v>
      </c>
      <c r="Q4" s="11" t="s">
        <v>299</v>
      </c>
      <c r="R4" s="11" t="s">
        <v>299</v>
      </c>
      <c r="S4" s="15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1</v>
      </c>
    </row>
    <row r="5" spans="1:66">
      <c r="A5" s="30"/>
      <c r="B5" s="19"/>
      <c r="C5" s="9"/>
      <c r="D5" s="26" t="s">
        <v>300</v>
      </c>
      <c r="E5" s="26" t="s">
        <v>301</v>
      </c>
      <c r="F5" s="26" t="s">
        <v>302</v>
      </c>
      <c r="G5" s="26" t="s">
        <v>302</v>
      </c>
      <c r="H5" s="26" t="s">
        <v>302</v>
      </c>
      <c r="I5" s="26" t="s">
        <v>302</v>
      </c>
      <c r="J5" s="26" t="s">
        <v>302</v>
      </c>
      <c r="K5" s="26" t="s">
        <v>302</v>
      </c>
      <c r="L5" s="26" t="s">
        <v>303</v>
      </c>
      <c r="M5" s="26" t="s">
        <v>303</v>
      </c>
      <c r="N5" s="26" t="s">
        <v>280</v>
      </c>
      <c r="O5" s="26" t="s">
        <v>302</v>
      </c>
      <c r="P5" s="26" t="s">
        <v>303</v>
      </c>
      <c r="Q5" s="26" t="s">
        <v>280</v>
      </c>
      <c r="R5" s="26" t="s">
        <v>302</v>
      </c>
      <c r="S5" s="154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07">
        <v>16.074999999999999</v>
      </c>
      <c r="E6" s="206">
        <v>14.55929409909835</v>
      </c>
      <c r="F6" s="206">
        <v>15.5</v>
      </c>
      <c r="G6" s="206">
        <v>15.550000000000002</v>
      </c>
      <c r="H6" s="206">
        <v>15.7</v>
      </c>
      <c r="I6" s="206">
        <v>15.5</v>
      </c>
      <c r="J6" s="206">
        <v>14.95</v>
      </c>
      <c r="K6" s="206">
        <v>14.4</v>
      </c>
      <c r="L6" s="207">
        <v>0.60415784205155543</v>
      </c>
      <c r="M6" s="206">
        <v>15</v>
      </c>
      <c r="N6" s="206" t="s">
        <v>304</v>
      </c>
      <c r="O6" s="206">
        <v>14.6</v>
      </c>
      <c r="P6" s="206">
        <v>15.88</v>
      </c>
      <c r="Q6" s="207">
        <v>14.4</v>
      </c>
      <c r="R6" s="206">
        <v>15</v>
      </c>
      <c r="S6" s="208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10">
        <v>1</v>
      </c>
    </row>
    <row r="7" spans="1:66">
      <c r="A7" s="30"/>
      <c r="B7" s="19">
        <v>1</v>
      </c>
      <c r="C7" s="9">
        <v>2</v>
      </c>
      <c r="D7" s="212">
        <v>15.752000000000001</v>
      </c>
      <c r="E7" s="211">
        <v>14.256671167668525</v>
      </c>
      <c r="F7" s="211">
        <v>15.299999999999999</v>
      </c>
      <c r="G7" s="211">
        <v>15</v>
      </c>
      <c r="H7" s="211">
        <v>15.1</v>
      </c>
      <c r="I7" s="211">
        <v>14.8</v>
      </c>
      <c r="J7" s="211">
        <v>15.550000000000002</v>
      </c>
      <c r="K7" s="211">
        <v>15.5</v>
      </c>
      <c r="L7" s="212">
        <v>0.61985805558033003</v>
      </c>
      <c r="M7" s="211">
        <v>14.9</v>
      </c>
      <c r="N7" s="211" t="s">
        <v>304</v>
      </c>
      <c r="O7" s="211">
        <v>14.4</v>
      </c>
      <c r="P7" s="211">
        <v>15.590000000000002</v>
      </c>
      <c r="Q7" s="212">
        <v>14.1</v>
      </c>
      <c r="R7" s="211">
        <v>15</v>
      </c>
      <c r="S7" s="208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10">
        <v>22</v>
      </c>
    </row>
    <row r="8" spans="1:66">
      <c r="A8" s="30"/>
      <c r="B8" s="19">
        <v>1</v>
      </c>
      <c r="C8" s="9">
        <v>3</v>
      </c>
      <c r="D8" s="212">
        <v>16.370999999999999</v>
      </c>
      <c r="E8" s="211">
        <v>14.624605426377348</v>
      </c>
      <c r="F8" s="211">
        <v>15.2</v>
      </c>
      <c r="G8" s="211">
        <v>15.65</v>
      </c>
      <c r="H8" s="211">
        <v>15.5</v>
      </c>
      <c r="I8" s="211">
        <v>15.45</v>
      </c>
      <c r="J8" s="211">
        <v>14.8</v>
      </c>
      <c r="K8" s="211">
        <v>15.6</v>
      </c>
      <c r="L8" s="212">
        <v>0.65949020002098446</v>
      </c>
      <c r="M8" s="211">
        <v>15.1</v>
      </c>
      <c r="N8" s="211" t="s">
        <v>304</v>
      </c>
      <c r="O8" s="211">
        <v>14.3</v>
      </c>
      <c r="P8" s="211">
        <v>15.07</v>
      </c>
      <c r="Q8" s="212">
        <v>14.1</v>
      </c>
      <c r="R8" s="211">
        <v>14.9</v>
      </c>
      <c r="S8" s="208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10">
        <v>16</v>
      </c>
    </row>
    <row r="9" spans="1:66">
      <c r="A9" s="30"/>
      <c r="B9" s="19">
        <v>1</v>
      </c>
      <c r="C9" s="9">
        <v>4</v>
      </c>
      <c r="D9" s="212">
        <v>15.05</v>
      </c>
      <c r="E9" s="211">
        <v>14.519899244596399</v>
      </c>
      <c r="F9" s="211">
        <v>15.5</v>
      </c>
      <c r="G9" s="211">
        <v>15.15</v>
      </c>
      <c r="H9" s="211">
        <v>15.1</v>
      </c>
      <c r="I9" s="211">
        <v>15.45</v>
      </c>
      <c r="J9" s="211">
        <v>15.85</v>
      </c>
      <c r="K9" s="211">
        <v>14.25</v>
      </c>
      <c r="L9" s="212">
        <v>0.62505221488576046</v>
      </c>
      <c r="M9" s="211">
        <v>15.1</v>
      </c>
      <c r="N9" s="211" t="s">
        <v>304</v>
      </c>
      <c r="O9" s="211">
        <v>14.2</v>
      </c>
      <c r="P9" s="211">
        <v>14.96</v>
      </c>
      <c r="Q9" s="212">
        <v>14.2</v>
      </c>
      <c r="R9" s="211">
        <v>14.4</v>
      </c>
      <c r="S9" s="208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10">
        <v>15.04876186747547</v>
      </c>
      <c r="BN9" s="28"/>
    </row>
    <row r="10" spans="1:66">
      <c r="A10" s="30"/>
      <c r="B10" s="19">
        <v>1</v>
      </c>
      <c r="C10" s="9">
        <v>5</v>
      </c>
      <c r="D10" s="212">
        <v>16.436</v>
      </c>
      <c r="E10" s="211">
        <v>14.493527738763952</v>
      </c>
      <c r="F10" s="211">
        <v>15</v>
      </c>
      <c r="G10" s="211">
        <v>15.400000000000002</v>
      </c>
      <c r="H10" s="211">
        <v>15.35</v>
      </c>
      <c r="I10" s="211">
        <v>14.75</v>
      </c>
      <c r="J10" s="211">
        <v>15.35</v>
      </c>
      <c r="K10" s="211">
        <v>15.2</v>
      </c>
      <c r="L10" s="212">
        <v>0.60860717145173093</v>
      </c>
      <c r="M10" s="211">
        <v>15</v>
      </c>
      <c r="N10" s="211" t="s">
        <v>304</v>
      </c>
      <c r="O10" s="211">
        <v>14.7</v>
      </c>
      <c r="P10" s="211">
        <v>14.43</v>
      </c>
      <c r="Q10" s="212">
        <v>14.3</v>
      </c>
      <c r="R10" s="211">
        <v>14.8</v>
      </c>
      <c r="S10" s="208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10">
        <v>68</v>
      </c>
    </row>
    <row r="11" spans="1:66">
      <c r="A11" s="30"/>
      <c r="B11" s="19">
        <v>1</v>
      </c>
      <c r="C11" s="9">
        <v>6</v>
      </c>
      <c r="D11" s="212">
        <v>16.148</v>
      </c>
      <c r="E11" s="211">
        <v>14.1942855768767</v>
      </c>
      <c r="F11" s="211">
        <v>15.1</v>
      </c>
      <c r="G11" s="211">
        <v>15.400000000000002</v>
      </c>
      <c r="H11" s="211">
        <v>15.5</v>
      </c>
      <c r="I11" s="211">
        <v>15</v>
      </c>
      <c r="J11" s="211">
        <v>15.75</v>
      </c>
      <c r="K11" s="211">
        <v>15.550000000000002</v>
      </c>
      <c r="L11" s="212">
        <v>0.6226665349791104</v>
      </c>
      <c r="M11" s="211">
        <v>15.1</v>
      </c>
      <c r="N11" s="211" t="s">
        <v>304</v>
      </c>
      <c r="O11" s="211">
        <v>14.3</v>
      </c>
      <c r="P11" s="211">
        <v>15.439999999999998</v>
      </c>
      <c r="Q11" s="212">
        <v>14.4</v>
      </c>
      <c r="R11" s="211">
        <v>14.7</v>
      </c>
      <c r="S11" s="208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09"/>
      <c r="AI11" s="209"/>
      <c r="AJ11" s="209"/>
      <c r="AK11" s="209"/>
      <c r="AL11" s="209"/>
      <c r="AM11" s="209"/>
      <c r="AN11" s="209"/>
      <c r="AO11" s="209"/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09"/>
      <c r="BG11" s="209"/>
      <c r="BH11" s="209"/>
      <c r="BI11" s="209"/>
      <c r="BJ11" s="209"/>
      <c r="BK11" s="209"/>
      <c r="BL11" s="209"/>
      <c r="BM11" s="214"/>
    </row>
    <row r="12" spans="1:66">
      <c r="A12" s="30"/>
      <c r="B12" s="20" t="s">
        <v>256</v>
      </c>
      <c r="C12" s="12"/>
      <c r="D12" s="215">
        <v>15.972</v>
      </c>
      <c r="E12" s="215">
        <v>14.441380542230212</v>
      </c>
      <c r="F12" s="215">
        <v>15.266666666666666</v>
      </c>
      <c r="G12" s="215">
        <v>15.358333333333334</v>
      </c>
      <c r="H12" s="215">
        <v>15.375</v>
      </c>
      <c r="I12" s="215">
        <v>15.158333333333333</v>
      </c>
      <c r="J12" s="215">
        <v>15.375</v>
      </c>
      <c r="K12" s="215">
        <v>15.083333333333334</v>
      </c>
      <c r="L12" s="215">
        <v>0.62330533649491204</v>
      </c>
      <c r="M12" s="215">
        <v>15.033333333333331</v>
      </c>
      <c r="N12" s="215" t="s">
        <v>624</v>
      </c>
      <c r="O12" s="215">
        <v>14.416666666666666</v>
      </c>
      <c r="P12" s="215">
        <v>15.228333333333333</v>
      </c>
      <c r="Q12" s="215">
        <v>14.25</v>
      </c>
      <c r="R12" s="215">
        <v>14.799999999999999</v>
      </c>
      <c r="S12" s="208"/>
      <c r="T12" s="209"/>
      <c r="U12" s="209"/>
      <c r="V12" s="209"/>
      <c r="W12" s="209"/>
      <c r="X12" s="209"/>
      <c r="Y12" s="209"/>
      <c r="Z12" s="209"/>
      <c r="AA12" s="209"/>
      <c r="AB12" s="209"/>
      <c r="AC12" s="209"/>
      <c r="AD12" s="209"/>
      <c r="AE12" s="209"/>
      <c r="AF12" s="209"/>
      <c r="AG12" s="209"/>
      <c r="AH12" s="209"/>
      <c r="AI12" s="209"/>
      <c r="AJ12" s="209"/>
      <c r="AK12" s="209"/>
      <c r="AL12" s="209"/>
      <c r="AM12" s="209"/>
      <c r="AN12" s="209"/>
      <c r="AO12" s="209"/>
      <c r="AP12" s="209"/>
      <c r="AQ12" s="209"/>
      <c r="AR12" s="209"/>
      <c r="AS12" s="209"/>
      <c r="AT12" s="209"/>
      <c r="AU12" s="209"/>
      <c r="AV12" s="209"/>
      <c r="AW12" s="209"/>
      <c r="AX12" s="209"/>
      <c r="AY12" s="209"/>
      <c r="AZ12" s="209"/>
      <c r="BA12" s="209"/>
      <c r="BB12" s="209"/>
      <c r="BC12" s="209"/>
      <c r="BD12" s="209"/>
      <c r="BE12" s="209"/>
      <c r="BF12" s="209"/>
      <c r="BG12" s="209"/>
      <c r="BH12" s="209"/>
      <c r="BI12" s="209"/>
      <c r="BJ12" s="209"/>
      <c r="BK12" s="209"/>
      <c r="BL12" s="209"/>
      <c r="BM12" s="214"/>
    </row>
    <row r="13" spans="1:66">
      <c r="A13" s="30"/>
      <c r="B13" s="3" t="s">
        <v>257</v>
      </c>
      <c r="C13" s="29"/>
      <c r="D13" s="211">
        <v>16.111499999999999</v>
      </c>
      <c r="E13" s="211">
        <v>14.506713491680175</v>
      </c>
      <c r="F13" s="211">
        <v>15.25</v>
      </c>
      <c r="G13" s="211">
        <v>15.400000000000002</v>
      </c>
      <c r="H13" s="211">
        <v>15.425000000000001</v>
      </c>
      <c r="I13" s="211">
        <v>15.225</v>
      </c>
      <c r="J13" s="211">
        <v>15.450000000000001</v>
      </c>
      <c r="K13" s="211">
        <v>15.35</v>
      </c>
      <c r="L13" s="211">
        <v>0.62126229527972021</v>
      </c>
      <c r="M13" s="211">
        <v>15.05</v>
      </c>
      <c r="N13" s="211" t="s">
        <v>624</v>
      </c>
      <c r="O13" s="211">
        <v>14.350000000000001</v>
      </c>
      <c r="P13" s="211">
        <v>15.254999999999999</v>
      </c>
      <c r="Q13" s="211">
        <v>14.25</v>
      </c>
      <c r="R13" s="211">
        <v>14.850000000000001</v>
      </c>
      <c r="S13" s="208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  <c r="AR13" s="209"/>
      <c r="AS13" s="209"/>
      <c r="AT13" s="209"/>
      <c r="AU13" s="209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209"/>
      <c r="BH13" s="209"/>
      <c r="BI13" s="209"/>
      <c r="BJ13" s="209"/>
      <c r="BK13" s="209"/>
      <c r="BL13" s="209"/>
      <c r="BM13" s="214"/>
    </row>
    <row r="14" spans="1:66">
      <c r="A14" s="30"/>
      <c r="B14" s="3" t="s">
        <v>258</v>
      </c>
      <c r="C14" s="29"/>
      <c r="D14" s="24">
        <v>0.51275062164759921</v>
      </c>
      <c r="E14" s="24">
        <v>0.1740878839814238</v>
      </c>
      <c r="F14" s="24">
        <v>0.20655911179772898</v>
      </c>
      <c r="G14" s="24">
        <v>0.24375534182180897</v>
      </c>
      <c r="H14" s="24">
        <v>0.24031229681395833</v>
      </c>
      <c r="I14" s="24">
        <v>0.34844894413194361</v>
      </c>
      <c r="J14" s="24">
        <v>0.42632147494584416</v>
      </c>
      <c r="K14" s="24">
        <v>0.60553007081949861</v>
      </c>
      <c r="L14" s="24">
        <v>1.9531258764803126E-2</v>
      </c>
      <c r="M14" s="24">
        <v>8.1649658092772318E-2</v>
      </c>
      <c r="N14" s="24" t="s">
        <v>624</v>
      </c>
      <c r="O14" s="24">
        <v>0.19407902170679486</v>
      </c>
      <c r="P14" s="24">
        <v>0.51665913973011923</v>
      </c>
      <c r="Q14" s="24">
        <v>0.13784048752090264</v>
      </c>
      <c r="R14" s="24">
        <v>0.22803508501982758</v>
      </c>
      <c r="S14" s="154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3" t="s">
        <v>85</v>
      </c>
      <c r="C15" s="29"/>
      <c r="D15" s="13">
        <v>3.2103094267943853E-2</v>
      </c>
      <c r="E15" s="13">
        <v>1.2054795140419385E-2</v>
      </c>
      <c r="F15" s="13">
        <v>1.3530072825178756E-2</v>
      </c>
      <c r="G15" s="13">
        <v>1.5871210536417296E-2</v>
      </c>
      <c r="H15" s="13">
        <v>1.5630068085460705E-2</v>
      </c>
      <c r="I15" s="13">
        <v>2.2987286033992981E-2</v>
      </c>
      <c r="J15" s="13">
        <v>2.772822601273783E-2</v>
      </c>
      <c r="K15" s="13">
        <v>4.0145640054331397E-2</v>
      </c>
      <c r="L15" s="13">
        <v>3.1334977612473169E-2</v>
      </c>
      <c r="M15" s="13">
        <v>5.4312411148185582E-3</v>
      </c>
      <c r="N15" s="13" t="s">
        <v>624</v>
      </c>
      <c r="O15" s="13">
        <v>1.3462128673303691E-2</v>
      </c>
      <c r="P15" s="13">
        <v>3.3927490843610762E-2</v>
      </c>
      <c r="Q15" s="13">
        <v>9.6730166681335186E-3</v>
      </c>
      <c r="R15" s="13">
        <v>1.5407776014853216E-2</v>
      </c>
      <c r="S15" s="154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3" t="s">
        <v>259</v>
      </c>
      <c r="C16" s="29"/>
      <c r="D16" s="13">
        <v>6.1349773533190266E-2</v>
      </c>
      <c r="E16" s="13">
        <v>-4.0360883546039616E-2</v>
      </c>
      <c r="F16" s="13">
        <v>1.4479915431590884E-2</v>
      </c>
      <c r="G16" s="13">
        <v>2.0571224967479429E-2</v>
      </c>
      <c r="H16" s="13">
        <v>2.1678735792186377E-2</v>
      </c>
      <c r="I16" s="13">
        <v>7.2810950709956135E-3</v>
      </c>
      <c r="J16" s="13">
        <v>2.1678735792186377E-2</v>
      </c>
      <c r="K16" s="13">
        <v>2.2972963598142382E-3</v>
      </c>
      <c r="L16" s="13">
        <v>-0.95858095556405565</v>
      </c>
      <c r="M16" s="13">
        <v>-1.0252361143068267E-3</v>
      </c>
      <c r="N16" s="13" t="s">
        <v>624</v>
      </c>
      <c r="O16" s="13">
        <v>-4.2003136628464888E-2</v>
      </c>
      <c r="P16" s="13">
        <v>1.193264053476506E-2</v>
      </c>
      <c r="Q16" s="13">
        <v>-5.3078244875534586E-2</v>
      </c>
      <c r="R16" s="13">
        <v>-1.6530387660204426E-2</v>
      </c>
      <c r="S16" s="154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46" t="s">
        <v>260</v>
      </c>
      <c r="C17" s="47"/>
      <c r="D17" s="45">
        <v>2.5299999999999998</v>
      </c>
      <c r="E17" s="45">
        <v>2.23</v>
      </c>
      <c r="F17" s="45">
        <v>0.34</v>
      </c>
      <c r="G17" s="45">
        <v>0.62</v>
      </c>
      <c r="H17" s="45">
        <v>0.67</v>
      </c>
      <c r="I17" s="45">
        <v>0</v>
      </c>
      <c r="J17" s="45">
        <v>0.67</v>
      </c>
      <c r="K17" s="45">
        <v>0.23</v>
      </c>
      <c r="L17" s="45" t="s">
        <v>261</v>
      </c>
      <c r="M17" s="45">
        <v>0.39</v>
      </c>
      <c r="N17" s="45" t="s">
        <v>261</v>
      </c>
      <c r="O17" s="45">
        <v>2.31</v>
      </c>
      <c r="P17" s="45">
        <v>0.22</v>
      </c>
      <c r="Q17" s="45">
        <v>2.83</v>
      </c>
      <c r="R17" s="45">
        <v>1.1200000000000001</v>
      </c>
      <c r="S17" s="154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BM18" s="55"/>
    </row>
    <row r="19" spans="1:65" ht="15">
      <c r="B19" s="8" t="s">
        <v>501</v>
      </c>
      <c r="BM19" s="28" t="s">
        <v>66</v>
      </c>
    </row>
    <row r="20" spans="1:65" ht="15">
      <c r="A20" s="25" t="s">
        <v>48</v>
      </c>
      <c r="B20" s="18" t="s">
        <v>109</v>
      </c>
      <c r="C20" s="15" t="s">
        <v>110</v>
      </c>
      <c r="D20" s="16" t="s">
        <v>221</v>
      </c>
      <c r="E20" s="17" t="s">
        <v>221</v>
      </c>
      <c r="F20" s="17" t="s">
        <v>221</v>
      </c>
      <c r="G20" s="17" t="s">
        <v>221</v>
      </c>
      <c r="H20" s="17" t="s">
        <v>221</v>
      </c>
      <c r="I20" s="17" t="s">
        <v>221</v>
      </c>
      <c r="J20" s="17" t="s">
        <v>221</v>
      </c>
      <c r="K20" s="17" t="s">
        <v>221</v>
      </c>
      <c r="L20" s="17" t="s">
        <v>221</v>
      </c>
      <c r="M20" s="17" t="s">
        <v>221</v>
      </c>
      <c r="N20" s="17" t="s">
        <v>221</v>
      </c>
      <c r="O20" s="17" t="s">
        <v>221</v>
      </c>
      <c r="P20" s="17" t="s">
        <v>221</v>
      </c>
      <c r="Q20" s="17" t="s">
        <v>221</v>
      </c>
      <c r="R20" s="15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8">
        <v>1</v>
      </c>
    </row>
    <row r="21" spans="1:65">
      <c r="A21" s="30"/>
      <c r="B21" s="19" t="s">
        <v>222</v>
      </c>
      <c r="C21" s="9" t="s">
        <v>222</v>
      </c>
      <c r="D21" s="152" t="s">
        <v>227</v>
      </c>
      <c r="E21" s="153" t="s">
        <v>228</v>
      </c>
      <c r="F21" s="153" t="s">
        <v>229</v>
      </c>
      <c r="G21" s="153" t="s">
        <v>232</v>
      </c>
      <c r="H21" s="153" t="s">
        <v>233</v>
      </c>
      <c r="I21" s="153" t="s">
        <v>234</v>
      </c>
      <c r="J21" s="153" t="s">
        <v>235</v>
      </c>
      <c r="K21" s="153" t="s">
        <v>276</v>
      </c>
      <c r="L21" s="153" t="s">
        <v>238</v>
      </c>
      <c r="M21" s="153" t="s">
        <v>239</v>
      </c>
      <c r="N21" s="153" t="s">
        <v>240</v>
      </c>
      <c r="O21" s="153" t="s">
        <v>243</v>
      </c>
      <c r="P21" s="153" t="s">
        <v>245</v>
      </c>
      <c r="Q21" s="153" t="s">
        <v>246</v>
      </c>
      <c r="R21" s="154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8" t="s">
        <v>1</v>
      </c>
    </row>
    <row r="22" spans="1:65">
      <c r="A22" s="30"/>
      <c r="B22" s="19"/>
      <c r="C22" s="9"/>
      <c r="D22" s="10" t="s">
        <v>299</v>
      </c>
      <c r="E22" s="11" t="s">
        <v>282</v>
      </c>
      <c r="F22" s="11" t="s">
        <v>299</v>
      </c>
      <c r="G22" s="11" t="s">
        <v>282</v>
      </c>
      <c r="H22" s="11" t="s">
        <v>282</v>
      </c>
      <c r="I22" s="11" t="s">
        <v>282</v>
      </c>
      <c r="J22" s="11" t="s">
        <v>282</v>
      </c>
      <c r="K22" s="11" t="s">
        <v>282</v>
      </c>
      <c r="L22" s="11" t="s">
        <v>282</v>
      </c>
      <c r="M22" s="11" t="s">
        <v>299</v>
      </c>
      <c r="N22" s="11" t="s">
        <v>299</v>
      </c>
      <c r="O22" s="11" t="s">
        <v>282</v>
      </c>
      <c r="P22" s="11" t="s">
        <v>299</v>
      </c>
      <c r="Q22" s="11" t="s">
        <v>299</v>
      </c>
      <c r="R22" s="15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8">
        <v>3</v>
      </c>
    </row>
    <row r="23" spans="1:65">
      <c r="A23" s="30"/>
      <c r="B23" s="19"/>
      <c r="C23" s="9"/>
      <c r="D23" s="26" t="s">
        <v>300</v>
      </c>
      <c r="E23" s="26" t="s">
        <v>301</v>
      </c>
      <c r="F23" s="26" t="s">
        <v>302</v>
      </c>
      <c r="G23" s="26" t="s">
        <v>302</v>
      </c>
      <c r="H23" s="26" t="s">
        <v>302</v>
      </c>
      <c r="I23" s="26" t="s">
        <v>302</v>
      </c>
      <c r="J23" s="26" t="s">
        <v>302</v>
      </c>
      <c r="K23" s="26" t="s">
        <v>302</v>
      </c>
      <c r="L23" s="26" t="s">
        <v>303</v>
      </c>
      <c r="M23" s="26" t="s">
        <v>303</v>
      </c>
      <c r="N23" s="26" t="s">
        <v>280</v>
      </c>
      <c r="O23" s="26" t="s">
        <v>303</v>
      </c>
      <c r="P23" s="26" t="s">
        <v>280</v>
      </c>
      <c r="Q23" s="26" t="s">
        <v>302</v>
      </c>
      <c r="R23" s="154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8">
        <v>3</v>
      </c>
    </row>
    <row r="24" spans="1:65">
      <c r="A24" s="30"/>
      <c r="B24" s="18">
        <v>1</v>
      </c>
      <c r="C24" s="14">
        <v>1</v>
      </c>
      <c r="D24" s="216">
        <v>0.94467670000000004</v>
      </c>
      <c r="E24" s="216">
        <v>0.91781783267539419</v>
      </c>
      <c r="F24" s="216">
        <v>1.08</v>
      </c>
      <c r="G24" s="216">
        <v>0.91999999999999993</v>
      </c>
      <c r="H24" s="216">
        <v>0.86999999999999988</v>
      </c>
      <c r="I24" s="216">
        <v>0.86999999999999988</v>
      </c>
      <c r="J24" s="216">
        <v>0.85000000000000009</v>
      </c>
      <c r="K24" s="216">
        <v>0.93</v>
      </c>
      <c r="L24" s="216">
        <v>0.86568331956501121</v>
      </c>
      <c r="M24" s="217">
        <v>1.1400000000000001</v>
      </c>
      <c r="N24" s="216">
        <v>0.84</v>
      </c>
      <c r="O24" s="216">
        <v>1.05</v>
      </c>
      <c r="P24" s="216">
        <v>0.86</v>
      </c>
      <c r="Q24" s="216">
        <v>0.81000000000000016</v>
      </c>
      <c r="R24" s="204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18">
        <v>1</v>
      </c>
    </row>
    <row r="25" spans="1:65">
      <c r="A25" s="30"/>
      <c r="B25" s="19">
        <v>1</v>
      </c>
      <c r="C25" s="9">
        <v>2</v>
      </c>
      <c r="D25" s="24">
        <v>1.0168534</v>
      </c>
      <c r="E25" s="24">
        <v>0.90532959802407076</v>
      </c>
      <c r="F25" s="24">
        <v>1.02</v>
      </c>
      <c r="G25" s="24">
        <v>0.91999999999999993</v>
      </c>
      <c r="H25" s="24">
        <v>0.88</v>
      </c>
      <c r="I25" s="24">
        <v>0.86</v>
      </c>
      <c r="J25" s="24">
        <v>0.93999999999999984</v>
      </c>
      <c r="K25" s="24">
        <v>1.01</v>
      </c>
      <c r="L25" s="24">
        <v>0.99168125844926946</v>
      </c>
      <c r="M25" s="219">
        <v>1.1100000000000001</v>
      </c>
      <c r="N25" s="24">
        <v>0.84</v>
      </c>
      <c r="O25" s="24">
        <v>0.91999999999999993</v>
      </c>
      <c r="P25" s="24">
        <v>0.84</v>
      </c>
      <c r="Q25" s="24">
        <v>0.83</v>
      </c>
      <c r="R25" s="204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205"/>
      <c r="AG25" s="205"/>
      <c r="AH25" s="205"/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  <c r="BI25" s="205"/>
      <c r="BJ25" s="205"/>
      <c r="BK25" s="205"/>
      <c r="BL25" s="205"/>
      <c r="BM25" s="218" t="e">
        <v>#N/A</v>
      </c>
    </row>
    <row r="26" spans="1:65">
      <c r="A26" s="30"/>
      <c r="B26" s="19">
        <v>1</v>
      </c>
      <c r="C26" s="9">
        <v>3</v>
      </c>
      <c r="D26" s="24">
        <v>0.82340139999999995</v>
      </c>
      <c r="E26" s="24">
        <v>0.91656376343485102</v>
      </c>
      <c r="F26" s="24">
        <v>1.05</v>
      </c>
      <c r="G26" s="24">
        <v>0.90000000000000013</v>
      </c>
      <c r="H26" s="24">
        <v>0.96</v>
      </c>
      <c r="I26" s="24">
        <v>0.86999999999999988</v>
      </c>
      <c r="J26" s="24">
        <v>0.96</v>
      </c>
      <c r="K26" s="24">
        <v>1.01</v>
      </c>
      <c r="L26" s="24">
        <v>0.84310419279010651</v>
      </c>
      <c r="M26" s="219">
        <v>1.1299999999999999</v>
      </c>
      <c r="N26" s="24">
        <v>0.84</v>
      </c>
      <c r="O26" s="24">
        <v>0.97</v>
      </c>
      <c r="P26" s="24">
        <v>0.84</v>
      </c>
      <c r="Q26" s="24">
        <v>0.81999999999999984</v>
      </c>
      <c r="R26" s="204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5"/>
      <c r="BJ26" s="205"/>
      <c r="BK26" s="205"/>
      <c r="BL26" s="205"/>
      <c r="BM26" s="218">
        <v>16</v>
      </c>
    </row>
    <row r="27" spans="1:65">
      <c r="A27" s="30"/>
      <c r="B27" s="19">
        <v>1</v>
      </c>
      <c r="C27" s="9">
        <v>4</v>
      </c>
      <c r="D27" s="24">
        <v>0.89520959999999994</v>
      </c>
      <c r="E27" s="24">
        <v>0.90786108390864517</v>
      </c>
      <c r="F27" s="24">
        <v>1.0900000000000001</v>
      </c>
      <c r="G27" s="24">
        <v>0.88</v>
      </c>
      <c r="H27" s="24">
        <v>0.88</v>
      </c>
      <c r="I27" s="24">
        <v>0.86</v>
      </c>
      <c r="J27" s="24">
        <v>0.95</v>
      </c>
      <c r="K27" s="24">
        <v>0.91</v>
      </c>
      <c r="L27" s="24">
        <v>0.98788387768881469</v>
      </c>
      <c r="M27" s="219">
        <v>1.1400000000000001</v>
      </c>
      <c r="N27" s="24">
        <v>0.85000000000000009</v>
      </c>
      <c r="O27" s="24">
        <v>0.96</v>
      </c>
      <c r="P27" s="24">
        <v>0.85000000000000009</v>
      </c>
      <c r="Q27" s="24">
        <v>0.8</v>
      </c>
      <c r="R27" s="204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5"/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5"/>
      <c r="BJ27" s="205"/>
      <c r="BK27" s="205"/>
      <c r="BL27" s="205"/>
      <c r="BM27" s="218">
        <v>0.91538510064587864</v>
      </c>
    </row>
    <row r="28" spans="1:65">
      <c r="A28" s="30"/>
      <c r="B28" s="19">
        <v>1</v>
      </c>
      <c r="C28" s="9">
        <v>5</v>
      </c>
      <c r="D28" s="24">
        <v>0.97113019999999994</v>
      </c>
      <c r="E28" s="24">
        <v>0.91396928136610356</v>
      </c>
      <c r="F28" s="24">
        <v>1.06</v>
      </c>
      <c r="G28" s="24">
        <v>0.89</v>
      </c>
      <c r="H28" s="24">
        <v>0.93999999999999984</v>
      </c>
      <c r="I28" s="24">
        <v>0.86999999999999988</v>
      </c>
      <c r="J28" s="24">
        <v>0.95</v>
      </c>
      <c r="K28" s="24">
        <v>1.01</v>
      </c>
      <c r="L28" s="24">
        <v>0.97046317257285553</v>
      </c>
      <c r="M28" s="219">
        <v>1.1199999999999999</v>
      </c>
      <c r="N28" s="24">
        <v>0.85000000000000009</v>
      </c>
      <c r="O28" s="24">
        <v>1.01</v>
      </c>
      <c r="P28" s="24">
        <v>0.86</v>
      </c>
      <c r="Q28" s="24">
        <v>0.8</v>
      </c>
      <c r="R28" s="204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218">
        <v>69</v>
      </c>
    </row>
    <row r="29" spans="1:65">
      <c r="A29" s="30"/>
      <c r="B29" s="19">
        <v>1</v>
      </c>
      <c r="C29" s="9">
        <v>6</v>
      </c>
      <c r="D29" s="24">
        <v>1.0219354</v>
      </c>
      <c r="E29" s="24">
        <v>0.90695899062572871</v>
      </c>
      <c r="F29" s="24">
        <v>1.04</v>
      </c>
      <c r="G29" s="24">
        <v>0.89</v>
      </c>
      <c r="H29" s="24">
        <v>0.86999999999999988</v>
      </c>
      <c r="I29" s="24">
        <v>0.88</v>
      </c>
      <c r="J29" s="24">
        <v>0.88</v>
      </c>
      <c r="K29" s="24">
        <v>1</v>
      </c>
      <c r="L29" s="24">
        <v>0.95951477927767559</v>
      </c>
      <c r="M29" s="219">
        <v>1.1299999999999999</v>
      </c>
      <c r="N29" s="24">
        <v>0.84</v>
      </c>
      <c r="O29" s="24">
        <v>0.96</v>
      </c>
      <c r="P29" s="24">
        <v>0.86</v>
      </c>
      <c r="Q29" s="24">
        <v>0.79</v>
      </c>
      <c r="R29" s="204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5"/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  <c r="BI29" s="205"/>
      <c r="BJ29" s="205"/>
      <c r="BK29" s="205"/>
      <c r="BL29" s="205"/>
      <c r="BM29" s="56"/>
    </row>
    <row r="30" spans="1:65">
      <c r="A30" s="30"/>
      <c r="B30" s="20" t="s">
        <v>256</v>
      </c>
      <c r="C30" s="12"/>
      <c r="D30" s="220">
        <v>0.94553444999999992</v>
      </c>
      <c r="E30" s="220">
        <v>0.91141675833913227</v>
      </c>
      <c r="F30" s="220">
        <v>1.0566666666666669</v>
      </c>
      <c r="G30" s="220">
        <v>0.89999999999999991</v>
      </c>
      <c r="H30" s="220">
        <v>0.89999999999999991</v>
      </c>
      <c r="I30" s="220">
        <v>0.86833333333333318</v>
      </c>
      <c r="J30" s="220">
        <v>0.92166666666666675</v>
      </c>
      <c r="K30" s="220">
        <v>0.97833333333333339</v>
      </c>
      <c r="L30" s="220">
        <v>0.93638843339062217</v>
      </c>
      <c r="M30" s="220">
        <v>1.1283333333333332</v>
      </c>
      <c r="N30" s="220">
        <v>0.84333333333333338</v>
      </c>
      <c r="O30" s="220">
        <v>0.97833333333333339</v>
      </c>
      <c r="P30" s="220">
        <v>0.85166666666666668</v>
      </c>
      <c r="Q30" s="220">
        <v>0.80833333333333324</v>
      </c>
      <c r="R30" s="204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  <c r="BI30" s="205"/>
      <c r="BJ30" s="205"/>
      <c r="BK30" s="205"/>
      <c r="BL30" s="205"/>
      <c r="BM30" s="56"/>
    </row>
    <row r="31" spans="1:65">
      <c r="A31" s="30"/>
      <c r="B31" s="3" t="s">
        <v>257</v>
      </c>
      <c r="C31" s="29"/>
      <c r="D31" s="24">
        <v>0.95790344999999999</v>
      </c>
      <c r="E31" s="24">
        <v>0.91091518263737437</v>
      </c>
      <c r="F31" s="24">
        <v>1.0550000000000002</v>
      </c>
      <c r="G31" s="24">
        <v>0.89500000000000002</v>
      </c>
      <c r="H31" s="24">
        <v>0.88</v>
      </c>
      <c r="I31" s="24">
        <v>0.86999999999999988</v>
      </c>
      <c r="J31" s="24">
        <v>0.94499999999999984</v>
      </c>
      <c r="K31" s="24">
        <v>1.0049999999999999</v>
      </c>
      <c r="L31" s="24">
        <v>0.96498897592526556</v>
      </c>
      <c r="M31" s="24">
        <v>1.1299999999999999</v>
      </c>
      <c r="N31" s="24">
        <v>0.84</v>
      </c>
      <c r="O31" s="24">
        <v>0.96499999999999997</v>
      </c>
      <c r="P31" s="24">
        <v>0.85499999999999998</v>
      </c>
      <c r="Q31" s="24">
        <v>0.80500000000000016</v>
      </c>
      <c r="R31" s="204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  <c r="BI31" s="205"/>
      <c r="BJ31" s="205"/>
      <c r="BK31" s="205"/>
      <c r="BL31" s="205"/>
      <c r="BM31" s="56"/>
    </row>
    <row r="32" spans="1:65">
      <c r="A32" s="30"/>
      <c r="B32" s="3" t="s">
        <v>258</v>
      </c>
      <c r="C32" s="29"/>
      <c r="D32" s="24">
        <v>7.6195076445863652E-2</v>
      </c>
      <c r="E32" s="24">
        <v>5.3581493495509632E-3</v>
      </c>
      <c r="F32" s="24">
        <v>2.5819888974716137E-2</v>
      </c>
      <c r="G32" s="24">
        <v>1.6733200530681471E-2</v>
      </c>
      <c r="H32" s="24">
        <v>3.9496835316262989E-2</v>
      </c>
      <c r="I32" s="24">
        <v>7.5277265270908018E-3</v>
      </c>
      <c r="J32" s="24">
        <v>4.5350486950711574E-2</v>
      </c>
      <c r="K32" s="24">
        <v>4.5789372857319904E-2</v>
      </c>
      <c r="L32" s="24">
        <v>6.4971002264651537E-2</v>
      </c>
      <c r="M32" s="24">
        <v>1.1690451944500151E-2</v>
      </c>
      <c r="N32" s="24">
        <v>5.1639777949432841E-3</v>
      </c>
      <c r="O32" s="24">
        <v>4.5350486950711685E-2</v>
      </c>
      <c r="P32" s="24">
        <v>9.831920802501757E-3</v>
      </c>
      <c r="Q32" s="24">
        <v>1.4719601443879691E-2</v>
      </c>
      <c r="R32" s="204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5"/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  <c r="BI32" s="205"/>
      <c r="BJ32" s="205"/>
      <c r="BK32" s="205"/>
      <c r="BL32" s="205"/>
      <c r="BM32" s="56"/>
    </row>
    <row r="33" spans="1:65">
      <c r="A33" s="30"/>
      <c r="B33" s="3" t="s">
        <v>85</v>
      </c>
      <c r="C33" s="29"/>
      <c r="D33" s="13">
        <v>8.0584135719077882E-2</v>
      </c>
      <c r="E33" s="13">
        <v>5.8789234458614496E-3</v>
      </c>
      <c r="F33" s="13">
        <v>2.443522615903735E-2</v>
      </c>
      <c r="G33" s="13">
        <v>1.8592445034090525E-2</v>
      </c>
      <c r="H33" s="13">
        <v>4.3885372573625549E-2</v>
      </c>
      <c r="I33" s="13">
        <v>8.6691668258243419E-3</v>
      </c>
      <c r="J33" s="13">
        <v>4.920486830095288E-2</v>
      </c>
      <c r="K33" s="13">
        <v>4.6803447554330392E-2</v>
      </c>
      <c r="L33" s="13">
        <v>6.9384669809935962E-2</v>
      </c>
      <c r="M33" s="13">
        <v>1.0360814131019337E-2</v>
      </c>
      <c r="N33" s="13">
        <v>6.1232938279959888E-3</v>
      </c>
      <c r="O33" s="13">
        <v>4.6354841857626936E-2</v>
      </c>
      <c r="P33" s="13">
        <v>1.1544329709395409E-2</v>
      </c>
      <c r="Q33" s="13">
        <v>1.8209816219232608E-2</v>
      </c>
      <c r="R33" s="154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30"/>
      <c r="B34" s="3" t="s">
        <v>259</v>
      </c>
      <c r="C34" s="29"/>
      <c r="D34" s="13">
        <v>3.2936246540224978E-2</v>
      </c>
      <c r="E34" s="13">
        <v>-4.3351615663684839E-3</v>
      </c>
      <c r="F34" s="13">
        <v>0.1543411247584241</v>
      </c>
      <c r="G34" s="13">
        <v>-1.6807243896610591E-2</v>
      </c>
      <c r="H34" s="13">
        <v>-1.6807243896610591E-2</v>
      </c>
      <c r="I34" s="13">
        <v>-5.1401063092841093E-2</v>
      </c>
      <c r="J34" s="13">
        <v>6.8622113429155362E-3</v>
      </c>
      <c r="K34" s="13">
        <v>6.8766940430906809E-2</v>
      </c>
      <c r="L34" s="13">
        <v>2.2944805120734379E-2</v>
      </c>
      <c r="M34" s="13">
        <v>0.23263239978147143</v>
      </c>
      <c r="N34" s="13">
        <v>-7.8711972984601641E-2</v>
      </c>
      <c r="O34" s="13">
        <v>6.8766940430906809E-2</v>
      </c>
      <c r="P34" s="13">
        <v>-6.9608336354014755E-2</v>
      </c>
      <c r="Q34" s="13">
        <v>-0.1169472468330669</v>
      </c>
      <c r="R34" s="154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30"/>
      <c r="B35" s="46" t="s">
        <v>260</v>
      </c>
      <c r="C35" s="47"/>
      <c r="D35" s="45">
        <v>0.36</v>
      </c>
      <c r="E35" s="45">
        <v>0.06</v>
      </c>
      <c r="F35" s="45">
        <v>1.72</v>
      </c>
      <c r="G35" s="45">
        <v>0.2</v>
      </c>
      <c r="H35" s="45">
        <v>0.2</v>
      </c>
      <c r="I35" s="45">
        <v>0.59</v>
      </c>
      <c r="J35" s="45">
        <v>0.06</v>
      </c>
      <c r="K35" s="45">
        <v>0.76</v>
      </c>
      <c r="L35" s="45">
        <v>0.24</v>
      </c>
      <c r="M35" s="45">
        <v>2.6</v>
      </c>
      <c r="N35" s="45">
        <v>0.9</v>
      </c>
      <c r="O35" s="45">
        <v>0.76</v>
      </c>
      <c r="P35" s="45">
        <v>0.8</v>
      </c>
      <c r="Q35" s="45">
        <v>1.33</v>
      </c>
      <c r="R35" s="154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BM36" s="55"/>
    </row>
    <row r="37" spans="1:65" ht="15">
      <c r="B37" s="8" t="s">
        <v>502</v>
      </c>
      <c r="BM37" s="28" t="s">
        <v>66</v>
      </c>
    </row>
    <row r="38" spans="1:65" ht="15">
      <c r="A38" s="25" t="s">
        <v>7</v>
      </c>
      <c r="B38" s="18" t="s">
        <v>109</v>
      </c>
      <c r="C38" s="15" t="s">
        <v>110</v>
      </c>
      <c r="D38" s="16" t="s">
        <v>221</v>
      </c>
      <c r="E38" s="17" t="s">
        <v>221</v>
      </c>
      <c r="F38" s="17" t="s">
        <v>221</v>
      </c>
      <c r="G38" s="17" t="s">
        <v>221</v>
      </c>
      <c r="H38" s="17" t="s">
        <v>221</v>
      </c>
      <c r="I38" s="17" t="s">
        <v>221</v>
      </c>
      <c r="J38" s="17" t="s">
        <v>221</v>
      </c>
      <c r="K38" s="17" t="s">
        <v>221</v>
      </c>
      <c r="L38" s="17" t="s">
        <v>221</v>
      </c>
      <c r="M38" s="17" t="s">
        <v>221</v>
      </c>
      <c r="N38" s="17" t="s">
        <v>221</v>
      </c>
      <c r="O38" s="17" t="s">
        <v>221</v>
      </c>
      <c r="P38" s="17" t="s">
        <v>221</v>
      </c>
      <c r="Q38" s="17" t="s">
        <v>221</v>
      </c>
      <c r="R38" s="17" t="s">
        <v>221</v>
      </c>
      <c r="S38" s="154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1</v>
      </c>
    </row>
    <row r="39" spans="1:65">
      <c r="A39" s="30"/>
      <c r="B39" s="19" t="s">
        <v>222</v>
      </c>
      <c r="C39" s="9" t="s">
        <v>222</v>
      </c>
      <c r="D39" s="152" t="s">
        <v>227</v>
      </c>
      <c r="E39" s="153" t="s">
        <v>228</v>
      </c>
      <c r="F39" s="153" t="s">
        <v>229</v>
      </c>
      <c r="G39" s="153" t="s">
        <v>232</v>
      </c>
      <c r="H39" s="153" t="s">
        <v>233</v>
      </c>
      <c r="I39" s="153" t="s">
        <v>234</v>
      </c>
      <c r="J39" s="153" t="s">
        <v>235</v>
      </c>
      <c r="K39" s="153" t="s">
        <v>276</v>
      </c>
      <c r="L39" s="153" t="s">
        <v>238</v>
      </c>
      <c r="M39" s="153" t="s">
        <v>239</v>
      </c>
      <c r="N39" s="153" t="s">
        <v>240</v>
      </c>
      <c r="O39" s="153" t="s">
        <v>242</v>
      </c>
      <c r="P39" s="153" t="s">
        <v>243</v>
      </c>
      <c r="Q39" s="153" t="s">
        <v>245</v>
      </c>
      <c r="R39" s="153" t="s">
        <v>246</v>
      </c>
      <c r="S39" s="154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8" t="s">
        <v>1</v>
      </c>
    </row>
    <row r="40" spans="1:65">
      <c r="A40" s="30"/>
      <c r="B40" s="19"/>
      <c r="C40" s="9"/>
      <c r="D40" s="10" t="s">
        <v>299</v>
      </c>
      <c r="E40" s="11" t="s">
        <v>282</v>
      </c>
      <c r="F40" s="11" t="s">
        <v>299</v>
      </c>
      <c r="G40" s="11" t="s">
        <v>282</v>
      </c>
      <c r="H40" s="11" t="s">
        <v>282</v>
      </c>
      <c r="I40" s="11" t="s">
        <v>282</v>
      </c>
      <c r="J40" s="11" t="s">
        <v>282</v>
      </c>
      <c r="K40" s="11" t="s">
        <v>282</v>
      </c>
      <c r="L40" s="11" t="s">
        <v>282</v>
      </c>
      <c r="M40" s="11" t="s">
        <v>299</v>
      </c>
      <c r="N40" s="11" t="s">
        <v>299</v>
      </c>
      <c r="O40" s="11" t="s">
        <v>299</v>
      </c>
      <c r="P40" s="11" t="s">
        <v>282</v>
      </c>
      <c r="Q40" s="11" t="s">
        <v>299</v>
      </c>
      <c r="R40" s="11" t="s">
        <v>299</v>
      </c>
      <c r="S40" s="154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8">
        <v>3</v>
      </c>
    </row>
    <row r="41" spans="1:65">
      <c r="A41" s="30"/>
      <c r="B41" s="19"/>
      <c r="C41" s="9"/>
      <c r="D41" s="26" t="s">
        <v>300</v>
      </c>
      <c r="E41" s="26" t="s">
        <v>301</v>
      </c>
      <c r="F41" s="26" t="s">
        <v>302</v>
      </c>
      <c r="G41" s="26" t="s">
        <v>302</v>
      </c>
      <c r="H41" s="26" t="s">
        <v>302</v>
      </c>
      <c r="I41" s="26" t="s">
        <v>302</v>
      </c>
      <c r="J41" s="26" t="s">
        <v>302</v>
      </c>
      <c r="K41" s="26" t="s">
        <v>302</v>
      </c>
      <c r="L41" s="26" t="s">
        <v>303</v>
      </c>
      <c r="M41" s="26" t="s">
        <v>303</v>
      </c>
      <c r="N41" s="26" t="s">
        <v>280</v>
      </c>
      <c r="O41" s="26" t="s">
        <v>302</v>
      </c>
      <c r="P41" s="26" t="s">
        <v>303</v>
      </c>
      <c r="Q41" s="26" t="s">
        <v>280</v>
      </c>
      <c r="R41" s="26" t="s">
        <v>302</v>
      </c>
      <c r="S41" s="154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8">
        <v>3</v>
      </c>
    </row>
    <row r="42" spans="1:65">
      <c r="A42" s="30"/>
      <c r="B42" s="18">
        <v>1</v>
      </c>
      <c r="C42" s="14">
        <v>1</v>
      </c>
      <c r="D42" s="216">
        <v>0.38660050000000001</v>
      </c>
      <c r="E42" s="216">
        <v>0.36902163783162167</v>
      </c>
      <c r="F42" s="216">
        <v>0.39500000000000002</v>
      </c>
      <c r="G42" s="216">
        <v>0.38800000000000001</v>
      </c>
      <c r="H42" s="216">
        <v>0.38100000000000001</v>
      </c>
      <c r="I42" s="216">
        <v>0.38999999999999996</v>
      </c>
      <c r="J42" s="216">
        <v>0.378</v>
      </c>
      <c r="K42" s="216">
        <v>0.38</v>
      </c>
      <c r="L42" s="217">
        <v>2.4933339945902798E-5</v>
      </c>
      <c r="M42" s="216">
        <v>0.372</v>
      </c>
      <c r="N42" s="216">
        <v>0.40210000000000001</v>
      </c>
      <c r="O42" s="216">
        <v>0.37246999999999997</v>
      </c>
      <c r="P42" s="217">
        <v>0.32429999999999998</v>
      </c>
      <c r="Q42" s="216" t="s">
        <v>293</v>
      </c>
      <c r="R42" s="216">
        <v>0.36499999999999999</v>
      </c>
      <c r="S42" s="204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18">
        <v>1</v>
      </c>
    </row>
    <row r="43" spans="1:65">
      <c r="A43" s="30"/>
      <c r="B43" s="19">
        <v>1</v>
      </c>
      <c r="C43" s="9">
        <v>2</v>
      </c>
      <c r="D43" s="24">
        <v>0.38154160000000004</v>
      </c>
      <c r="E43" s="24">
        <v>0.36546054007114648</v>
      </c>
      <c r="F43" s="24">
        <v>0.38899999999999996</v>
      </c>
      <c r="G43" s="24">
        <v>0.39100000000000001</v>
      </c>
      <c r="H43" s="24">
        <v>0.38</v>
      </c>
      <c r="I43" s="24">
        <v>0.38800000000000001</v>
      </c>
      <c r="J43" s="24">
        <v>0.38899999999999996</v>
      </c>
      <c r="K43" s="24">
        <v>0.40299999999999997</v>
      </c>
      <c r="L43" s="219">
        <v>2.7588406097790904E-5</v>
      </c>
      <c r="M43" s="24">
        <v>0.36899999999999999</v>
      </c>
      <c r="N43" s="24">
        <v>0.38939999999999997</v>
      </c>
      <c r="O43" s="24">
        <v>0.37225999999999998</v>
      </c>
      <c r="P43" s="219">
        <v>0.3145</v>
      </c>
      <c r="Q43" s="24" t="s">
        <v>293</v>
      </c>
      <c r="R43" s="24">
        <v>0.36699999999999999</v>
      </c>
      <c r="S43" s="204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18">
        <v>23</v>
      </c>
    </row>
    <row r="44" spans="1:65">
      <c r="A44" s="30"/>
      <c r="B44" s="19">
        <v>1</v>
      </c>
      <c r="C44" s="9">
        <v>3</v>
      </c>
      <c r="D44" s="24">
        <v>0.36902180000000001</v>
      </c>
      <c r="E44" s="24">
        <v>0.37256938459482797</v>
      </c>
      <c r="F44" s="24">
        <v>0.39400000000000002</v>
      </c>
      <c r="G44" s="24">
        <v>0.38700000000000001</v>
      </c>
      <c r="H44" s="24">
        <v>0.39200000000000002</v>
      </c>
      <c r="I44" s="24">
        <v>0.38600000000000001</v>
      </c>
      <c r="J44" s="24">
        <v>0.39500000000000002</v>
      </c>
      <c r="K44" s="24">
        <v>0.40200000000000002</v>
      </c>
      <c r="L44" s="219">
        <v>2.3890767217299396E-5</v>
      </c>
      <c r="M44" s="24">
        <v>0.37</v>
      </c>
      <c r="N44" s="24">
        <v>0.39880000000000004</v>
      </c>
      <c r="O44" s="24">
        <v>0.36835000000000001</v>
      </c>
      <c r="P44" s="219">
        <v>0.32769999999999999</v>
      </c>
      <c r="Q44" s="24" t="s">
        <v>293</v>
      </c>
      <c r="R44" s="24">
        <v>0.36699999999999999</v>
      </c>
      <c r="S44" s="204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18">
        <v>16</v>
      </c>
    </row>
    <row r="45" spans="1:65">
      <c r="A45" s="30"/>
      <c r="B45" s="19">
        <v>1</v>
      </c>
      <c r="C45" s="9">
        <v>4</v>
      </c>
      <c r="D45" s="24">
        <v>0.37393220000000005</v>
      </c>
      <c r="E45" s="24">
        <v>0.3718229370951236</v>
      </c>
      <c r="F45" s="24">
        <v>0.4</v>
      </c>
      <c r="G45" s="24">
        <v>0.38</v>
      </c>
      <c r="H45" s="24">
        <v>0.378</v>
      </c>
      <c r="I45" s="24">
        <v>0.38200000000000001</v>
      </c>
      <c r="J45" s="24">
        <v>0.39100000000000001</v>
      </c>
      <c r="K45" s="24">
        <v>0.374</v>
      </c>
      <c r="L45" s="219">
        <v>2.7412975742733594E-5</v>
      </c>
      <c r="M45" s="24">
        <v>0.376</v>
      </c>
      <c r="N45" s="24">
        <v>0.3992</v>
      </c>
      <c r="O45" s="24">
        <v>0.36424000000000001</v>
      </c>
      <c r="P45" s="219">
        <v>0.31469999999999998</v>
      </c>
      <c r="Q45" s="24" t="s">
        <v>293</v>
      </c>
      <c r="R45" s="24">
        <v>0.36099999999999999</v>
      </c>
      <c r="S45" s="204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18">
        <v>0.38194162802468823</v>
      </c>
    </row>
    <row r="46" spans="1:65">
      <c r="A46" s="30"/>
      <c r="B46" s="19">
        <v>1</v>
      </c>
      <c r="C46" s="9">
        <v>5</v>
      </c>
      <c r="D46" s="24">
        <v>0.38965459999999996</v>
      </c>
      <c r="E46" s="24">
        <v>0.37355334703407983</v>
      </c>
      <c r="F46" s="24">
        <v>0.38899999999999996</v>
      </c>
      <c r="G46" s="24">
        <v>0.38500000000000001</v>
      </c>
      <c r="H46" s="24">
        <v>0.38800000000000001</v>
      </c>
      <c r="I46" s="24">
        <v>0.39100000000000001</v>
      </c>
      <c r="J46" s="24">
        <v>0.39100000000000001</v>
      </c>
      <c r="K46" s="24">
        <v>0.40400000000000003</v>
      </c>
      <c r="L46" s="219">
        <v>2.7216899349112497E-5</v>
      </c>
      <c r="M46" s="24">
        <v>0.373</v>
      </c>
      <c r="N46" s="24">
        <v>0.3962</v>
      </c>
      <c r="O46" s="24">
        <v>0.37246999999999997</v>
      </c>
      <c r="P46" s="219">
        <v>0.32469999999999999</v>
      </c>
      <c r="Q46" s="24" t="s">
        <v>293</v>
      </c>
      <c r="R46" s="24">
        <v>0.36</v>
      </c>
      <c r="S46" s="204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18">
        <v>70</v>
      </c>
    </row>
    <row r="47" spans="1:65">
      <c r="A47" s="30"/>
      <c r="B47" s="19">
        <v>1</v>
      </c>
      <c r="C47" s="9">
        <v>6</v>
      </c>
      <c r="D47" s="24">
        <v>0.38166289999999997</v>
      </c>
      <c r="E47" s="24">
        <v>0.3625257711507579</v>
      </c>
      <c r="F47" s="24">
        <v>0.38800000000000001</v>
      </c>
      <c r="G47" s="24">
        <v>0.38500000000000001</v>
      </c>
      <c r="H47" s="24">
        <v>0.375</v>
      </c>
      <c r="I47" s="24">
        <v>0.39400000000000002</v>
      </c>
      <c r="J47" s="24">
        <v>0.38300000000000001</v>
      </c>
      <c r="K47" s="24">
        <v>0.39400000000000002</v>
      </c>
      <c r="L47" s="219">
        <v>2.75599547346076E-5</v>
      </c>
      <c r="M47" s="24">
        <v>0.374</v>
      </c>
      <c r="N47" s="24">
        <v>0.3952</v>
      </c>
      <c r="O47" s="24">
        <v>0.36974000000000001</v>
      </c>
      <c r="P47" s="219">
        <v>0.3377</v>
      </c>
      <c r="Q47" s="24" t="s">
        <v>293</v>
      </c>
      <c r="R47" s="24">
        <v>0.36799999999999999</v>
      </c>
      <c r="S47" s="204"/>
      <c r="T47" s="205"/>
      <c r="U47" s="205"/>
      <c r="V47" s="205"/>
      <c r="W47" s="205"/>
      <c r="X47" s="205"/>
      <c r="Y47" s="205"/>
      <c r="Z47" s="205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56"/>
    </row>
    <row r="48" spans="1:65">
      <c r="A48" s="30"/>
      <c r="B48" s="20" t="s">
        <v>256</v>
      </c>
      <c r="C48" s="12"/>
      <c r="D48" s="220">
        <v>0.38040226666666666</v>
      </c>
      <c r="E48" s="220">
        <v>0.36915893629625957</v>
      </c>
      <c r="F48" s="220">
        <v>0.39250000000000002</v>
      </c>
      <c r="G48" s="220">
        <v>0.38599999999999995</v>
      </c>
      <c r="H48" s="220">
        <v>0.38233333333333336</v>
      </c>
      <c r="I48" s="220">
        <v>0.38850000000000007</v>
      </c>
      <c r="J48" s="220">
        <v>0.38783333333333331</v>
      </c>
      <c r="K48" s="220">
        <v>0.39283333333333337</v>
      </c>
      <c r="L48" s="220">
        <v>2.6433723847907797E-5</v>
      </c>
      <c r="M48" s="220">
        <v>0.37233333333333335</v>
      </c>
      <c r="N48" s="220">
        <v>0.39681666666666665</v>
      </c>
      <c r="O48" s="220">
        <v>0.36992166666666665</v>
      </c>
      <c r="P48" s="220">
        <v>0.32393333333333335</v>
      </c>
      <c r="Q48" s="220" t="s">
        <v>624</v>
      </c>
      <c r="R48" s="220">
        <v>0.36466666666666664</v>
      </c>
      <c r="S48" s="204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56"/>
    </row>
    <row r="49" spans="1:65">
      <c r="A49" s="30"/>
      <c r="B49" s="3" t="s">
        <v>257</v>
      </c>
      <c r="C49" s="29"/>
      <c r="D49" s="24">
        <v>0.38160225000000003</v>
      </c>
      <c r="E49" s="24">
        <v>0.37042228746337263</v>
      </c>
      <c r="F49" s="24">
        <v>0.39149999999999996</v>
      </c>
      <c r="G49" s="24">
        <v>0.38600000000000001</v>
      </c>
      <c r="H49" s="24">
        <v>0.3805</v>
      </c>
      <c r="I49" s="24">
        <v>0.38900000000000001</v>
      </c>
      <c r="J49" s="24">
        <v>0.39</v>
      </c>
      <c r="K49" s="24">
        <v>0.39800000000000002</v>
      </c>
      <c r="L49" s="24">
        <v>2.7314937545923048E-5</v>
      </c>
      <c r="M49" s="24">
        <v>0.3725</v>
      </c>
      <c r="N49" s="24">
        <v>0.39750000000000002</v>
      </c>
      <c r="O49" s="24">
        <v>0.371</v>
      </c>
      <c r="P49" s="24">
        <v>0.32450000000000001</v>
      </c>
      <c r="Q49" s="24" t="s">
        <v>624</v>
      </c>
      <c r="R49" s="24">
        <v>0.36599999999999999</v>
      </c>
      <c r="S49" s="204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56"/>
    </row>
    <row r="50" spans="1:65">
      <c r="A50" s="30"/>
      <c r="B50" s="3" t="s">
        <v>258</v>
      </c>
      <c r="C50" s="29"/>
      <c r="D50" s="24">
        <v>7.723831039494998E-3</v>
      </c>
      <c r="E50" s="24">
        <v>4.3757232302797005E-3</v>
      </c>
      <c r="F50" s="24">
        <v>4.6797435827190571E-3</v>
      </c>
      <c r="G50" s="24">
        <v>3.6878177829171581E-3</v>
      </c>
      <c r="H50" s="24">
        <v>6.4083279150388937E-3</v>
      </c>
      <c r="I50" s="24">
        <v>4.1833001326703773E-3</v>
      </c>
      <c r="J50" s="24">
        <v>6.2102066524928707E-3</v>
      </c>
      <c r="K50" s="24">
        <v>1.2906070922890001E-2</v>
      </c>
      <c r="L50" s="24">
        <v>1.6057251026318215E-6</v>
      </c>
      <c r="M50" s="24">
        <v>2.5819888974716134E-3</v>
      </c>
      <c r="N50" s="24">
        <v>4.3710029360167248E-3</v>
      </c>
      <c r="O50" s="24">
        <v>3.2631360171875394E-3</v>
      </c>
      <c r="P50" s="24">
        <v>8.7025666711991762E-3</v>
      </c>
      <c r="Q50" s="24" t="s">
        <v>624</v>
      </c>
      <c r="R50" s="24">
        <v>3.3862466931200816E-3</v>
      </c>
      <c r="S50" s="204"/>
      <c r="T50" s="205"/>
      <c r="U50" s="205"/>
      <c r="V50" s="205"/>
      <c r="W50" s="205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56"/>
    </row>
    <row r="51" spans="1:65">
      <c r="A51" s="30"/>
      <c r="B51" s="3" t="s">
        <v>85</v>
      </c>
      <c r="C51" s="29"/>
      <c r="D51" s="13">
        <v>2.0304377014301874E-2</v>
      </c>
      <c r="E51" s="13">
        <v>1.1853223097295062E-2</v>
      </c>
      <c r="F51" s="13">
        <v>1.1922913586545368E-2</v>
      </c>
      <c r="G51" s="13">
        <v>9.5539320800962658E-3</v>
      </c>
      <c r="H51" s="13">
        <v>1.6761101783013672E-2</v>
      </c>
      <c r="I51" s="13">
        <v>1.0767825309318859E-2</v>
      </c>
      <c r="J51" s="13">
        <v>1.6012565498477536E-2</v>
      </c>
      <c r="K51" s="13">
        <v>3.285380803450997E-2</v>
      </c>
      <c r="L51" s="13">
        <v>6.074532335552537E-2</v>
      </c>
      <c r="M51" s="13">
        <v>6.9346165554295793E-3</v>
      </c>
      <c r="N51" s="13">
        <v>1.1015169732496262E-2</v>
      </c>
      <c r="O51" s="13">
        <v>8.8211540745676952E-3</v>
      </c>
      <c r="P51" s="13">
        <v>2.6865301516358846E-2</v>
      </c>
      <c r="Q51" s="13" t="s">
        <v>624</v>
      </c>
      <c r="R51" s="13">
        <v>9.2858684454846848E-3</v>
      </c>
      <c r="S51" s="154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30"/>
      <c r="B52" s="3" t="s">
        <v>259</v>
      </c>
      <c r="C52" s="29"/>
      <c r="D52" s="13">
        <v>-4.0303576386339079E-3</v>
      </c>
      <c r="E52" s="13">
        <v>-3.3467657857923827E-2</v>
      </c>
      <c r="F52" s="13">
        <v>2.7643941378993508E-2</v>
      </c>
      <c r="G52" s="13">
        <v>1.0625634069532319E-2</v>
      </c>
      <c r="H52" s="13">
        <v>1.0255632795799219E-3</v>
      </c>
      <c r="I52" s="13">
        <v>1.717113688086358E-2</v>
      </c>
      <c r="J52" s="13">
        <v>1.5425669464508518E-2</v>
      </c>
      <c r="K52" s="13">
        <v>2.8516675087171039E-2</v>
      </c>
      <c r="L52" s="13">
        <v>-0.99993079119449579</v>
      </c>
      <c r="M52" s="13">
        <v>-2.5156447965744677E-2</v>
      </c>
      <c r="N52" s="13">
        <v>3.8945842899891892E-2</v>
      </c>
      <c r="O52" s="13">
        <v>-3.1470676344408921E-2</v>
      </c>
      <c r="P52" s="13">
        <v>-0.1518773823931161</v>
      </c>
      <c r="Q52" s="13" t="s">
        <v>624</v>
      </c>
      <c r="R52" s="13">
        <v>-4.5229323253827003E-2</v>
      </c>
      <c r="S52" s="154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30"/>
      <c r="B53" s="46" t="s">
        <v>260</v>
      </c>
      <c r="C53" s="47"/>
      <c r="D53" s="45">
        <v>0.13</v>
      </c>
      <c r="E53" s="45">
        <v>0.87</v>
      </c>
      <c r="F53" s="45">
        <v>0.67</v>
      </c>
      <c r="G53" s="45">
        <v>0.24</v>
      </c>
      <c r="H53" s="45">
        <v>0</v>
      </c>
      <c r="I53" s="45">
        <v>0.41</v>
      </c>
      <c r="J53" s="45">
        <v>0.36</v>
      </c>
      <c r="K53" s="45">
        <v>0.7</v>
      </c>
      <c r="L53" s="45" t="s">
        <v>261</v>
      </c>
      <c r="M53" s="45">
        <v>0.66</v>
      </c>
      <c r="N53" s="45">
        <v>0.96</v>
      </c>
      <c r="O53" s="45">
        <v>0.82</v>
      </c>
      <c r="P53" s="45">
        <v>3.87</v>
      </c>
      <c r="Q53" s="45" t="s">
        <v>261</v>
      </c>
      <c r="R53" s="45">
        <v>1.17</v>
      </c>
      <c r="S53" s="154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BM54" s="55"/>
    </row>
    <row r="55" spans="1:65" ht="15">
      <c r="B55" s="8" t="s">
        <v>503</v>
      </c>
      <c r="BM55" s="28" t="s">
        <v>298</v>
      </c>
    </row>
    <row r="56" spans="1:65" ht="15">
      <c r="A56" s="25" t="s">
        <v>49</v>
      </c>
      <c r="B56" s="18" t="s">
        <v>109</v>
      </c>
      <c r="C56" s="15" t="s">
        <v>110</v>
      </c>
      <c r="D56" s="16" t="s">
        <v>221</v>
      </c>
      <c r="E56" s="17" t="s">
        <v>221</v>
      </c>
      <c r="F56" s="17" t="s">
        <v>221</v>
      </c>
      <c r="G56" s="17" t="s">
        <v>221</v>
      </c>
      <c r="H56" s="17" t="s">
        <v>221</v>
      </c>
      <c r="I56" s="17" t="s">
        <v>221</v>
      </c>
      <c r="J56" s="17" t="s">
        <v>221</v>
      </c>
      <c r="K56" s="17" t="s">
        <v>221</v>
      </c>
      <c r="L56" s="17" t="s">
        <v>221</v>
      </c>
      <c r="M56" s="17" t="s">
        <v>221</v>
      </c>
      <c r="N56" s="17" t="s">
        <v>221</v>
      </c>
      <c r="O56" s="154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8">
        <v>1</v>
      </c>
    </row>
    <row r="57" spans="1:65">
      <c r="A57" s="30"/>
      <c r="B57" s="19" t="s">
        <v>222</v>
      </c>
      <c r="C57" s="9" t="s">
        <v>222</v>
      </c>
      <c r="D57" s="152" t="s">
        <v>227</v>
      </c>
      <c r="E57" s="153" t="s">
        <v>228</v>
      </c>
      <c r="F57" s="153" t="s">
        <v>229</v>
      </c>
      <c r="G57" s="153" t="s">
        <v>232</v>
      </c>
      <c r="H57" s="153" t="s">
        <v>233</v>
      </c>
      <c r="I57" s="153" t="s">
        <v>234</v>
      </c>
      <c r="J57" s="153" t="s">
        <v>235</v>
      </c>
      <c r="K57" s="153" t="s">
        <v>276</v>
      </c>
      <c r="L57" s="153" t="s">
        <v>238</v>
      </c>
      <c r="M57" s="153" t="s">
        <v>240</v>
      </c>
      <c r="N57" s="153" t="s">
        <v>246</v>
      </c>
      <c r="O57" s="154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8" t="s">
        <v>3</v>
      </c>
    </row>
    <row r="58" spans="1:65">
      <c r="A58" s="30"/>
      <c r="B58" s="19"/>
      <c r="C58" s="9"/>
      <c r="D58" s="10" t="s">
        <v>299</v>
      </c>
      <c r="E58" s="11" t="s">
        <v>282</v>
      </c>
      <c r="F58" s="11" t="s">
        <v>299</v>
      </c>
      <c r="G58" s="11" t="s">
        <v>282</v>
      </c>
      <c r="H58" s="11" t="s">
        <v>282</v>
      </c>
      <c r="I58" s="11" t="s">
        <v>282</v>
      </c>
      <c r="J58" s="11" t="s">
        <v>282</v>
      </c>
      <c r="K58" s="11" t="s">
        <v>282</v>
      </c>
      <c r="L58" s="11" t="s">
        <v>282</v>
      </c>
      <c r="M58" s="11" t="s">
        <v>299</v>
      </c>
      <c r="N58" s="11" t="s">
        <v>299</v>
      </c>
      <c r="O58" s="154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2</v>
      </c>
    </row>
    <row r="59" spans="1:65">
      <c r="A59" s="30"/>
      <c r="B59" s="19"/>
      <c r="C59" s="9"/>
      <c r="D59" s="26" t="s">
        <v>300</v>
      </c>
      <c r="E59" s="26" t="s">
        <v>301</v>
      </c>
      <c r="F59" s="26" t="s">
        <v>302</v>
      </c>
      <c r="G59" s="26" t="s">
        <v>302</v>
      </c>
      <c r="H59" s="26" t="s">
        <v>302</v>
      </c>
      <c r="I59" s="26" t="s">
        <v>302</v>
      </c>
      <c r="J59" s="26" t="s">
        <v>302</v>
      </c>
      <c r="K59" s="26" t="s">
        <v>302</v>
      </c>
      <c r="L59" s="26" t="s">
        <v>303</v>
      </c>
      <c r="M59" s="26" t="s">
        <v>280</v>
      </c>
      <c r="N59" s="26" t="s">
        <v>302</v>
      </c>
      <c r="O59" s="154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>
        <v>2</v>
      </c>
    </row>
    <row r="60" spans="1:65">
      <c r="A60" s="30"/>
      <c r="B60" s="18">
        <v>1</v>
      </c>
      <c r="C60" s="14">
        <v>1</v>
      </c>
      <c r="D60" s="22">
        <v>15.469000000000001</v>
      </c>
      <c r="E60" s="148" t="s">
        <v>94</v>
      </c>
      <c r="F60" s="22">
        <v>11</v>
      </c>
      <c r="G60" s="148" t="s">
        <v>94</v>
      </c>
      <c r="H60" s="22" t="s">
        <v>94</v>
      </c>
      <c r="I60" s="22" t="s">
        <v>94</v>
      </c>
      <c r="J60" s="148" t="s">
        <v>94</v>
      </c>
      <c r="K60" s="148" t="s">
        <v>94</v>
      </c>
      <c r="L60" s="22">
        <v>2.8914704635050299</v>
      </c>
      <c r="M60" s="148" t="s">
        <v>94</v>
      </c>
      <c r="N60" s="148" t="s">
        <v>103</v>
      </c>
      <c r="O60" s="154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1</v>
      </c>
    </row>
    <row r="61" spans="1:65">
      <c r="A61" s="30"/>
      <c r="B61" s="19">
        <v>1</v>
      </c>
      <c r="C61" s="9">
        <v>2</v>
      </c>
      <c r="D61" s="11">
        <v>14.885</v>
      </c>
      <c r="E61" s="149" t="s">
        <v>94</v>
      </c>
      <c r="F61" s="11">
        <v>7</v>
      </c>
      <c r="G61" s="149" t="s">
        <v>94</v>
      </c>
      <c r="H61" s="11" t="s">
        <v>94</v>
      </c>
      <c r="I61" s="11" t="s">
        <v>94</v>
      </c>
      <c r="J61" s="149" t="s">
        <v>94</v>
      </c>
      <c r="K61" s="149" t="s">
        <v>94</v>
      </c>
      <c r="L61" s="11">
        <v>2.9414340275176101</v>
      </c>
      <c r="M61" s="149" t="s">
        <v>94</v>
      </c>
      <c r="N61" s="149" t="s">
        <v>103</v>
      </c>
      <c r="O61" s="154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5</v>
      </c>
    </row>
    <row r="62" spans="1:65">
      <c r="A62" s="30"/>
      <c r="B62" s="19">
        <v>1</v>
      </c>
      <c r="C62" s="9">
        <v>3</v>
      </c>
      <c r="D62" s="11">
        <v>12.83</v>
      </c>
      <c r="E62" s="149" t="s">
        <v>94</v>
      </c>
      <c r="F62" s="11">
        <v>7</v>
      </c>
      <c r="G62" s="149" t="s">
        <v>94</v>
      </c>
      <c r="H62" s="11">
        <v>10</v>
      </c>
      <c r="I62" s="11" t="s">
        <v>94</v>
      </c>
      <c r="J62" s="149" t="s">
        <v>94</v>
      </c>
      <c r="K62" s="149" t="s">
        <v>94</v>
      </c>
      <c r="L62" s="11">
        <v>2.8969203225697999</v>
      </c>
      <c r="M62" s="149" t="s">
        <v>94</v>
      </c>
      <c r="N62" s="149" t="s">
        <v>103</v>
      </c>
      <c r="O62" s="154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16</v>
      </c>
    </row>
    <row r="63" spans="1:65">
      <c r="A63" s="30"/>
      <c r="B63" s="19">
        <v>1</v>
      </c>
      <c r="C63" s="9">
        <v>4</v>
      </c>
      <c r="D63" s="11">
        <v>12.526999999999999</v>
      </c>
      <c r="E63" s="149" t="s">
        <v>94</v>
      </c>
      <c r="F63" s="11">
        <v>9</v>
      </c>
      <c r="G63" s="149" t="s">
        <v>94</v>
      </c>
      <c r="H63" s="11" t="s">
        <v>94</v>
      </c>
      <c r="I63" s="11" t="s">
        <v>94</v>
      </c>
      <c r="J63" s="149" t="s">
        <v>94</v>
      </c>
      <c r="K63" s="149" t="s">
        <v>94</v>
      </c>
      <c r="L63" s="11">
        <v>2.5758790878008502</v>
      </c>
      <c r="M63" s="149" t="s">
        <v>94</v>
      </c>
      <c r="N63" s="149" t="s">
        <v>103</v>
      </c>
      <c r="O63" s="154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7.5688355659674702</v>
      </c>
    </row>
    <row r="64" spans="1:65">
      <c r="A64" s="30"/>
      <c r="B64" s="19">
        <v>1</v>
      </c>
      <c r="C64" s="9">
        <v>5</v>
      </c>
      <c r="D64" s="11">
        <v>15.239000000000001</v>
      </c>
      <c r="E64" s="149" t="s">
        <v>94</v>
      </c>
      <c r="F64" s="11">
        <v>11</v>
      </c>
      <c r="G64" s="149" t="s">
        <v>94</v>
      </c>
      <c r="H64" s="11">
        <v>10</v>
      </c>
      <c r="I64" s="11" t="s">
        <v>94</v>
      </c>
      <c r="J64" s="149" t="s">
        <v>94</v>
      </c>
      <c r="K64" s="149" t="s">
        <v>94</v>
      </c>
      <c r="L64" s="150">
        <v>2.4247026260828002</v>
      </c>
      <c r="M64" s="149" t="s">
        <v>94</v>
      </c>
      <c r="N64" s="149" t="s">
        <v>103</v>
      </c>
      <c r="O64" s="154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11</v>
      </c>
    </row>
    <row r="65" spans="1:65">
      <c r="A65" s="30"/>
      <c r="B65" s="19">
        <v>1</v>
      </c>
      <c r="C65" s="9">
        <v>6</v>
      </c>
      <c r="D65" s="11">
        <v>11.11</v>
      </c>
      <c r="E65" s="149" t="s">
        <v>94</v>
      </c>
      <c r="F65" s="11">
        <v>8</v>
      </c>
      <c r="G65" s="149" t="s">
        <v>94</v>
      </c>
      <c r="H65" s="11" t="s">
        <v>94</v>
      </c>
      <c r="I65" s="11">
        <v>10</v>
      </c>
      <c r="J65" s="149" t="s">
        <v>94</v>
      </c>
      <c r="K65" s="149" t="s">
        <v>94</v>
      </c>
      <c r="L65" s="11">
        <v>2.8651852477934399</v>
      </c>
      <c r="M65" s="149" t="s">
        <v>94</v>
      </c>
      <c r="N65" s="149" t="s">
        <v>103</v>
      </c>
      <c r="O65" s="154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5"/>
    </row>
    <row r="66" spans="1:65">
      <c r="A66" s="30"/>
      <c r="B66" s="20" t="s">
        <v>256</v>
      </c>
      <c r="C66" s="12"/>
      <c r="D66" s="23">
        <v>13.676666666666668</v>
      </c>
      <c r="E66" s="23" t="s">
        <v>624</v>
      </c>
      <c r="F66" s="23">
        <v>8.8333333333333339</v>
      </c>
      <c r="G66" s="23" t="s">
        <v>624</v>
      </c>
      <c r="H66" s="23">
        <v>10</v>
      </c>
      <c r="I66" s="23">
        <v>10</v>
      </c>
      <c r="J66" s="23" t="s">
        <v>624</v>
      </c>
      <c r="K66" s="23" t="s">
        <v>624</v>
      </c>
      <c r="L66" s="23">
        <v>2.7659319625449217</v>
      </c>
      <c r="M66" s="23" t="s">
        <v>624</v>
      </c>
      <c r="N66" s="23" t="s">
        <v>624</v>
      </c>
      <c r="O66" s="154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5"/>
    </row>
    <row r="67" spans="1:65">
      <c r="A67" s="30"/>
      <c r="B67" s="3" t="s">
        <v>257</v>
      </c>
      <c r="C67" s="29"/>
      <c r="D67" s="11">
        <v>13.8575</v>
      </c>
      <c r="E67" s="11" t="s">
        <v>624</v>
      </c>
      <c r="F67" s="11">
        <v>8.5</v>
      </c>
      <c r="G67" s="11" t="s">
        <v>624</v>
      </c>
      <c r="H67" s="11">
        <v>10</v>
      </c>
      <c r="I67" s="11">
        <v>10</v>
      </c>
      <c r="J67" s="11" t="s">
        <v>624</v>
      </c>
      <c r="K67" s="11" t="s">
        <v>624</v>
      </c>
      <c r="L67" s="11">
        <v>2.8783278556492347</v>
      </c>
      <c r="M67" s="11" t="s">
        <v>624</v>
      </c>
      <c r="N67" s="11" t="s">
        <v>624</v>
      </c>
      <c r="O67" s="154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258</v>
      </c>
      <c r="C68" s="29"/>
      <c r="D68" s="24">
        <v>1.7742474085275279</v>
      </c>
      <c r="E68" s="24" t="s">
        <v>624</v>
      </c>
      <c r="F68" s="24">
        <v>1.8348478592697168</v>
      </c>
      <c r="G68" s="24" t="s">
        <v>624</v>
      </c>
      <c r="H68" s="24">
        <v>0</v>
      </c>
      <c r="I68" s="24" t="s">
        <v>624</v>
      </c>
      <c r="J68" s="24" t="s">
        <v>624</v>
      </c>
      <c r="K68" s="24" t="s">
        <v>624</v>
      </c>
      <c r="L68" s="24">
        <v>0.21266293066187397</v>
      </c>
      <c r="M68" s="24" t="s">
        <v>624</v>
      </c>
      <c r="N68" s="24" t="s">
        <v>624</v>
      </c>
      <c r="O68" s="154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3" t="s">
        <v>85</v>
      </c>
      <c r="C69" s="29"/>
      <c r="D69" s="13">
        <v>0.12972805814239785</v>
      </c>
      <c r="E69" s="13" t="s">
        <v>624</v>
      </c>
      <c r="F69" s="13">
        <v>0.20771862557770379</v>
      </c>
      <c r="G69" s="13" t="s">
        <v>624</v>
      </c>
      <c r="H69" s="13">
        <v>0</v>
      </c>
      <c r="I69" s="13" t="s">
        <v>624</v>
      </c>
      <c r="J69" s="13" t="s">
        <v>624</v>
      </c>
      <c r="K69" s="13" t="s">
        <v>624</v>
      </c>
      <c r="L69" s="13">
        <v>7.6886537175051756E-2</v>
      </c>
      <c r="M69" s="13" t="s">
        <v>624</v>
      </c>
      <c r="N69" s="13" t="s">
        <v>624</v>
      </c>
      <c r="O69" s="154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A70" s="30"/>
      <c r="B70" s="3" t="s">
        <v>259</v>
      </c>
      <c r="C70" s="29"/>
      <c r="D70" s="13">
        <v>0.80697103900135758</v>
      </c>
      <c r="E70" s="13" t="s">
        <v>624</v>
      </c>
      <c r="F70" s="13">
        <v>0.16706635470475195</v>
      </c>
      <c r="G70" s="13" t="s">
        <v>624</v>
      </c>
      <c r="H70" s="13">
        <v>0.32120719400537956</v>
      </c>
      <c r="I70" s="13">
        <v>0.32120719400537956</v>
      </c>
      <c r="J70" s="13" t="s">
        <v>624</v>
      </c>
      <c r="K70" s="13" t="s">
        <v>624</v>
      </c>
      <c r="L70" s="13">
        <v>-0.63456307929562317</v>
      </c>
      <c r="M70" s="13" t="s">
        <v>624</v>
      </c>
      <c r="N70" s="13" t="s">
        <v>624</v>
      </c>
      <c r="O70" s="15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30"/>
      <c r="B71" s="46" t="s">
        <v>260</v>
      </c>
      <c r="C71" s="47"/>
      <c r="D71" s="45">
        <v>7.02</v>
      </c>
      <c r="E71" s="45">
        <v>0</v>
      </c>
      <c r="F71" s="45">
        <v>3.1</v>
      </c>
      <c r="G71" s="45">
        <v>0</v>
      </c>
      <c r="H71" s="45">
        <v>1.35</v>
      </c>
      <c r="I71" s="45">
        <v>0.67</v>
      </c>
      <c r="J71" s="45">
        <v>0</v>
      </c>
      <c r="K71" s="45">
        <v>0</v>
      </c>
      <c r="L71" s="45">
        <v>1.81</v>
      </c>
      <c r="M71" s="45">
        <v>0</v>
      </c>
      <c r="N71" s="45">
        <v>2.02</v>
      </c>
      <c r="O71" s="154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B72" s="3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BM72" s="55"/>
    </row>
    <row r="73" spans="1:65" ht="15">
      <c r="B73" s="8" t="s">
        <v>504</v>
      </c>
      <c r="BM73" s="28" t="s">
        <v>66</v>
      </c>
    </row>
    <row r="74" spans="1:65" ht="15">
      <c r="A74" s="25" t="s">
        <v>10</v>
      </c>
      <c r="B74" s="18" t="s">
        <v>109</v>
      </c>
      <c r="C74" s="15" t="s">
        <v>110</v>
      </c>
      <c r="D74" s="16" t="s">
        <v>221</v>
      </c>
      <c r="E74" s="17" t="s">
        <v>221</v>
      </c>
      <c r="F74" s="17" t="s">
        <v>221</v>
      </c>
      <c r="G74" s="17" t="s">
        <v>221</v>
      </c>
      <c r="H74" s="17" t="s">
        <v>221</v>
      </c>
      <c r="I74" s="17" t="s">
        <v>221</v>
      </c>
      <c r="J74" s="17" t="s">
        <v>221</v>
      </c>
      <c r="K74" s="17" t="s">
        <v>221</v>
      </c>
      <c r="L74" s="17" t="s">
        <v>221</v>
      </c>
      <c r="M74" s="17" t="s">
        <v>221</v>
      </c>
      <c r="N74" s="17" t="s">
        <v>221</v>
      </c>
      <c r="O74" s="17" t="s">
        <v>221</v>
      </c>
      <c r="P74" s="17" t="s">
        <v>221</v>
      </c>
      <c r="Q74" s="17" t="s">
        <v>221</v>
      </c>
      <c r="R74" s="154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1</v>
      </c>
    </row>
    <row r="75" spans="1:65">
      <c r="A75" s="30"/>
      <c r="B75" s="19" t="s">
        <v>222</v>
      </c>
      <c r="C75" s="9" t="s">
        <v>222</v>
      </c>
      <c r="D75" s="152" t="s">
        <v>227</v>
      </c>
      <c r="E75" s="153" t="s">
        <v>228</v>
      </c>
      <c r="F75" s="153" t="s">
        <v>229</v>
      </c>
      <c r="G75" s="153" t="s">
        <v>232</v>
      </c>
      <c r="H75" s="153" t="s">
        <v>233</v>
      </c>
      <c r="I75" s="153" t="s">
        <v>234</v>
      </c>
      <c r="J75" s="153" t="s">
        <v>235</v>
      </c>
      <c r="K75" s="153" t="s">
        <v>276</v>
      </c>
      <c r="L75" s="153" t="s">
        <v>238</v>
      </c>
      <c r="M75" s="153" t="s">
        <v>239</v>
      </c>
      <c r="N75" s="153" t="s">
        <v>240</v>
      </c>
      <c r="O75" s="153" t="s">
        <v>243</v>
      </c>
      <c r="P75" s="153" t="s">
        <v>245</v>
      </c>
      <c r="Q75" s="153" t="s">
        <v>246</v>
      </c>
      <c r="R75" s="154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 t="s">
        <v>3</v>
      </c>
    </row>
    <row r="76" spans="1:65">
      <c r="A76" s="30"/>
      <c r="B76" s="19"/>
      <c r="C76" s="9"/>
      <c r="D76" s="10" t="s">
        <v>299</v>
      </c>
      <c r="E76" s="11" t="s">
        <v>282</v>
      </c>
      <c r="F76" s="11" t="s">
        <v>299</v>
      </c>
      <c r="G76" s="11" t="s">
        <v>282</v>
      </c>
      <c r="H76" s="11" t="s">
        <v>282</v>
      </c>
      <c r="I76" s="11" t="s">
        <v>282</v>
      </c>
      <c r="J76" s="11" t="s">
        <v>282</v>
      </c>
      <c r="K76" s="11" t="s">
        <v>282</v>
      </c>
      <c r="L76" s="11" t="s">
        <v>282</v>
      </c>
      <c r="M76" s="11" t="s">
        <v>299</v>
      </c>
      <c r="N76" s="11" t="s">
        <v>299</v>
      </c>
      <c r="O76" s="11" t="s">
        <v>282</v>
      </c>
      <c r="P76" s="11" t="s">
        <v>299</v>
      </c>
      <c r="Q76" s="11" t="s">
        <v>299</v>
      </c>
      <c r="R76" s="154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0</v>
      </c>
    </row>
    <row r="77" spans="1:65">
      <c r="A77" s="30"/>
      <c r="B77" s="19"/>
      <c r="C77" s="9"/>
      <c r="D77" s="26" t="s">
        <v>300</v>
      </c>
      <c r="E77" s="26" t="s">
        <v>301</v>
      </c>
      <c r="F77" s="26" t="s">
        <v>302</v>
      </c>
      <c r="G77" s="26" t="s">
        <v>302</v>
      </c>
      <c r="H77" s="26" t="s">
        <v>302</v>
      </c>
      <c r="I77" s="26" t="s">
        <v>302</v>
      </c>
      <c r="J77" s="26" t="s">
        <v>302</v>
      </c>
      <c r="K77" s="26" t="s">
        <v>302</v>
      </c>
      <c r="L77" s="26" t="s">
        <v>303</v>
      </c>
      <c r="M77" s="26" t="s">
        <v>303</v>
      </c>
      <c r="N77" s="26" t="s">
        <v>280</v>
      </c>
      <c r="O77" s="26" t="s">
        <v>303</v>
      </c>
      <c r="P77" s="26" t="s">
        <v>280</v>
      </c>
      <c r="Q77" s="26" t="s">
        <v>302</v>
      </c>
      <c r="R77" s="154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1</v>
      </c>
    </row>
    <row r="78" spans="1:65">
      <c r="A78" s="30"/>
      <c r="B78" s="18">
        <v>1</v>
      </c>
      <c r="C78" s="14">
        <v>1</v>
      </c>
      <c r="D78" s="221">
        <v>68.245000000000005</v>
      </c>
      <c r="E78" s="221">
        <v>77.033314750511209</v>
      </c>
      <c r="F78" s="222">
        <v>43.8</v>
      </c>
      <c r="G78" s="221">
        <v>80</v>
      </c>
      <c r="H78" s="221">
        <v>70</v>
      </c>
      <c r="I78" s="221">
        <v>80</v>
      </c>
      <c r="J78" s="221">
        <v>70</v>
      </c>
      <c r="K78" s="221">
        <v>80</v>
      </c>
      <c r="L78" s="221">
        <v>69.441886608726975</v>
      </c>
      <c r="M78" s="222">
        <v>101</v>
      </c>
      <c r="N78" s="221">
        <v>70</v>
      </c>
      <c r="O78" s="221">
        <v>84.1</v>
      </c>
      <c r="P78" s="221">
        <v>75</v>
      </c>
      <c r="Q78" s="222">
        <v>59</v>
      </c>
      <c r="R78" s="223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5">
        <v>1</v>
      </c>
    </row>
    <row r="79" spans="1:65">
      <c r="A79" s="30"/>
      <c r="B79" s="19">
        <v>1</v>
      </c>
      <c r="C79" s="9">
        <v>2</v>
      </c>
      <c r="D79" s="226">
        <v>71.741</v>
      </c>
      <c r="E79" s="226">
        <v>75.647294778635882</v>
      </c>
      <c r="F79" s="227">
        <v>25.1</v>
      </c>
      <c r="G79" s="226">
        <v>70</v>
      </c>
      <c r="H79" s="226">
        <v>70</v>
      </c>
      <c r="I79" s="226">
        <v>70</v>
      </c>
      <c r="J79" s="226">
        <v>80</v>
      </c>
      <c r="K79" s="226">
        <v>80</v>
      </c>
      <c r="L79" s="226">
        <v>73.707392413192764</v>
      </c>
      <c r="M79" s="227">
        <v>101</v>
      </c>
      <c r="N79" s="226">
        <v>72</v>
      </c>
      <c r="O79" s="226">
        <v>82.6</v>
      </c>
      <c r="P79" s="226">
        <v>76</v>
      </c>
      <c r="Q79" s="227">
        <v>61</v>
      </c>
      <c r="R79" s="223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5">
        <v>24</v>
      </c>
    </row>
    <row r="80" spans="1:65">
      <c r="A80" s="30"/>
      <c r="B80" s="19">
        <v>1</v>
      </c>
      <c r="C80" s="9">
        <v>3</v>
      </c>
      <c r="D80" s="226">
        <v>71.290999999999997</v>
      </c>
      <c r="E80" s="226">
        <v>77.228376773539892</v>
      </c>
      <c r="F80" s="227">
        <v>34.1</v>
      </c>
      <c r="G80" s="226">
        <v>70</v>
      </c>
      <c r="H80" s="226">
        <v>80</v>
      </c>
      <c r="I80" s="226">
        <v>80</v>
      </c>
      <c r="J80" s="226">
        <v>80</v>
      </c>
      <c r="K80" s="226">
        <v>80</v>
      </c>
      <c r="L80" s="226">
        <v>71.873758070304021</v>
      </c>
      <c r="M80" s="227">
        <v>100</v>
      </c>
      <c r="N80" s="226">
        <v>70</v>
      </c>
      <c r="O80" s="226">
        <v>86.9</v>
      </c>
      <c r="P80" s="226">
        <v>73</v>
      </c>
      <c r="Q80" s="227">
        <v>61</v>
      </c>
      <c r="R80" s="223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5">
        <v>16</v>
      </c>
    </row>
    <row r="81" spans="1:65">
      <c r="A81" s="30"/>
      <c r="B81" s="19">
        <v>1</v>
      </c>
      <c r="C81" s="9">
        <v>4</v>
      </c>
      <c r="D81" s="226">
        <v>65.543999999999997</v>
      </c>
      <c r="E81" s="226">
        <v>76.053856153127242</v>
      </c>
      <c r="F81" s="227">
        <v>25.1</v>
      </c>
      <c r="G81" s="226">
        <v>70</v>
      </c>
      <c r="H81" s="226">
        <v>70</v>
      </c>
      <c r="I81" s="226">
        <v>80</v>
      </c>
      <c r="J81" s="226">
        <v>80</v>
      </c>
      <c r="K81" s="226">
        <v>80</v>
      </c>
      <c r="L81" s="226">
        <v>74.141709980280183</v>
      </c>
      <c r="M81" s="227">
        <v>99</v>
      </c>
      <c r="N81" s="226">
        <v>71</v>
      </c>
      <c r="O81" s="226">
        <v>88</v>
      </c>
      <c r="P81" s="226">
        <v>75</v>
      </c>
      <c r="Q81" s="227">
        <v>60</v>
      </c>
      <c r="R81" s="223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5">
        <v>75.21847347511688</v>
      </c>
    </row>
    <row r="82" spans="1:65">
      <c r="A82" s="30"/>
      <c r="B82" s="19">
        <v>1</v>
      </c>
      <c r="C82" s="9">
        <v>5</v>
      </c>
      <c r="D82" s="226">
        <v>68.8</v>
      </c>
      <c r="E82" s="226">
        <v>77.162975360447945</v>
      </c>
      <c r="F82" s="227">
        <v>27.7</v>
      </c>
      <c r="G82" s="226">
        <v>70</v>
      </c>
      <c r="H82" s="226">
        <v>80</v>
      </c>
      <c r="I82" s="226">
        <v>70</v>
      </c>
      <c r="J82" s="226">
        <v>80</v>
      </c>
      <c r="K82" s="226">
        <v>80</v>
      </c>
      <c r="L82" s="226">
        <v>72.227341970596058</v>
      </c>
      <c r="M82" s="227">
        <v>102</v>
      </c>
      <c r="N82" s="226">
        <v>71</v>
      </c>
      <c r="O82" s="226">
        <v>82.8</v>
      </c>
      <c r="P82" s="226">
        <v>75</v>
      </c>
      <c r="Q82" s="227">
        <v>59</v>
      </c>
      <c r="R82" s="223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5">
        <v>71</v>
      </c>
    </row>
    <row r="83" spans="1:65">
      <c r="A83" s="30"/>
      <c r="B83" s="19">
        <v>1</v>
      </c>
      <c r="C83" s="9">
        <v>6</v>
      </c>
      <c r="D83" s="226">
        <v>71.564999999999998</v>
      </c>
      <c r="E83" s="226">
        <v>75.287368646145651</v>
      </c>
      <c r="F83" s="227">
        <v>31.7</v>
      </c>
      <c r="G83" s="226">
        <v>70</v>
      </c>
      <c r="H83" s="226">
        <v>70</v>
      </c>
      <c r="I83" s="226">
        <v>70</v>
      </c>
      <c r="J83" s="226">
        <v>80</v>
      </c>
      <c r="K83" s="226">
        <v>80</v>
      </c>
      <c r="L83" s="226">
        <v>70.127973852206864</v>
      </c>
      <c r="M83" s="227">
        <v>100</v>
      </c>
      <c r="N83" s="226">
        <v>70</v>
      </c>
      <c r="O83" s="226">
        <v>87.9</v>
      </c>
      <c r="P83" s="226">
        <v>77</v>
      </c>
      <c r="Q83" s="227">
        <v>59</v>
      </c>
      <c r="R83" s="223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8"/>
    </row>
    <row r="84" spans="1:65">
      <c r="A84" s="30"/>
      <c r="B84" s="20" t="s">
        <v>256</v>
      </c>
      <c r="C84" s="12"/>
      <c r="D84" s="229">
        <v>69.530999999999992</v>
      </c>
      <c r="E84" s="229">
        <v>76.402197743734632</v>
      </c>
      <c r="F84" s="229">
        <v>31.249999999999996</v>
      </c>
      <c r="G84" s="229">
        <v>71.666666666666671</v>
      </c>
      <c r="H84" s="229">
        <v>73.333333333333329</v>
      </c>
      <c r="I84" s="229">
        <v>75</v>
      </c>
      <c r="J84" s="229">
        <v>78.333333333333329</v>
      </c>
      <c r="K84" s="229">
        <v>80</v>
      </c>
      <c r="L84" s="229">
        <v>71.920010482551149</v>
      </c>
      <c r="M84" s="229">
        <v>100.5</v>
      </c>
      <c r="N84" s="229">
        <v>70.666666666666671</v>
      </c>
      <c r="O84" s="229">
        <v>85.38333333333334</v>
      </c>
      <c r="P84" s="229">
        <v>75.166666666666671</v>
      </c>
      <c r="Q84" s="229">
        <v>59.833333333333336</v>
      </c>
      <c r="R84" s="223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8"/>
    </row>
    <row r="85" spans="1:65">
      <c r="A85" s="30"/>
      <c r="B85" s="3" t="s">
        <v>257</v>
      </c>
      <c r="C85" s="29"/>
      <c r="D85" s="226">
        <v>70.045500000000004</v>
      </c>
      <c r="E85" s="226">
        <v>76.543585451819226</v>
      </c>
      <c r="F85" s="226">
        <v>29.7</v>
      </c>
      <c r="G85" s="226">
        <v>70</v>
      </c>
      <c r="H85" s="226">
        <v>70</v>
      </c>
      <c r="I85" s="226">
        <v>75</v>
      </c>
      <c r="J85" s="226">
        <v>80</v>
      </c>
      <c r="K85" s="226">
        <v>80</v>
      </c>
      <c r="L85" s="226">
        <v>72.050550020450032</v>
      </c>
      <c r="M85" s="226">
        <v>100.5</v>
      </c>
      <c r="N85" s="226">
        <v>70.5</v>
      </c>
      <c r="O85" s="226">
        <v>85.5</v>
      </c>
      <c r="P85" s="226">
        <v>75</v>
      </c>
      <c r="Q85" s="226">
        <v>59.5</v>
      </c>
      <c r="R85" s="223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8"/>
    </row>
    <row r="86" spans="1:65">
      <c r="A86" s="30"/>
      <c r="B86" s="3" t="s">
        <v>258</v>
      </c>
      <c r="C86" s="29"/>
      <c r="D86" s="211">
        <v>2.4577706158223958</v>
      </c>
      <c r="E86" s="211">
        <v>0.84778857210007352</v>
      </c>
      <c r="F86" s="211">
        <v>7.1284640701907396</v>
      </c>
      <c r="G86" s="211">
        <v>4.0824829046386313</v>
      </c>
      <c r="H86" s="211">
        <v>5.1639777949432224</v>
      </c>
      <c r="I86" s="211">
        <v>5.4772255750516612</v>
      </c>
      <c r="J86" s="211">
        <v>4.0824829046386313</v>
      </c>
      <c r="K86" s="211">
        <v>0</v>
      </c>
      <c r="L86" s="211">
        <v>1.8750876231200075</v>
      </c>
      <c r="M86" s="211">
        <v>1.0488088481701516</v>
      </c>
      <c r="N86" s="211">
        <v>0.81649658092772603</v>
      </c>
      <c r="O86" s="211">
        <v>2.511904987587446</v>
      </c>
      <c r="P86" s="211">
        <v>1.3291601358251257</v>
      </c>
      <c r="Q86" s="211">
        <v>0.98319208025017502</v>
      </c>
      <c r="R86" s="208"/>
      <c r="S86" s="209"/>
      <c r="T86" s="209"/>
      <c r="U86" s="209"/>
      <c r="V86" s="209"/>
      <c r="W86" s="209"/>
      <c r="X86" s="209"/>
      <c r="Y86" s="209"/>
      <c r="Z86" s="209"/>
      <c r="AA86" s="209"/>
      <c r="AB86" s="209"/>
      <c r="AC86" s="209"/>
      <c r="AD86" s="209"/>
      <c r="AE86" s="209"/>
      <c r="AF86" s="209"/>
      <c r="AG86" s="209"/>
      <c r="AH86" s="209"/>
      <c r="AI86" s="209"/>
      <c r="AJ86" s="209"/>
      <c r="AK86" s="209"/>
      <c r="AL86" s="209"/>
      <c r="AM86" s="209"/>
      <c r="AN86" s="209"/>
      <c r="AO86" s="209"/>
      <c r="AP86" s="209"/>
      <c r="AQ86" s="209"/>
      <c r="AR86" s="209"/>
      <c r="AS86" s="209"/>
      <c r="AT86" s="209"/>
      <c r="AU86" s="209"/>
      <c r="AV86" s="209"/>
      <c r="AW86" s="209"/>
      <c r="AX86" s="209"/>
      <c r="AY86" s="209"/>
      <c r="AZ86" s="209"/>
      <c r="BA86" s="209"/>
      <c r="BB86" s="209"/>
      <c r="BC86" s="209"/>
      <c r="BD86" s="209"/>
      <c r="BE86" s="209"/>
      <c r="BF86" s="209"/>
      <c r="BG86" s="209"/>
      <c r="BH86" s="209"/>
      <c r="BI86" s="209"/>
      <c r="BJ86" s="209"/>
      <c r="BK86" s="209"/>
      <c r="BL86" s="209"/>
      <c r="BM86" s="214"/>
    </row>
    <row r="87" spans="1:65">
      <c r="A87" s="30"/>
      <c r="B87" s="3" t="s">
        <v>85</v>
      </c>
      <c r="C87" s="29"/>
      <c r="D87" s="13">
        <v>3.534783932091292E-2</v>
      </c>
      <c r="E87" s="13">
        <v>1.1096389857052202E-2</v>
      </c>
      <c r="F87" s="13">
        <v>0.2281108502461037</v>
      </c>
      <c r="G87" s="13">
        <v>5.6964877739143688E-2</v>
      </c>
      <c r="H87" s="13">
        <v>7.0417879021953039E-2</v>
      </c>
      <c r="I87" s="13">
        <v>7.3029674334022146E-2</v>
      </c>
      <c r="J87" s="13">
        <v>5.2116803037939974E-2</v>
      </c>
      <c r="K87" s="13">
        <v>0</v>
      </c>
      <c r="L87" s="13">
        <v>2.6071848579261977E-2</v>
      </c>
      <c r="M87" s="13">
        <v>1.0435908937016434E-2</v>
      </c>
      <c r="N87" s="13">
        <v>1.1554196899920651E-2</v>
      </c>
      <c r="O87" s="13">
        <v>2.9419148790795772E-2</v>
      </c>
      <c r="P87" s="13">
        <v>1.7682839944458434E-2</v>
      </c>
      <c r="Q87" s="13">
        <v>1.6432179614209053E-2</v>
      </c>
      <c r="R87" s="154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5"/>
    </row>
    <row r="88" spans="1:65">
      <c r="A88" s="30"/>
      <c r="B88" s="3" t="s">
        <v>259</v>
      </c>
      <c r="C88" s="29"/>
      <c r="D88" s="13">
        <v>-7.5612721348278455E-2</v>
      </c>
      <c r="E88" s="13">
        <v>1.5737148255333011E-2</v>
      </c>
      <c r="F88" s="13">
        <v>-0.58454354952659537</v>
      </c>
      <c r="G88" s="13">
        <v>-4.7219873580991889E-2</v>
      </c>
      <c r="H88" s="13">
        <v>-2.506219622241046E-2</v>
      </c>
      <c r="I88" s="13">
        <v>-2.9045188638288089E-3</v>
      </c>
      <c r="J88" s="13">
        <v>4.1410835853334271E-2</v>
      </c>
      <c r="K88" s="13">
        <v>6.3568513211915922E-2</v>
      </c>
      <c r="L88" s="13">
        <v>-4.3851767261095742E-2</v>
      </c>
      <c r="M88" s="13">
        <v>0.33610794472246952</v>
      </c>
      <c r="N88" s="13">
        <v>-6.0514479996140791E-2</v>
      </c>
      <c r="O88" s="13">
        <v>0.13513781108013467</v>
      </c>
      <c r="P88" s="13">
        <v>-6.8875112797051052E-4</v>
      </c>
      <c r="Q88" s="13">
        <v>-0.20453938282692119</v>
      </c>
      <c r="R88" s="154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30"/>
      <c r="B89" s="46" t="s">
        <v>260</v>
      </c>
      <c r="C89" s="47"/>
      <c r="D89" s="45">
        <v>0.82</v>
      </c>
      <c r="E89" s="45">
        <v>0.39</v>
      </c>
      <c r="F89" s="45">
        <v>7.55</v>
      </c>
      <c r="G89" s="45">
        <v>0.44</v>
      </c>
      <c r="H89" s="45">
        <v>0.15</v>
      </c>
      <c r="I89" s="45">
        <v>0.15</v>
      </c>
      <c r="J89" s="45">
        <v>0.73</v>
      </c>
      <c r="K89" s="45">
        <v>1.03</v>
      </c>
      <c r="L89" s="45">
        <v>0.4</v>
      </c>
      <c r="M89" s="45">
        <v>4.63</v>
      </c>
      <c r="N89" s="45">
        <v>0.62</v>
      </c>
      <c r="O89" s="45">
        <v>1.97</v>
      </c>
      <c r="P89" s="45">
        <v>0.18</v>
      </c>
      <c r="Q89" s="45">
        <v>2.52</v>
      </c>
      <c r="R89" s="154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B90" s="3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BM90" s="55"/>
    </row>
    <row r="91" spans="1:65" ht="15">
      <c r="B91" s="8" t="s">
        <v>505</v>
      </c>
      <c r="BM91" s="28" t="s">
        <v>66</v>
      </c>
    </row>
    <row r="92" spans="1:65" ht="15">
      <c r="A92" s="25" t="s">
        <v>13</v>
      </c>
      <c r="B92" s="18" t="s">
        <v>109</v>
      </c>
      <c r="C92" s="15" t="s">
        <v>110</v>
      </c>
      <c r="D92" s="16" t="s">
        <v>221</v>
      </c>
      <c r="E92" s="17" t="s">
        <v>221</v>
      </c>
      <c r="F92" s="17" t="s">
        <v>221</v>
      </c>
      <c r="G92" s="17" t="s">
        <v>221</v>
      </c>
      <c r="H92" s="17" t="s">
        <v>221</v>
      </c>
      <c r="I92" s="17" t="s">
        <v>221</v>
      </c>
      <c r="J92" s="17" t="s">
        <v>221</v>
      </c>
      <c r="K92" s="17" t="s">
        <v>221</v>
      </c>
      <c r="L92" s="17" t="s">
        <v>221</v>
      </c>
      <c r="M92" s="17" t="s">
        <v>221</v>
      </c>
      <c r="N92" s="17" t="s">
        <v>221</v>
      </c>
      <c r="O92" s="17" t="s">
        <v>221</v>
      </c>
      <c r="P92" s="17" t="s">
        <v>221</v>
      </c>
      <c r="Q92" s="154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8">
        <v>1</v>
      </c>
    </row>
    <row r="93" spans="1:65">
      <c r="A93" s="30"/>
      <c r="B93" s="19" t="s">
        <v>222</v>
      </c>
      <c r="C93" s="9" t="s">
        <v>222</v>
      </c>
      <c r="D93" s="152" t="s">
        <v>227</v>
      </c>
      <c r="E93" s="153" t="s">
        <v>228</v>
      </c>
      <c r="F93" s="153" t="s">
        <v>229</v>
      </c>
      <c r="G93" s="153" t="s">
        <v>232</v>
      </c>
      <c r="H93" s="153" t="s">
        <v>233</v>
      </c>
      <c r="I93" s="153" t="s">
        <v>234</v>
      </c>
      <c r="J93" s="153" t="s">
        <v>235</v>
      </c>
      <c r="K93" s="153" t="s">
        <v>276</v>
      </c>
      <c r="L93" s="153" t="s">
        <v>239</v>
      </c>
      <c r="M93" s="153" t="s">
        <v>240</v>
      </c>
      <c r="N93" s="153" t="s">
        <v>243</v>
      </c>
      <c r="O93" s="153" t="s">
        <v>245</v>
      </c>
      <c r="P93" s="153" t="s">
        <v>246</v>
      </c>
      <c r="Q93" s="154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8" t="s">
        <v>3</v>
      </c>
    </row>
    <row r="94" spans="1:65">
      <c r="A94" s="30"/>
      <c r="B94" s="19"/>
      <c r="C94" s="9"/>
      <c r="D94" s="10" t="s">
        <v>299</v>
      </c>
      <c r="E94" s="11" t="s">
        <v>282</v>
      </c>
      <c r="F94" s="11" t="s">
        <v>299</v>
      </c>
      <c r="G94" s="11" t="s">
        <v>282</v>
      </c>
      <c r="H94" s="11" t="s">
        <v>282</v>
      </c>
      <c r="I94" s="11" t="s">
        <v>282</v>
      </c>
      <c r="J94" s="11" t="s">
        <v>282</v>
      </c>
      <c r="K94" s="11" t="s">
        <v>282</v>
      </c>
      <c r="L94" s="11" t="s">
        <v>299</v>
      </c>
      <c r="M94" s="11" t="s">
        <v>299</v>
      </c>
      <c r="N94" s="11" t="s">
        <v>282</v>
      </c>
      <c r="O94" s="11" t="s">
        <v>299</v>
      </c>
      <c r="P94" s="11" t="s">
        <v>299</v>
      </c>
      <c r="Q94" s="154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8">
        <v>2</v>
      </c>
    </row>
    <row r="95" spans="1:65">
      <c r="A95" s="30"/>
      <c r="B95" s="19"/>
      <c r="C95" s="9"/>
      <c r="D95" s="26" t="s">
        <v>300</v>
      </c>
      <c r="E95" s="26" t="s">
        <v>301</v>
      </c>
      <c r="F95" s="26" t="s">
        <v>302</v>
      </c>
      <c r="G95" s="26" t="s">
        <v>302</v>
      </c>
      <c r="H95" s="26" t="s">
        <v>302</v>
      </c>
      <c r="I95" s="26" t="s">
        <v>302</v>
      </c>
      <c r="J95" s="26" t="s">
        <v>302</v>
      </c>
      <c r="K95" s="26" t="s">
        <v>302</v>
      </c>
      <c r="L95" s="26" t="s">
        <v>303</v>
      </c>
      <c r="M95" s="26" t="s">
        <v>280</v>
      </c>
      <c r="N95" s="26" t="s">
        <v>303</v>
      </c>
      <c r="O95" s="26" t="s">
        <v>280</v>
      </c>
      <c r="P95" s="26" t="s">
        <v>302</v>
      </c>
      <c r="Q95" s="154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8">
        <v>3</v>
      </c>
    </row>
    <row r="96" spans="1:65">
      <c r="A96" s="30"/>
      <c r="B96" s="18">
        <v>1</v>
      </c>
      <c r="C96" s="14">
        <v>1</v>
      </c>
      <c r="D96" s="148">
        <v>0.72199999999999998</v>
      </c>
      <c r="E96" s="22">
        <v>0.62142339599999996</v>
      </c>
      <c r="F96" s="148">
        <v>0.7</v>
      </c>
      <c r="G96" s="22">
        <v>0.65</v>
      </c>
      <c r="H96" s="22">
        <v>0.6</v>
      </c>
      <c r="I96" s="22">
        <v>0.63</v>
      </c>
      <c r="J96" s="22">
        <v>0.61</v>
      </c>
      <c r="K96" s="22">
        <v>0.62</v>
      </c>
      <c r="L96" s="148">
        <v>0.7</v>
      </c>
      <c r="M96" s="148">
        <v>1</v>
      </c>
      <c r="N96" s="148">
        <v>1.8</v>
      </c>
      <c r="O96" s="148" t="s">
        <v>101</v>
      </c>
      <c r="P96" s="147">
        <v>0.42</v>
      </c>
      <c r="Q96" s="154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8">
        <v>1</v>
      </c>
    </row>
    <row r="97" spans="1:65">
      <c r="A97" s="30"/>
      <c r="B97" s="19">
        <v>1</v>
      </c>
      <c r="C97" s="9">
        <v>2</v>
      </c>
      <c r="D97" s="149">
        <v>0.76800000000000002</v>
      </c>
      <c r="E97" s="11">
        <v>0.61360101</v>
      </c>
      <c r="F97" s="149">
        <v>0.6</v>
      </c>
      <c r="G97" s="11">
        <v>0.63</v>
      </c>
      <c r="H97" s="11">
        <v>0.6</v>
      </c>
      <c r="I97" s="11">
        <v>0.62</v>
      </c>
      <c r="J97" s="11">
        <v>0.66</v>
      </c>
      <c r="K97" s="11">
        <v>0.65</v>
      </c>
      <c r="L97" s="149">
        <v>0.7</v>
      </c>
      <c r="M97" s="149">
        <v>1</v>
      </c>
      <c r="N97" s="149">
        <v>1.8</v>
      </c>
      <c r="O97" s="149" t="s">
        <v>101</v>
      </c>
      <c r="P97" s="149">
        <v>0.45</v>
      </c>
      <c r="Q97" s="154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8">
        <v>25</v>
      </c>
    </row>
    <row r="98" spans="1:65">
      <c r="A98" s="30"/>
      <c r="B98" s="19">
        <v>1</v>
      </c>
      <c r="C98" s="9">
        <v>3</v>
      </c>
      <c r="D98" s="149">
        <v>0.71399999999999997</v>
      </c>
      <c r="E98" s="11">
        <v>0.62226852600000004</v>
      </c>
      <c r="F98" s="149">
        <v>0.7</v>
      </c>
      <c r="G98" s="11">
        <v>0.64</v>
      </c>
      <c r="H98" s="11">
        <v>0.64</v>
      </c>
      <c r="I98" s="11">
        <v>0.63</v>
      </c>
      <c r="J98" s="11">
        <v>0.67</v>
      </c>
      <c r="K98" s="11">
        <v>0.65</v>
      </c>
      <c r="L98" s="149">
        <v>0.7</v>
      </c>
      <c r="M98" s="149">
        <v>1</v>
      </c>
      <c r="N98" s="149">
        <v>1.9</v>
      </c>
      <c r="O98" s="149" t="s">
        <v>101</v>
      </c>
      <c r="P98" s="149">
        <v>0.51</v>
      </c>
      <c r="Q98" s="154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8">
        <v>16</v>
      </c>
    </row>
    <row r="99" spans="1:65">
      <c r="A99" s="30"/>
      <c r="B99" s="19">
        <v>1</v>
      </c>
      <c r="C99" s="9">
        <v>4</v>
      </c>
      <c r="D99" s="149">
        <v>0.67400000000000004</v>
      </c>
      <c r="E99" s="11">
        <v>0.62120922600000006</v>
      </c>
      <c r="F99" s="149">
        <v>0.7</v>
      </c>
      <c r="G99" s="11">
        <v>0.62</v>
      </c>
      <c r="H99" s="11">
        <v>0.6</v>
      </c>
      <c r="I99" s="11">
        <v>0.62</v>
      </c>
      <c r="J99" s="11">
        <v>0.66</v>
      </c>
      <c r="K99" s="11">
        <v>0.61</v>
      </c>
      <c r="L99" s="149">
        <v>0.7</v>
      </c>
      <c r="M99" s="149">
        <v>1</v>
      </c>
      <c r="N99" s="149">
        <v>1.9</v>
      </c>
      <c r="O99" s="149" t="s">
        <v>101</v>
      </c>
      <c r="P99" s="149">
        <v>0.52</v>
      </c>
      <c r="Q99" s="154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8">
        <v>0.62810469216666664</v>
      </c>
    </row>
    <row r="100" spans="1:65">
      <c r="A100" s="30"/>
      <c r="B100" s="19">
        <v>1</v>
      </c>
      <c r="C100" s="9">
        <v>5</v>
      </c>
      <c r="D100" s="149">
        <v>0.753</v>
      </c>
      <c r="E100" s="11">
        <v>0.62127588600000005</v>
      </c>
      <c r="F100" s="149">
        <v>0.7</v>
      </c>
      <c r="G100" s="11">
        <v>0.63</v>
      </c>
      <c r="H100" s="11">
        <v>0.63</v>
      </c>
      <c r="I100" s="11">
        <v>0.6</v>
      </c>
      <c r="J100" s="11">
        <v>0.67</v>
      </c>
      <c r="K100" s="11">
        <v>0.65</v>
      </c>
      <c r="L100" s="149">
        <v>0.7</v>
      </c>
      <c r="M100" s="149">
        <v>1.1000000000000001</v>
      </c>
      <c r="N100" s="149">
        <v>1.9</v>
      </c>
      <c r="O100" s="149" t="s">
        <v>101</v>
      </c>
      <c r="P100" s="149">
        <v>0.52</v>
      </c>
      <c r="Q100" s="154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72</v>
      </c>
    </row>
    <row r="101" spans="1:65">
      <c r="A101" s="30"/>
      <c r="B101" s="19">
        <v>1</v>
      </c>
      <c r="C101" s="9">
        <v>6</v>
      </c>
      <c r="D101" s="149">
        <v>0.76300000000000001</v>
      </c>
      <c r="E101" s="11">
        <v>0.61199087399999996</v>
      </c>
      <c r="F101" s="149">
        <v>0.7</v>
      </c>
      <c r="G101" s="11">
        <v>0.63</v>
      </c>
      <c r="H101" s="11">
        <v>0.6</v>
      </c>
      <c r="I101" s="11">
        <v>0.61</v>
      </c>
      <c r="J101" s="11">
        <v>0.63</v>
      </c>
      <c r="K101" s="11">
        <v>0.64</v>
      </c>
      <c r="L101" s="149">
        <v>0.7</v>
      </c>
      <c r="M101" s="149">
        <v>1</v>
      </c>
      <c r="N101" s="149">
        <v>1.9</v>
      </c>
      <c r="O101" s="149" t="s">
        <v>101</v>
      </c>
      <c r="P101" s="149">
        <v>0.52</v>
      </c>
      <c r="Q101" s="154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5"/>
    </row>
    <row r="102" spans="1:65">
      <c r="A102" s="30"/>
      <c r="B102" s="20" t="s">
        <v>256</v>
      </c>
      <c r="C102" s="12"/>
      <c r="D102" s="23">
        <v>0.73233333333333339</v>
      </c>
      <c r="E102" s="23">
        <v>0.61862815299999996</v>
      </c>
      <c r="F102" s="23">
        <v>0.68333333333333324</v>
      </c>
      <c r="G102" s="23">
        <v>0.6333333333333333</v>
      </c>
      <c r="H102" s="23">
        <v>0.61166666666666669</v>
      </c>
      <c r="I102" s="23">
        <v>0.61833333333333329</v>
      </c>
      <c r="J102" s="23">
        <v>0.65</v>
      </c>
      <c r="K102" s="23">
        <v>0.6366666666666666</v>
      </c>
      <c r="L102" s="23">
        <v>0.70000000000000007</v>
      </c>
      <c r="M102" s="23">
        <v>1.0166666666666666</v>
      </c>
      <c r="N102" s="23">
        <v>1.8666666666666669</v>
      </c>
      <c r="O102" s="23" t="s">
        <v>624</v>
      </c>
      <c r="P102" s="23">
        <v>0.49</v>
      </c>
      <c r="Q102" s="154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30"/>
      <c r="B103" s="3" t="s">
        <v>257</v>
      </c>
      <c r="C103" s="29"/>
      <c r="D103" s="11">
        <v>0.73750000000000004</v>
      </c>
      <c r="E103" s="11">
        <v>0.62124255600000011</v>
      </c>
      <c r="F103" s="11">
        <v>0.7</v>
      </c>
      <c r="G103" s="11">
        <v>0.63</v>
      </c>
      <c r="H103" s="11">
        <v>0.6</v>
      </c>
      <c r="I103" s="11">
        <v>0.62</v>
      </c>
      <c r="J103" s="11">
        <v>0.66</v>
      </c>
      <c r="K103" s="11">
        <v>0.64500000000000002</v>
      </c>
      <c r="L103" s="11">
        <v>0.7</v>
      </c>
      <c r="M103" s="11">
        <v>1</v>
      </c>
      <c r="N103" s="11">
        <v>1.9</v>
      </c>
      <c r="O103" s="11" t="s">
        <v>624</v>
      </c>
      <c r="P103" s="11">
        <v>0.51500000000000001</v>
      </c>
      <c r="Q103" s="154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30"/>
      <c r="B104" s="3" t="s">
        <v>258</v>
      </c>
      <c r="C104" s="29"/>
      <c r="D104" s="24">
        <v>3.6014811767752813E-2</v>
      </c>
      <c r="E104" s="24">
        <v>4.5620996513685928E-3</v>
      </c>
      <c r="F104" s="24">
        <v>4.0824829046386291E-2</v>
      </c>
      <c r="G104" s="24">
        <v>1.0327955589886455E-2</v>
      </c>
      <c r="H104" s="24">
        <v>1.8348478592697198E-2</v>
      </c>
      <c r="I104" s="24">
        <v>1.1690451944500132E-2</v>
      </c>
      <c r="J104" s="24">
        <v>2.4494897427831803E-2</v>
      </c>
      <c r="K104" s="24">
        <v>1.7511900715418281E-2</v>
      </c>
      <c r="L104" s="24">
        <v>1.2161883888976234E-16</v>
      </c>
      <c r="M104" s="24">
        <v>4.0824829046386339E-2</v>
      </c>
      <c r="N104" s="24">
        <v>5.1639777949432163E-2</v>
      </c>
      <c r="O104" s="24" t="s">
        <v>624</v>
      </c>
      <c r="P104" s="24">
        <v>4.3817804600413297E-2</v>
      </c>
      <c r="Q104" s="204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56"/>
    </row>
    <row r="105" spans="1:65">
      <c r="A105" s="30"/>
      <c r="B105" s="3" t="s">
        <v>85</v>
      </c>
      <c r="C105" s="29"/>
      <c r="D105" s="13">
        <v>4.9178168094337019E-2</v>
      </c>
      <c r="E105" s="13">
        <v>7.3745425733454991E-3</v>
      </c>
      <c r="F105" s="13">
        <v>5.9743652263004335E-2</v>
      </c>
      <c r="G105" s="13">
        <v>1.6307298299820718E-2</v>
      </c>
      <c r="H105" s="13">
        <v>2.9997512685608498E-2</v>
      </c>
      <c r="I105" s="13">
        <v>1.8906391284905875E-2</v>
      </c>
      <c r="J105" s="13">
        <v>3.7684457581279696E-2</v>
      </c>
      <c r="K105" s="13">
        <v>2.7505603217934476E-2</v>
      </c>
      <c r="L105" s="13">
        <v>1.7374119841394619E-16</v>
      </c>
      <c r="M105" s="13">
        <v>4.0155569553822629E-2</v>
      </c>
      <c r="N105" s="13">
        <v>2.7664166758624369E-2</v>
      </c>
      <c r="O105" s="13" t="s">
        <v>624</v>
      </c>
      <c r="P105" s="13">
        <v>8.9424091021251623E-2</v>
      </c>
      <c r="Q105" s="154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30"/>
      <c r="B106" s="3" t="s">
        <v>259</v>
      </c>
      <c r="C106" s="29"/>
      <c r="D106" s="13">
        <v>0.16594151017583836</v>
      </c>
      <c r="E106" s="13">
        <v>-1.5087515321652978E-2</v>
      </c>
      <c r="F106" s="13">
        <v>8.7929037715279046E-2</v>
      </c>
      <c r="G106" s="13">
        <v>8.3244739800147904E-3</v>
      </c>
      <c r="H106" s="13">
        <v>-2.6170836971932898E-2</v>
      </c>
      <c r="I106" s="13">
        <v>-1.5556895140564464E-2</v>
      </c>
      <c r="J106" s="13">
        <v>3.4859328558436431E-2</v>
      </c>
      <c r="K106" s="13">
        <v>1.3631444895699119E-2</v>
      </c>
      <c r="L106" s="13">
        <v>0.11446389229370069</v>
      </c>
      <c r="M106" s="13">
        <v>0.61862612928370808</v>
      </c>
      <c r="N106" s="13">
        <v>1.9719037127832024</v>
      </c>
      <c r="O106" s="13" t="s">
        <v>624</v>
      </c>
      <c r="P106" s="13">
        <v>-0.21987527539440954</v>
      </c>
      <c r="Q106" s="154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30"/>
      <c r="B107" s="46" t="s">
        <v>260</v>
      </c>
      <c r="C107" s="47"/>
      <c r="D107" s="45">
        <v>4.25</v>
      </c>
      <c r="E107" s="45">
        <v>0</v>
      </c>
      <c r="F107" s="45" t="s">
        <v>261</v>
      </c>
      <c r="G107" s="45">
        <v>0.55000000000000004</v>
      </c>
      <c r="H107" s="45">
        <v>0.26</v>
      </c>
      <c r="I107" s="45">
        <v>0.01</v>
      </c>
      <c r="J107" s="45">
        <v>1.17</v>
      </c>
      <c r="K107" s="45">
        <v>0.67</v>
      </c>
      <c r="L107" s="45" t="s">
        <v>261</v>
      </c>
      <c r="M107" s="45" t="s">
        <v>261</v>
      </c>
      <c r="N107" s="45" t="s">
        <v>261</v>
      </c>
      <c r="O107" s="45">
        <v>4.43</v>
      </c>
      <c r="P107" s="45">
        <v>4.8099999999999996</v>
      </c>
      <c r="Q107" s="154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B108" s="3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BM108" s="55"/>
    </row>
    <row r="109" spans="1:65" ht="15">
      <c r="B109" s="8" t="s">
        <v>445</v>
      </c>
      <c r="BM109" s="28" t="s">
        <v>66</v>
      </c>
    </row>
    <row r="110" spans="1:65" ht="15">
      <c r="A110" s="25" t="s">
        <v>16</v>
      </c>
      <c r="B110" s="18" t="s">
        <v>109</v>
      </c>
      <c r="C110" s="15" t="s">
        <v>110</v>
      </c>
      <c r="D110" s="16" t="s">
        <v>221</v>
      </c>
      <c r="E110" s="17" t="s">
        <v>221</v>
      </c>
      <c r="F110" s="17" t="s">
        <v>221</v>
      </c>
      <c r="G110" s="17" t="s">
        <v>221</v>
      </c>
      <c r="H110" s="17" t="s">
        <v>221</v>
      </c>
      <c r="I110" s="17" t="s">
        <v>221</v>
      </c>
      <c r="J110" s="17" t="s">
        <v>221</v>
      </c>
      <c r="K110" s="17" t="s">
        <v>221</v>
      </c>
      <c r="L110" s="17" t="s">
        <v>221</v>
      </c>
      <c r="M110" s="17" t="s">
        <v>221</v>
      </c>
      <c r="N110" s="17" t="s">
        <v>221</v>
      </c>
      <c r="O110" s="17" t="s">
        <v>221</v>
      </c>
      <c r="P110" s="17" t="s">
        <v>221</v>
      </c>
      <c r="Q110" s="17" t="s">
        <v>221</v>
      </c>
      <c r="R110" s="17" t="s">
        <v>221</v>
      </c>
      <c r="S110" s="154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8">
        <v>1</v>
      </c>
    </row>
    <row r="111" spans="1:65">
      <c r="A111" s="30"/>
      <c r="B111" s="19" t="s">
        <v>222</v>
      </c>
      <c r="C111" s="9" t="s">
        <v>222</v>
      </c>
      <c r="D111" s="152" t="s">
        <v>227</v>
      </c>
      <c r="E111" s="153" t="s">
        <v>228</v>
      </c>
      <c r="F111" s="153" t="s">
        <v>229</v>
      </c>
      <c r="G111" s="153" t="s">
        <v>232</v>
      </c>
      <c r="H111" s="153" t="s">
        <v>233</v>
      </c>
      <c r="I111" s="153" t="s">
        <v>234</v>
      </c>
      <c r="J111" s="153" t="s">
        <v>235</v>
      </c>
      <c r="K111" s="153" t="s">
        <v>276</v>
      </c>
      <c r="L111" s="153" t="s">
        <v>238</v>
      </c>
      <c r="M111" s="153" t="s">
        <v>239</v>
      </c>
      <c r="N111" s="153" t="s">
        <v>240</v>
      </c>
      <c r="O111" s="153" t="s">
        <v>242</v>
      </c>
      <c r="P111" s="153" t="s">
        <v>243</v>
      </c>
      <c r="Q111" s="153" t="s">
        <v>245</v>
      </c>
      <c r="R111" s="153" t="s">
        <v>246</v>
      </c>
      <c r="S111" s="154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8" t="s">
        <v>3</v>
      </c>
    </row>
    <row r="112" spans="1:65">
      <c r="A112" s="30"/>
      <c r="B112" s="19"/>
      <c r="C112" s="9"/>
      <c r="D112" s="10" t="s">
        <v>299</v>
      </c>
      <c r="E112" s="11" t="s">
        <v>282</v>
      </c>
      <c r="F112" s="11" t="s">
        <v>299</v>
      </c>
      <c r="G112" s="11" t="s">
        <v>282</v>
      </c>
      <c r="H112" s="11" t="s">
        <v>282</v>
      </c>
      <c r="I112" s="11" t="s">
        <v>282</v>
      </c>
      <c r="J112" s="11" t="s">
        <v>282</v>
      </c>
      <c r="K112" s="11" t="s">
        <v>282</v>
      </c>
      <c r="L112" s="11" t="s">
        <v>282</v>
      </c>
      <c r="M112" s="11" t="s">
        <v>299</v>
      </c>
      <c r="N112" s="11" t="s">
        <v>299</v>
      </c>
      <c r="O112" s="11" t="s">
        <v>299</v>
      </c>
      <c r="P112" s="11" t="s">
        <v>282</v>
      </c>
      <c r="Q112" s="11" t="s">
        <v>299</v>
      </c>
      <c r="R112" s="11" t="s">
        <v>299</v>
      </c>
      <c r="S112" s="154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8">
        <v>2</v>
      </c>
    </row>
    <row r="113" spans="1:65">
      <c r="A113" s="30"/>
      <c r="B113" s="19"/>
      <c r="C113" s="9"/>
      <c r="D113" s="26" t="s">
        <v>300</v>
      </c>
      <c r="E113" s="26" t="s">
        <v>301</v>
      </c>
      <c r="F113" s="26" t="s">
        <v>302</v>
      </c>
      <c r="G113" s="26" t="s">
        <v>302</v>
      </c>
      <c r="H113" s="26" t="s">
        <v>302</v>
      </c>
      <c r="I113" s="26" t="s">
        <v>302</v>
      </c>
      <c r="J113" s="26" t="s">
        <v>302</v>
      </c>
      <c r="K113" s="26" t="s">
        <v>302</v>
      </c>
      <c r="L113" s="26" t="s">
        <v>303</v>
      </c>
      <c r="M113" s="26" t="s">
        <v>303</v>
      </c>
      <c r="N113" s="26" t="s">
        <v>280</v>
      </c>
      <c r="O113" s="26" t="s">
        <v>302</v>
      </c>
      <c r="P113" s="26" t="s">
        <v>303</v>
      </c>
      <c r="Q113" s="26" t="s">
        <v>280</v>
      </c>
      <c r="R113" s="26" t="s">
        <v>302</v>
      </c>
      <c r="S113" s="154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8">
        <v>3</v>
      </c>
    </row>
    <row r="114" spans="1:65">
      <c r="A114" s="30"/>
      <c r="B114" s="18">
        <v>1</v>
      </c>
      <c r="C114" s="14">
        <v>1</v>
      </c>
      <c r="D114" s="22">
        <v>0.66600000000000004</v>
      </c>
      <c r="E114" s="22">
        <v>0.67965123289807394</v>
      </c>
      <c r="F114" s="22">
        <v>0.69</v>
      </c>
      <c r="G114" s="22">
        <v>0.65</v>
      </c>
      <c r="H114" s="22">
        <v>0.65</v>
      </c>
      <c r="I114" s="22">
        <v>0.7</v>
      </c>
      <c r="J114" s="22">
        <v>0.64</v>
      </c>
      <c r="K114" s="22">
        <v>0.63</v>
      </c>
      <c r="L114" s="22">
        <v>0.66514430745445641</v>
      </c>
      <c r="M114" s="22">
        <v>0.63</v>
      </c>
      <c r="N114" s="22">
        <v>0.64</v>
      </c>
      <c r="O114" s="22">
        <v>0.68</v>
      </c>
      <c r="P114" s="148">
        <v>0.6</v>
      </c>
      <c r="Q114" s="148">
        <v>0.6</v>
      </c>
      <c r="R114" s="22">
        <v>0.7</v>
      </c>
      <c r="S114" s="154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>
        <v>1</v>
      </c>
      <c r="C115" s="9">
        <v>2</v>
      </c>
      <c r="D115" s="11">
        <v>0.71599999999999997</v>
      </c>
      <c r="E115" s="11">
        <v>0.64255092879230991</v>
      </c>
      <c r="F115" s="11">
        <v>0.66</v>
      </c>
      <c r="G115" s="11">
        <v>0.66</v>
      </c>
      <c r="H115" s="11">
        <v>0.67</v>
      </c>
      <c r="I115" s="11">
        <v>0.7</v>
      </c>
      <c r="J115" s="11">
        <v>0.66</v>
      </c>
      <c r="K115" s="11">
        <v>0.68</v>
      </c>
      <c r="L115" s="11">
        <v>0.63726514463910999</v>
      </c>
      <c r="M115" s="11">
        <v>0.63</v>
      </c>
      <c r="N115" s="11">
        <v>0.64</v>
      </c>
      <c r="O115" s="11">
        <v>0.66</v>
      </c>
      <c r="P115" s="149">
        <v>0.6</v>
      </c>
      <c r="Q115" s="149">
        <v>0.6</v>
      </c>
      <c r="R115" s="11">
        <v>0.71</v>
      </c>
      <c r="S115" s="154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>
        <v>26</v>
      </c>
    </row>
    <row r="116" spans="1:65">
      <c r="A116" s="30"/>
      <c r="B116" s="19">
        <v>1</v>
      </c>
      <c r="C116" s="9">
        <v>3</v>
      </c>
      <c r="D116" s="11">
        <v>0.67700000000000005</v>
      </c>
      <c r="E116" s="11">
        <v>0.67209875161194699</v>
      </c>
      <c r="F116" s="11">
        <v>0.65</v>
      </c>
      <c r="G116" s="11">
        <v>0.63</v>
      </c>
      <c r="H116" s="11">
        <v>0.65</v>
      </c>
      <c r="I116" s="11">
        <v>0.68</v>
      </c>
      <c r="J116" s="11">
        <v>0.65</v>
      </c>
      <c r="K116" s="11">
        <v>0.66</v>
      </c>
      <c r="L116" s="11">
        <v>0.65951454177858171</v>
      </c>
      <c r="M116" s="11">
        <v>0.63</v>
      </c>
      <c r="N116" s="11">
        <v>0.66</v>
      </c>
      <c r="O116" s="150">
        <v>0.95</v>
      </c>
      <c r="P116" s="149">
        <v>0.6</v>
      </c>
      <c r="Q116" s="149">
        <v>0.6</v>
      </c>
      <c r="R116" s="11">
        <v>0.7</v>
      </c>
      <c r="S116" s="154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16</v>
      </c>
    </row>
    <row r="117" spans="1:65">
      <c r="A117" s="30"/>
      <c r="B117" s="19">
        <v>1</v>
      </c>
      <c r="C117" s="9">
        <v>4</v>
      </c>
      <c r="D117" s="11">
        <v>0.65800000000000003</v>
      </c>
      <c r="E117" s="11">
        <v>0.66907005675106734</v>
      </c>
      <c r="F117" s="11">
        <v>0.68</v>
      </c>
      <c r="G117" s="11">
        <v>0.64</v>
      </c>
      <c r="H117" s="11">
        <v>0.66</v>
      </c>
      <c r="I117" s="11">
        <v>0.71</v>
      </c>
      <c r="J117" s="11">
        <v>0.65</v>
      </c>
      <c r="K117" s="11">
        <v>0.66</v>
      </c>
      <c r="L117" s="11">
        <v>0.65231032552656376</v>
      </c>
      <c r="M117" s="11">
        <v>0.62</v>
      </c>
      <c r="N117" s="11">
        <v>0.64</v>
      </c>
      <c r="O117" s="11">
        <v>0.69</v>
      </c>
      <c r="P117" s="149">
        <v>0.6</v>
      </c>
      <c r="Q117" s="149">
        <v>0.6</v>
      </c>
      <c r="R117" s="11">
        <v>0.69</v>
      </c>
      <c r="S117" s="154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0.66455583880722524</v>
      </c>
    </row>
    <row r="118" spans="1:65">
      <c r="A118" s="30"/>
      <c r="B118" s="19">
        <v>1</v>
      </c>
      <c r="C118" s="9">
        <v>5</v>
      </c>
      <c r="D118" s="11">
        <v>0.68500000000000005</v>
      </c>
      <c r="E118" s="11">
        <v>0.67206180639978408</v>
      </c>
      <c r="F118" s="11">
        <v>0.67</v>
      </c>
      <c r="G118" s="11">
        <v>0.65</v>
      </c>
      <c r="H118" s="11">
        <v>0.64</v>
      </c>
      <c r="I118" s="11">
        <v>0.63</v>
      </c>
      <c r="J118" s="11">
        <v>0.64</v>
      </c>
      <c r="K118" s="11">
        <v>0.67</v>
      </c>
      <c r="L118" s="11">
        <v>0.68369395106910025</v>
      </c>
      <c r="M118" s="11">
        <v>0.64</v>
      </c>
      <c r="N118" s="11">
        <v>0.65</v>
      </c>
      <c r="O118" s="11">
        <v>0.71</v>
      </c>
      <c r="P118" s="149">
        <v>0.6</v>
      </c>
      <c r="Q118" s="149">
        <v>0.6</v>
      </c>
      <c r="R118" s="11">
        <v>0.7</v>
      </c>
      <c r="S118" s="154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73</v>
      </c>
    </row>
    <row r="119" spans="1:65">
      <c r="A119" s="30"/>
      <c r="B119" s="19">
        <v>1</v>
      </c>
      <c r="C119" s="9">
        <v>6</v>
      </c>
      <c r="D119" s="11">
        <v>0.72699999999999998</v>
      </c>
      <c r="E119" s="11">
        <v>0.65785895058300103</v>
      </c>
      <c r="F119" s="11">
        <v>0.66</v>
      </c>
      <c r="G119" s="11">
        <v>0.65</v>
      </c>
      <c r="H119" s="11">
        <v>0.65</v>
      </c>
      <c r="I119" s="11">
        <v>0.63</v>
      </c>
      <c r="J119" s="11">
        <v>0.65</v>
      </c>
      <c r="K119" s="11">
        <v>0.68</v>
      </c>
      <c r="L119" s="11">
        <v>0.66713542945957061</v>
      </c>
      <c r="M119" s="11">
        <v>0.65</v>
      </c>
      <c r="N119" s="11">
        <v>0.65</v>
      </c>
      <c r="O119" s="11">
        <v>0.7</v>
      </c>
      <c r="P119" s="149">
        <v>0.6</v>
      </c>
      <c r="Q119" s="149">
        <v>0.6</v>
      </c>
      <c r="R119" s="11">
        <v>0.71</v>
      </c>
      <c r="S119" s="154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5"/>
    </row>
    <row r="120" spans="1:65">
      <c r="A120" s="30"/>
      <c r="B120" s="20" t="s">
        <v>256</v>
      </c>
      <c r="C120" s="12"/>
      <c r="D120" s="23">
        <v>0.6881666666666667</v>
      </c>
      <c r="E120" s="23">
        <v>0.6655486211726972</v>
      </c>
      <c r="F120" s="23">
        <v>0.66833333333333333</v>
      </c>
      <c r="G120" s="23">
        <v>0.64666666666666661</v>
      </c>
      <c r="H120" s="23">
        <v>0.65333333333333343</v>
      </c>
      <c r="I120" s="23">
        <v>0.67499999999999993</v>
      </c>
      <c r="J120" s="23">
        <v>0.64833333333333332</v>
      </c>
      <c r="K120" s="23">
        <v>0.66333333333333344</v>
      </c>
      <c r="L120" s="23">
        <v>0.66084394998789719</v>
      </c>
      <c r="M120" s="23">
        <v>0.63333333333333341</v>
      </c>
      <c r="N120" s="23">
        <v>0.64666666666666661</v>
      </c>
      <c r="O120" s="23">
        <v>0.73166666666666658</v>
      </c>
      <c r="P120" s="23">
        <v>0.6</v>
      </c>
      <c r="Q120" s="23">
        <v>0.6</v>
      </c>
      <c r="R120" s="23">
        <v>0.70166666666666666</v>
      </c>
      <c r="S120" s="154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30"/>
      <c r="B121" s="3" t="s">
        <v>257</v>
      </c>
      <c r="C121" s="29"/>
      <c r="D121" s="11">
        <v>0.68100000000000005</v>
      </c>
      <c r="E121" s="11">
        <v>0.67056593157542577</v>
      </c>
      <c r="F121" s="11">
        <v>0.66500000000000004</v>
      </c>
      <c r="G121" s="11">
        <v>0.65</v>
      </c>
      <c r="H121" s="11">
        <v>0.65</v>
      </c>
      <c r="I121" s="11">
        <v>0.69</v>
      </c>
      <c r="J121" s="11">
        <v>0.65</v>
      </c>
      <c r="K121" s="11">
        <v>0.66500000000000004</v>
      </c>
      <c r="L121" s="11">
        <v>0.662329424616519</v>
      </c>
      <c r="M121" s="11">
        <v>0.63</v>
      </c>
      <c r="N121" s="11">
        <v>0.64500000000000002</v>
      </c>
      <c r="O121" s="11">
        <v>0.69499999999999995</v>
      </c>
      <c r="P121" s="11">
        <v>0.6</v>
      </c>
      <c r="Q121" s="11">
        <v>0.6</v>
      </c>
      <c r="R121" s="11">
        <v>0.7</v>
      </c>
      <c r="S121" s="154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30"/>
      <c r="B122" s="3" t="s">
        <v>258</v>
      </c>
      <c r="C122" s="29"/>
      <c r="D122" s="24">
        <v>2.7636328747984329E-2</v>
      </c>
      <c r="E122" s="24">
        <v>1.3301389740804049E-2</v>
      </c>
      <c r="F122" s="24">
        <v>1.4719601443879727E-2</v>
      </c>
      <c r="G122" s="24">
        <v>1.0327955589886454E-2</v>
      </c>
      <c r="H122" s="24">
        <v>1.0327955589886455E-2</v>
      </c>
      <c r="I122" s="24">
        <v>3.6193922141707698E-2</v>
      </c>
      <c r="J122" s="24">
        <v>7.5277265270908165E-3</v>
      </c>
      <c r="K122" s="24">
        <v>1.8618986725025273E-2</v>
      </c>
      <c r="L122" s="24">
        <v>1.5561159802557904E-2</v>
      </c>
      <c r="M122" s="24">
        <v>1.0327955589886454E-2</v>
      </c>
      <c r="N122" s="24">
        <v>8.1649658092772665E-3</v>
      </c>
      <c r="O122" s="24">
        <v>0.10833589740555322</v>
      </c>
      <c r="P122" s="24">
        <v>0</v>
      </c>
      <c r="Q122" s="24">
        <v>0</v>
      </c>
      <c r="R122" s="24">
        <v>7.5277265270908165E-3</v>
      </c>
      <c r="S122" s="204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05"/>
      <c r="BB122" s="205"/>
      <c r="BC122" s="205"/>
      <c r="BD122" s="205"/>
      <c r="BE122" s="205"/>
      <c r="BF122" s="205"/>
      <c r="BG122" s="205"/>
      <c r="BH122" s="205"/>
      <c r="BI122" s="205"/>
      <c r="BJ122" s="205"/>
      <c r="BK122" s="205"/>
      <c r="BL122" s="205"/>
      <c r="BM122" s="56"/>
    </row>
    <row r="123" spans="1:65">
      <c r="A123" s="30"/>
      <c r="B123" s="3" t="s">
        <v>85</v>
      </c>
      <c r="C123" s="29"/>
      <c r="D123" s="13">
        <v>4.0159353956867511E-2</v>
      </c>
      <c r="E123" s="13">
        <v>1.9985601829310366E-2</v>
      </c>
      <c r="F123" s="13">
        <v>2.2024341312538245E-2</v>
      </c>
      <c r="G123" s="13">
        <v>1.5971065345185238E-2</v>
      </c>
      <c r="H123" s="13">
        <v>1.5808095290642532E-2</v>
      </c>
      <c r="I123" s="13">
        <v>5.3620625395122523E-2</v>
      </c>
      <c r="J123" s="13">
        <v>1.1610889244870155E-2</v>
      </c>
      <c r="K123" s="13">
        <v>2.8068824208580808E-2</v>
      </c>
      <c r="L123" s="13">
        <v>2.3547404501233452E-2</v>
      </c>
      <c r="M123" s="13">
        <v>1.6307298299820715E-2</v>
      </c>
      <c r="N123" s="13">
        <v>1.2626235787542166E-2</v>
      </c>
      <c r="O123" s="13">
        <v>0.14806728574790876</v>
      </c>
      <c r="P123" s="13">
        <v>0</v>
      </c>
      <c r="Q123" s="13">
        <v>0</v>
      </c>
      <c r="R123" s="13">
        <v>1.0728351345022541E-2</v>
      </c>
      <c r="S123" s="154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259</v>
      </c>
      <c r="C124" s="29"/>
      <c r="D124" s="13">
        <v>3.5528734352585412E-2</v>
      </c>
      <c r="E124" s="13">
        <v>1.4939036082413093E-3</v>
      </c>
      <c r="F124" s="13">
        <v>5.68423946569796E-3</v>
      </c>
      <c r="G124" s="13">
        <v>-2.6918990242666307E-2</v>
      </c>
      <c r="H124" s="13">
        <v>-1.6887227255477089E-2</v>
      </c>
      <c r="I124" s="13">
        <v>1.5716002452886846E-2</v>
      </c>
      <c r="J124" s="13">
        <v>-2.4411049495869031E-2</v>
      </c>
      <c r="K124" s="13">
        <v>-1.8395827746935378E-3</v>
      </c>
      <c r="L124" s="13">
        <v>-5.5855183305443257E-3</v>
      </c>
      <c r="M124" s="13">
        <v>-4.6982516217044079E-2</v>
      </c>
      <c r="N124" s="13">
        <v>-2.6918990242666307E-2</v>
      </c>
      <c r="O124" s="13">
        <v>0.10098598784399337</v>
      </c>
      <c r="P124" s="13">
        <v>-9.7141331152989285E-2</v>
      </c>
      <c r="Q124" s="13">
        <v>-9.7141331152989285E-2</v>
      </c>
      <c r="R124" s="13">
        <v>5.5843054401643055E-2</v>
      </c>
      <c r="S124" s="154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260</v>
      </c>
      <c r="C125" s="47"/>
      <c r="D125" s="45">
        <v>1.1200000000000001</v>
      </c>
      <c r="E125" s="45">
        <v>0.1</v>
      </c>
      <c r="F125" s="45">
        <v>0.22</v>
      </c>
      <c r="G125" s="45">
        <v>0.75</v>
      </c>
      <c r="H125" s="45">
        <v>0.45</v>
      </c>
      <c r="I125" s="45">
        <v>0.52</v>
      </c>
      <c r="J125" s="45">
        <v>0.67</v>
      </c>
      <c r="K125" s="45">
        <v>0</v>
      </c>
      <c r="L125" s="45">
        <v>0.11</v>
      </c>
      <c r="M125" s="45">
        <v>1.35</v>
      </c>
      <c r="N125" s="45">
        <v>0.75</v>
      </c>
      <c r="O125" s="45">
        <v>3.07</v>
      </c>
      <c r="P125" s="45" t="s">
        <v>261</v>
      </c>
      <c r="Q125" s="45" t="s">
        <v>261</v>
      </c>
      <c r="R125" s="45">
        <v>1.72</v>
      </c>
      <c r="S125" s="154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 t="s">
        <v>305</v>
      </c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BM126" s="55"/>
    </row>
    <row r="127" spans="1:65">
      <c r="BM127" s="55"/>
    </row>
    <row r="128" spans="1:65" ht="15">
      <c r="B128" s="8" t="s">
        <v>506</v>
      </c>
      <c r="BM128" s="28" t="s">
        <v>66</v>
      </c>
    </row>
    <row r="129" spans="1:65" ht="15">
      <c r="A129" s="25" t="s">
        <v>50</v>
      </c>
      <c r="B129" s="18" t="s">
        <v>109</v>
      </c>
      <c r="C129" s="15" t="s">
        <v>110</v>
      </c>
      <c r="D129" s="16" t="s">
        <v>221</v>
      </c>
      <c r="E129" s="17" t="s">
        <v>221</v>
      </c>
      <c r="F129" s="17" t="s">
        <v>221</v>
      </c>
      <c r="G129" s="17" t="s">
        <v>221</v>
      </c>
      <c r="H129" s="17" t="s">
        <v>221</v>
      </c>
      <c r="I129" s="17" t="s">
        <v>221</v>
      </c>
      <c r="J129" s="17" t="s">
        <v>221</v>
      </c>
      <c r="K129" s="17" t="s">
        <v>221</v>
      </c>
      <c r="L129" s="17" t="s">
        <v>221</v>
      </c>
      <c r="M129" s="17" t="s">
        <v>221</v>
      </c>
      <c r="N129" s="17" t="s">
        <v>221</v>
      </c>
      <c r="O129" s="17" t="s">
        <v>221</v>
      </c>
      <c r="P129" s="17" t="s">
        <v>221</v>
      </c>
      <c r="Q129" s="17" t="s">
        <v>221</v>
      </c>
      <c r="R129" s="17" t="s">
        <v>221</v>
      </c>
      <c r="S129" s="154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>
        <v>1</v>
      </c>
    </row>
    <row r="130" spans="1:65">
      <c r="A130" s="30"/>
      <c r="B130" s="19" t="s">
        <v>222</v>
      </c>
      <c r="C130" s="9" t="s">
        <v>222</v>
      </c>
      <c r="D130" s="152" t="s">
        <v>227</v>
      </c>
      <c r="E130" s="153" t="s">
        <v>228</v>
      </c>
      <c r="F130" s="153" t="s">
        <v>229</v>
      </c>
      <c r="G130" s="153" t="s">
        <v>232</v>
      </c>
      <c r="H130" s="153" t="s">
        <v>233</v>
      </c>
      <c r="I130" s="153" t="s">
        <v>234</v>
      </c>
      <c r="J130" s="153" t="s">
        <v>235</v>
      </c>
      <c r="K130" s="153" t="s">
        <v>276</v>
      </c>
      <c r="L130" s="153" t="s">
        <v>238</v>
      </c>
      <c r="M130" s="153" t="s">
        <v>239</v>
      </c>
      <c r="N130" s="153" t="s">
        <v>240</v>
      </c>
      <c r="O130" s="153" t="s">
        <v>242</v>
      </c>
      <c r="P130" s="153" t="s">
        <v>243</v>
      </c>
      <c r="Q130" s="153" t="s">
        <v>245</v>
      </c>
      <c r="R130" s="153" t="s">
        <v>246</v>
      </c>
      <c r="S130" s="154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 t="s">
        <v>1</v>
      </c>
    </row>
    <row r="131" spans="1:65">
      <c r="A131" s="30"/>
      <c r="B131" s="19"/>
      <c r="C131" s="9"/>
      <c r="D131" s="10" t="s">
        <v>299</v>
      </c>
      <c r="E131" s="11" t="s">
        <v>282</v>
      </c>
      <c r="F131" s="11" t="s">
        <v>299</v>
      </c>
      <c r="G131" s="11" t="s">
        <v>282</v>
      </c>
      <c r="H131" s="11" t="s">
        <v>282</v>
      </c>
      <c r="I131" s="11" t="s">
        <v>282</v>
      </c>
      <c r="J131" s="11" t="s">
        <v>282</v>
      </c>
      <c r="K131" s="11" t="s">
        <v>282</v>
      </c>
      <c r="L131" s="11" t="s">
        <v>282</v>
      </c>
      <c r="M131" s="11" t="s">
        <v>299</v>
      </c>
      <c r="N131" s="11" t="s">
        <v>299</v>
      </c>
      <c r="O131" s="11" t="s">
        <v>299</v>
      </c>
      <c r="P131" s="11" t="s">
        <v>282</v>
      </c>
      <c r="Q131" s="11" t="s">
        <v>299</v>
      </c>
      <c r="R131" s="11" t="s">
        <v>299</v>
      </c>
      <c r="S131" s="154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9"/>
      <c r="C132" s="9"/>
      <c r="D132" s="26" t="s">
        <v>300</v>
      </c>
      <c r="E132" s="26" t="s">
        <v>301</v>
      </c>
      <c r="F132" s="26" t="s">
        <v>302</v>
      </c>
      <c r="G132" s="26" t="s">
        <v>302</v>
      </c>
      <c r="H132" s="26" t="s">
        <v>302</v>
      </c>
      <c r="I132" s="26" t="s">
        <v>302</v>
      </c>
      <c r="J132" s="26" t="s">
        <v>302</v>
      </c>
      <c r="K132" s="26" t="s">
        <v>302</v>
      </c>
      <c r="L132" s="26" t="s">
        <v>303</v>
      </c>
      <c r="M132" s="26" t="s">
        <v>303</v>
      </c>
      <c r="N132" s="26" t="s">
        <v>280</v>
      </c>
      <c r="O132" s="26" t="s">
        <v>302</v>
      </c>
      <c r="P132" s="26" t="s">
        <v>303</v>
      </c>
      <c r="Q132" s="26" t="s">
        <v>280</v>
      </c>
      <c r="R132" s="26" t="s">
        <v>302</v>
      </c>
      <c r="S132" s="154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3</v>
      </c>
    </row>
    <row r="133" spans="1:65">
      <c r="A133" s="30"/>
      <c r="B133" s="18">
        <v>1</v>
      </c>
      <c r="C133" s="14">
        <v>1</v>
      </c>
      <c r="D133" s="234">
        <v>0.62924880000000005</v>
      </c>
      <c r="E133" s="216">
        <v>0.54710189040408896</v>
      </c>
      <c r="F133" s="216">
        <v>0.57999999999999996</v>
      </c>
      <c r="G133" s="216">
        <v>0.56000000000000005</v>
      </c>
      <c r="H133" s="216">
        <v>0.55000000000000004</v>
      </c>
      <c r="I133" s="216">
        <v>0.56999999999999995</v>
      </c>
      <c r="J133" s="216">
        <v>0.55000000000000004</v>
      </c>
      <c r="K133" s="216">
        <v>0.55000000000000004</v>
      </c>
      <c r="L133" s="234">
        <v>0.47702698219677603</v>
      </c>
      <c r="M133" s="216">
        <v>0.54</v>
      </c>
      <c r="N133" s="216">
        <v>0.55000000000000004</v>
      </c>
      <c r="O133" s="216">
        <v>0.58129999999999993</v>
      </c>
      <c r="P133" s="217">
        <v>0.49</v>
      </c>
      <c r="Q133" s="217">
        <v>0.5</v>
      </c>
      <c r="R133" s="216">
        <v>0.57999999999999996</v>
      </c>
      <c r="S133" s="204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18">
        <v>1</v>
      </c>
    </row>
    <row r="134" spans="1:65">
      <c r="A134" s="30"/>
      <c r="B134" s="19">
        <v>1</v>
      </c>
      <c r="C134" s="9">
        <v>2</v>
      </c>
      <c r="D134" s="24">
        <v>0.58466269999999998</v>
      </c>
      <c r="E134" s="24">
        <v>0.52822874772499961</v>
      </c>
      <c r="F134" s="24">
        <v>0.54</v>
      </c>
      <c r="G134" s="24">
        <v>0.55000000000000004</v>
      </c>
      <c r="H134" s="24">
        <v>0.55000000000000004</v>
      </c>
      <c r="I134" s="24">
        <v>0.56999999999999995</v>
      </c>
      <c r="J134" s="24">
        <v>0.56999999999999995</v>
      </c>
      <c r="K134" s="24">
        <v>0.6</v>
      </c>
      <c r="L134" s="24">
        <v>0.53076601868454565</v>
      </c>
      <c r="M134" s="24">
        <v>0.54999999999999993</v>
      </c>
      <c r="N134" s="24">
        <v>0.54</v>
      </c>
      <c r="O134" s="24">
        <v>0.58299999999999996</v>
      </c>
      <c r="P134" s="219">
        <v>0.48</v>
      </c>
      <c r="Q134" s="219">
        <v>0.49</v>
      </c>
      <c r="R134" s="24">
        <v>0.56999999999999995</v>
      </c>
      <c r="S134" s="204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18" t="e">
        <v>#N/A</v>
      </c>
    </row>
    <row r="135" spans="1:65">
      <c r="A135" s="30"/>
      <c r="B135" s="19">
        <v>1</v>
      </c>
      <c r="C135" s="9">
        <v>3</v>
      </c>
      <c r="D135" s="24">
        <v>0.53530180000000005</v>
      </c>
      <c r="E135" s="24">
        <v>0.54389981844205759</v>
      </c>
      <c r="F135" s="24">
        <v>0.55000000000000004</v>
      </c>
      <c r="G135" s="24">
        <v>0.56000000000000005</v>
      </c>
      <c r="H135" s="24">
        <v>0.57999999999999996</v>
      </c>
      <c r="I135" s="24">
        <v>0.56999999999999995</v>
      </c>
      <c r="J135" s="24">
        <v>0.57999999999999996</v>
      </c>
      <c r="K135" s="24">
        <v>0.6</v>
      </c>
      <c r="L135" s="233">
        <v>0.45604131109510393</v>
      </c>
      <c r="M135" s="24">
        <v>0.54999999999999993</v>
      </c>
      <c r="N135" s="24">
        <v>0.56000000000000005</v>
      </c>
      <c r="O135" s="24">
        <v>0.58019999999999994</v>
      </c>
      <c r="P135" s="219">
        <v>0.48</v>
      </c>
      <c r="Q135" s="219">
        <v>0.49</v>
      </c>
      <c r="R135" s="24">
        <v>0.56999999999999995</v>
      </c>
      <c r="S135" s="204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18">
        <v>16</v>
      </c>
    </row>
    <row r="136" spans="1:65">
      <c r="A136" s="30"/>
      <c r="B136" s="19">
        <v>1</v>
      </c>
      <c r="C136" s="9">
        <v>4</v>
      </c>
      <c r="D136" s="24">
        <v>0.59634080000000012</v>
      </c>
      <c r="E136" s="24">
        <v>0.54723350177985297</v>
      </c>
      <c r="F136" s="24">
        <v>0.56999999999999995</v>
      </c>
      <c r="G136" s="24">
        <v>0.54</v>
      </c>
      <c r="H136" s="24">
        <v>0.55000000000000004</v>
      </c>
      <c r="I136" s="24">
        <v>0.56000000000000005</v>
      </c>
      <c r="J136" s="24">
        <v>0.56000000000000005</v>
      </c>
      <c r="K136" s="24">
        <v>0.55000000000000004</v>
      </c>
      <c r="L136" s="24">
        <v>0.52159025351513966</v>
      </c>
      <c r="M136" s="24">
        <v>0.55999999999999994</v>
      </c>
      <c r="N136" s="24">
        <v>0.56000000000000005</v>
      </c>
      <c r="O136" s="24">
        <v>0.57309999999999994</v>
      </c>
      <c r="P136" s="219">
        <v>0.48</v>
      </c>
      <c r="Q136" s="219">
        <v>0.5</v>
      </c>
      <c r="R136" s="24">
        <v>0.56999999999999995</v>
      </c>
      <c r="S136" s="204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18">
        <v>0.55978319350823358</v>
      </c>
    </row>
    <row r="137" spans="1:65">
      <c r="A137" s="30"/>
      <c r="B137" s="19">
        <v>1</v>
      </c>
      <c r="C137" s="9">
        <v>5</v>
      </c>
      <c r="D137" s="24">
        <v>0.58769260000000001</v>
      </c>
      <c r="E137" s="24">
        <v>0.54622709233656652</v>
      </c>
      <c r="F137" s="24">
        <v>0.57999999999999996</v>
      </c>
      <c r="G137" s="24">
        <v>0.56000000000000005</v>
      </c>
      <c r="H137" s="24">
        <v>0.56999999999999995</v>
      </c>
      <c r="I137" s="24">
        <v>0.54</v>
      </c>
      <c r="J137" s="24">
        <v>0.56999999999999995</v>
      </c>
      <c r="K137" s="24">
        <v>0.61</v>
      </c>
      <c r="L137" s="24">
        <v>0.52276596633866212</v>
      </c>
      <c r="M137" s="24">
        <v>0.54999999999999993</v>
      </c>
      <c r="N137" s="24">
        <v>0.55000000000000004</v>
      </c>
      <c r="O137" s="24">
        <v>0.58910000000000007</v>
      </c>
      <c r="P137" s="219">
        <v>0.48</v>
      </c>
      <c r="Q137" s="219">
        <v>0.5</v>
      </c>
      <c r="R137" s="24">
        <v>0.56999999999999995</v>
      </c>
      <c r="S137" s="204"/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  <c r="BI137" s="205"/>
      <c r="BJ137" s="205"/>
      <c r="BK137" s="205"/>
      <c r="BL137" s="205"/>
      <c r="BM137" s="218">
        <v>74</v>
      </c>
    </row>
    <row r="138" spans="1:65">
      <c r="A138" s="30"/>
      <c r="B138" s="19">
        <v>1</v>
      </c>
      <c r="C138" s="9">
        <v>6</v>
      </c>
      <c r="D138" s="24">
        <v>0.57851220000000003</v>
      </c>
      <c r="E138" s="24">
        <v>0.53506039039956454</v>
      </c>
      <c r="F138" s="24">
        <v>0.55000000000000004</v>
      </c>
      <c r="G138" s="24">
        <v>0.55000000000000004</v>
      </c>
      <c r="H138" s="24">
        <v>0.55000000000000004</v>
      </c>
      <c r="I138" s="24">
        <v>0.55000000000000004</v>
      </c>
      <c r="J138" s="24">
        <v>0.56000000000000005</v>
      </c>
      <c r="K138" s="24">
        <v>0.57999999999999996</v>
      </c>
      <c r="L138" s="24">
        <v>0.52449478316504949</v>
      </c>
      <c r="M138" s="24">
        <v>0.54999999999999993</v>
      </c>
      <c r="N138" s="24">
        <v>0.55000000000000004</v>
      </c>
      <c r="O138" s="24">
        <v>0.58019999999999994</v>
      </c>
      <c r="P138" s="219">
        <v>0.5</v>
      </c>
      <c r="Q138" s="219">
        <v>0.5</v>
      </c>
      <c r="R138" s="24">
        <v>0.56999999999999995</v>
      </c>
      <c r="S138" s="204"/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  <c r="BI138" s="205"/>
      <c r="BJ138" s="205"/>
      <c r="BK138" s="205"/>
      <c r="BL138" s="205"/>
      <c r="BM138" s="56"/>
    </row>
    <row r="139" spans="1:65">
      <c r="A139" s="30"/>
      <c r="B139" s="20" t="s">
        <v>256</v>
      </c>
      <c r="C139" s="12"/>
      <c r="D139" s="220">
        <v>0.58529315000000004</v>
      </c>
      <c r="E139" s="220">
        <v>0.54129190684785511</v>
      </c>
      <c r="F139" s="220">
        <v>0.56166666666666665</v>
      </c>
      <c r="G139" s="220">
        <v>0.55333333333333334</v>
      </c>
      <c r="H139" s="220">
        <v>0.55833333333333346</v>
      </c>
      <c r="I139" s="220">
        <v>0.56000000000000005</v>
      </c>
      <c r="J139" s="220">
        <v>0.56500000000000006</v>
      </c>
      <c r="K139" s="220">
        <v>0.58166666666666667</v>
      </c>
      <c r="L139" s="220">
        <v>0.5054475524992128</v>
      </c>
      <c r="M139" s="220">
        <v>0.54999999999999993</v>
      </c>
      <c r="N139" s="220">
        <v>0.55166666666666664</v>
      </c>
      <c r="O139" s="220">
        <v>0.58114999999999994</v>
      </c>
      <c r="P139" s="220">
        <v>0.48500000000000004</v>
      </c>
      <c r="Q139" s="220">
        <v>0.49666666666666665</v>
      </c>
      <c r="R139" s="220">
        <v>0.57166666666666655</v>
      </c>
      <c r="S139" s="204"/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  <c r="BI139" s="205"/>
      <c r="BJ139" s="205"/>
      <c r="BK139" s="205"/>
      <c r="BL139" s="205"/>
      <c r="BM139" s="56"/>
    </row>
    <row r="140" spans="1:65">
      <c r="A140" s="30"/>
      <c r="B140" s="3" t="s">
        <v>257</v>
      </c>
      <c r="C140" s="29"/>
      <c r="D140" s="24">
        <v>0.58617764999999999</v>
      </c>
      <c r="E140" s="24">
        <v>0.54506345538931211</v>
      </c>
      <c r="F140" s="24">
        <v>0.56000000000000005</v>
      </c>
      <c r="G140" s="24">
        <v>0.55500000000000005</v>
      </c>
      <c r="H140" s="24">
        <v>0.55000000000000004</v>
      </c>
      <c r="I140" s="24">
        <v>0.56499999999999995</v>
      </c>
      <c r="J140" s="24">
        <v>0.56499999999999995</v>
      </c>
      <c r="K140" s="24">
        <v>0.59</v>
      </c>
      <c r="L140" s="24">
        <v>0.52217810992690095</v>
      </c>
      <c r="M140" s="24">
        <v>0.54999999999999993</v>
      </c>
      <c r="N140" s="24">
        <v>0.55000000000000004</v>
      </c>
      <c r="O140" s="24">
        <v>0.58074999999999988</v>
      </c>
      <c r="P140" s="24">
        <v>0.48</v>
      </c>
      <c r="Q140" s="24">
        <v>0.5</v>
      </c>
      <c r="R140" s="24">
        <v>0.56999999999999995</v>
      </c>
      <c r="S140" s="204"/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  <c r="BI140" s="205"/>
      <c r="BJ140" s="205"/>
      <c r="BK140" s="205"/>
      <c r="BL140" s="205"/>
      <c r="BM140" s="56"/>
    </row>
    <row r="141" spans="1:65">
      <c r="A141" s="30"/>
      <c r="B141" s="3" t="s">
        <v>258</v>
      </c>
      <c r="C141" s="29"/>
      <c r="D141" s="24">
        <v>3.034936876666466E-2</v>
      </c>
      <c r="E141" s="24">
        <v>7.8701161549899947E-3</v>
      </c>
      <c r="F141" s="24">
        <v>1.7224014243685044E-2</v>
      </c>
      <c r="G141" s="24">
        <v>8.1649658092772682E-3</v>
      </c>
      <c r="H141" s="24">
        <v>1.3291601358251214E-2</v>
      </c>
      <c r="I141" s="24">
        <v>1.2649110640673476E-2</v>
      </c>
      <c r="J141" s="24">
        <v>1.0488088481701472E-2</v>
      </c>
      <c r="K141" s="24">
        <v>2.6394443859772177E-2</v>
      </c>
      <c r="L141" s="24">
        <v>3.1025929433350748E-2</v>
      </c>
      <c r="M141" s="24">
        <v>6.3245553203367293E-3</v>
      </c>
      <c r="N141" s="24">
        <v>7.5277265270908174E-3</v>
      </c>
      <c r="O141" s="24">
        <v>5.1624606536031263E-3</v>
      </c>
      <c r="P141" s="24">
        <v>8.3666002653407633E-3</v>
      </c>
      <c r="Q141" s="24">
        <v>5.1639777949432277E-3</v>
      </c>
      <c r="R141" s="24">
        <v>4.0824829046386332E-3</v>
      </c>
      <c r="S141" s="204"/>
      <c r="T141" s="205"/>
      <c r="U141" s="205"/>
      <c r="V141" s="205"/>
      <c r="W141" s="205"/>
      <c r="X141" s="205"/>
      <c r="Y141" s="205"/>
      <c r="Z141" s="205"/>
      <c r="AA141" s="205"/>
      <c r="AB141" s="205"/>
      <c r="AC141" s="205"/>
      <c r="AD141" s="205"/>
      <c r="AE141" s="205"/>
      <c r="AF141" s="205"/>
      <c r="AG141" s="205"/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  <c r="BI141" s="205"/>
      <c r="BJ141" s="205"/>
      <c r="BK141" s="205"/>
      <c r="BL141" s="205"/>
      <c r="BM141" s="56"/>
    </row>
    <row r="142" spans="1:65">
      <c r="A142" s="30"/>
      <c r="B142" s="3" t="s">
        <v>85</v>
      </c>
      <c r="C142" s="29"/>
      <c r="D142" s="13">
        <v>5.1853278594947948E-2</v>
      </c>
      <c r="E142" s="13">
        <v>1.4539504573088152E-2</v>
      </c>
      <c r="F142" s="13">
        <v>3.0665900730596517E-2</v>
      </c>
      <c r="G142" s="13">
        <v>1.4755962305922774E-2</v>
      </c>
      <c r="H142" s="13">
        <v>2.3805853178957392E-2</v>
      </c>
      <c r="I142" s="13">
        <v>2.2587697572631203E-2</v>
      </c>
      <c r="J142" s="13">
        <v>1.8562988463188445E-2</v>
      </c>
      <c r="K142" s="13">
        <v>4.5377267380697153E-2</v>
      </c>
      <c r="L142" s="13">
        <v>6.138308372439704E-2</v>
      </c>
      <c r="M142" s="13">
        <v>1.1499191491521328E-2</v>
      </c>
      <c r="N142" s="13">
        <v>1.3645425728865531E-2</v>
      </c>
      <c r="O142" s="13">
        <v>8.8831810265905999E-3</v>
      </c>
      <c r="P142" s="13">
        <v>1.7250722196578892E-2</v>
      </c>
      <c r="Q142" s="13">
        <v>1.0397270728073614E-2</v>
      </c>
      <c r="R142" s="13">
        <v>7.1413695124874065E-3</v>
      </c>
      <c r="S142" s="154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30"/>
      <c r="B143" s="3" t="s">
        <v>259</v>
      </c>
      <c r="C143" s="29"/>
      <c r="D143" s="13">
        <v>4.5571136803683299E-2</v>
      </c>
      <c r="E143" s="13">
        <v>-3.3032943601774112E-2</v>
      </c>
      <c r="F143" s="13">
        <v>3.3646475640489726E-3</v>
      </c>
      <c r="G143" s="13">
        <v>-1.1522068275180097E-2</v>
      </c>
      <c r="H143" s="13">
        <v>-2.5900387716424333E-3</v>
      </c>
      <c r="I143" s="13">
        <v>3.8730439620326962E-4</v>
      </c>
      <c r="J143" s="13">
        <v>9.3193338997408226E-3</v>
      </c>
      <c r="K143" s="13">
        <v>3.9092765578199185E-2</v>
      </c>
      <c r="L143" s="13">
        <v>-9.7065509717239484E-2</v>
      </c>
      <c r="M143" s="13">
        <v>-1.7476754610871947E-2</v>
      </c>
      <c r="N143" s="13">
        <v>-1.4499411443026022E-2</v>
      </c>
      <c r="O143" s="13">
        <v>3.8169789196166981E-2</v>
      </c>
      <c r="P143" s="13">
        <v>-0.13359313815685958</v>
      </c>
      <c r="Q143" s="13">
        <v>-0.11275173598193888</v>
      </c>
      <c r="R143" s="13">
        <v>2.1228706571123857E-2</v>
      </c>
      <c r="S143" s="154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30"/>
      <c r="B144" s="46" t="s">
        <v>260</v>
      </c>
      <c r="C144" s="47"/>
      <c r="D144" s="45">
        <v>1.36</v>
      </c>
      <c r="E144" s="45">
        <v>0.86</v>
      </c>
      <c r="F144" s="45">
        <v>0.17</v>
      </c>
      <c r="G144" s="45">
        <v>0.25</v>
      </c>
      <c r="H144" s="45">
        <v>0</v>
      </c>
      <c r="I144" s="45">
        <v>0.08</v>
      </c>
      <c r="J144" s="45">
        <v>0.34</v>
      </c>
      <c r="K144" s="45">
        <v>1.18</v>
      </c>
      <c r="L144" s="45">
        <v>2.67</v>
      </c>
      <c r="M144" s="45">
        <v>0.42</v>
      </c>
      <c r="N144" s="45">
        <v>0.34</v>
      </c>
      <c r="O144" s="45">
        <v>1.1499999999999999</v>
      </c>
      <c r="P144" s="45">
        <v>3.71</v>
      </c>
      <c r="Q144" s="45">
        <v>3.12</v>
      </c>
      <c r="R144" s="45">
        <v>0.67</v>
      </c>
      <c r="S144" s="154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B145" s="3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BM145" s="55"/>
    </row>
    <row r="146" spans="1:65" ht="15">
      <c r="B146" s="8" t="s">
        <v>507</v>
      </c>
      <c r="BM146" s="28" t="s">
        <v>66</v>
      </c>
    </row>
    <row r="147" spans="1:65" ht="15">
      <c r="A147" s="25" t="s">
        <v>19</v>
      </c>
      <c r="B147" s="18" t="s">
        <v>109</v>
      </c>
      <c r="C147" s="15" t="s">
        <v>110</v>
      </c>
      <c r="D147" s="16" t="s">
        <v>221</v>
      </c>
      <c r="E147" s="17" t="s">
        <v>221</v>
      </c>
      <c r="F147" s="17" t="s">
        <v>221</v>
      </c>
      <c r="G147" s="17" t="s">
        <v>221</v>
      </c>
      <c r="H147" s="17" t="s">
        <v>221</v>
      </c>
      <c r="I147" s="17" t="s">
        <v>221</v>
      </c>
      <c r="J147" s="17" t="s">
        <v>221</v>
      </c>
      <c r="K147" s="17" t="s">
        <v>221</v>
      </c>
      <c r="L147" s="17" t="s">
        <v>221</v>
      </c>
      <c r="M147" s="17" t="s">
        <v>221</v>
      </c>
      <c r="N147" s="17" t="s">
        <v>221</v>
      </c>
      <c r="O147" s="17" t="s">
        <v>221</v>
      </c>
      <c r="P147" s="17" t="s">
        <v>221</v>
      </c>
      <c r="Q147" s="17" t="s">
        <v>221</v>
      </c>
      <c r="R147" s="154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8">
        <v>1</v>
      </c>
    </row>
    <row r="148" spans="1:65">
      <c r="A148" s="30"/>
      <c r="B148" s="19" t="s">
        <v>222</v>
      </c>
      <c r="C148" s="9" t="s">
        <v>222</v>
      </c>
      <c r="D148" s="152" t="s">
        <v>227</v>
      </c>
      <c r="E148" s="153" t="s">
        <v>228</v>
      </c>
      <c r="F148" s="153" t="s">
        <v>229</v>
      </c>
      <c r="G148" s="153" t="s">
        <v>232</v>
      </c>
      <c r="H148" s="153" t="s">
        <v>233</v>
      </c>
      <c r="I148" s="153" t="s">
        <v>234</v>
      </c>
      <c r="J148" s="153" t="s">
        <v>235</v>
      </c>
      <c r="K148" s="153" t="s">
        <v>276</v>
      </c>
      <c r="L148" s="153" t="s">
        <v>238</v>
      </c>
      <c r="M148" s="153" t="s">
        <v>239</v>
      </c>
      <c r="N148" s="153" t="s">
        <v>240</v>
      </c>
      <c r="O148" s="153" t="s">
        <v>243</v>
      </c>
      <c r="P148" s="153" t="s">
        <v>245</v>
      </c>
      <c r="Q148" s="153" t="s">
        <v>246</v>
      </c>
      <c r="R148" s="154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8" t="s">
        <v>3</v>
      </c>
    </row>
    <row r="149" spans="1:65">
      <c r="A149" s="30"/>
      <c r="B149" s="19"/>
      <c r="C149" s="9"/>
      <c r="D149" s="10" t="s">
        <v>299</v>
      </c>
      <c r="E149" s="11" t="s">
        <v>282</v>
      </c>
      <c r="F149" s="11" t="s">
        <v>299</v>
      </c>
      <c r="G149" s="11" t="s">
        <v>282</v>
      </c>
      <c r="H149" s="11" t="s">
        <v>282</v>
      </c>
      <c r="I149" s="11" t="s">
        <v>282</v>
      </c>
      <c r="J149" s="11" t="s">
        <v>282</v>
      </c>
      <c r="K149" s="11" t="s">
        <v>282</v>
      </c>
      <c r="L149" s="11" t="s">
        <v>282</v>
      </c>
      <c r="M149" s="11" t="s">
        <v>299</v>
      </c>
      <c r="N149" s="11" t="s">
        <v>299</v>
      </c>
      <c r="O149" s="11" t="s">
        <v>282</v>
      </c>
      <c r="P149" s="11" t="s">
        <v>299</v>
      </c>
      <c r="Q149" s="11" t="s">
        <v>299</v>
      </c>
      <c r="R149" s="154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8">
        <v>3</v>
      </c>
    </row>
    <row r="150" spans="1:65">
      <c r="A150" s="30"/>
      <c r="B150" s="19"/>
      <c r="C150" s="9"/>
      <c r="D150" s="26" t="s">
        <v>300</v>
      </c>
      <c r="E150" s="26" t="s">
        <v>301</v>
      </c>
      <c r="F150" s="26" t="s">
        <v>302</v>
      </c>
      <c r="G150" s="26" t="s">
        <v>302</v>
      </c>
      <c r="H150" s="26" t="s">
        <v>302</v>
      </c>
      <c r="I150" s="26" t="s">
        <v>302</v>
      </c>
      <c r="J150" s="26" t="s">
        <v>302</v>
      </c>
      <c r="K150" s="26" t="s">
        <v>302</v>
      </c>
      <c r="L150" s="26" t="s">
        <v>303</v>
      </c>
      <c r="M150" s="26" t="s">
        <v>303</v>
      </c>
      <c r="N150" s="26" t="s">
        <v>280</v>
      </c>
      <c r="O150" s="26" t="s">
        <v>303</v>
      </c>
      <c r="P150" s="26" t="s">
        <v>280</v>
      </c>
      <c r="Q150" s="26" t="s">
        <v>302</v>
      </c>
      <c r="R150" s="154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8">
        <v>3</v>
      </c>
    </row>
    <row r="151" spans="1:65">
      <c r="A151" s="30"/>
      <c r="B151" s="18">
        <v>1</v>
      </c>
      <c r="C151" s="14">
        <v>1</v>
      </c>
      <c r="D151" s="216">
        <v>9.4E-2</v>
      </c>
      <c r="E151" s="217" t="s">
        <v>95</v>
      </c>
      <c r="F151" s="216">
        <v>0.13</v>
      </c>
      <c r="G151" s="216">
        <v>0.08</v>
      </c>
      <c r="H151" s="216">
        <v>0.09</v>
      </c>
      <c r="I151" s="216">
        <v>0.08</v>
      </c>
      <c r="J151" s="216">
        <v>0.09</v>
      </c>
      <c r="K151" s="216">
        <v>7.0000000000000007E-2</v>
      </c>
      <c r="L151" s="217">
        <v>0.18927284764987828</v>
      </c>
      <c r="M151" s="216">
        <v>0.1</v>
      </c>
      <c r="N151" s="216">
        <v>0.11</v>
      </c>
      <c r="O151" s="217" t="s">
        <v>284</v>
      </c>
      <c r="P151" s="217" t="s">
        <v>104</v>
      </c>
      <c r="Q151" s="216">
        <v>0.11</v>
      </c>
      <c r="R151" s="204"/>
      <c r="S151" s="205"/>
      <c r="T151" s="205"/>
      <c r="U151" s="205"/>
      <c r="V151" s="205"/>
      <c r="W151" s="205"/>
      <c r="X151" s="205"/>
      <c r="Y151" s="205"/>
      <c r="Z151" s="205"/>
      <c r="AA151" s="205"/>
      <c r="AB151" s="205"/>
      <c r="AC151" s="205"/>
      <c r="AD151" s="205"/>
      <c r="AE151" s="205"/>
      <c r="AF151" s="205"/>
      <c r="AG151" s="205"/>
      <c r="AH151" s="205"/>
      <c r="AI151" s="205"/>
      <c r="AJ151" s="205"/>
      <c r="AK151" s="205"/>
      <c r="AL151" s="205"/>
      <c r="AM151" s="205"/>
      <c r="AN151" s="205"/>
      <c r="AO151" s="205"/>
      <c r="AP151" s="205"/>
      <c r="AQ151" s="205"/>
      <c r="AR151" s="205"/>
      <c r="AS151" s="205"/>
      <c r="AT151" s="205"/>
      <c r="AU151" s="205"/>
      <c r="AV151" s="205"/>
      <c r="AW151" s="205"/>
      <c r="AX151" s="205"/>
      <c r="AY151" s="205"/>
      <c r="AZ151" s="205"/>
      <c r="BA151" s="205"/>
      <c r="BB151" s="205"/>
      <c r="BC151" s="205"/>
      <c r="BD151" s="205"/>
      <c r="BE151" s="205"/>
      <c r="BF151" s="205"/>
      <c r="BG151" s="205"/>
      <c r="BH151" s="205"/>
      <c r="BI151" s="205"/>
      <c r="BJ151" s="205"/>
      <c r="BK151" s="205"/>
      <c r="BL151" s="205"/>
      <c r="BM151" s="218">
        <v>1</v>
      </c>
    </row>
    <row r="152" spans="1:65">
      <c r="A152" s="30"/>
      <c r="B152" s="19">
        <v>1</v>
      </c>
      <c r="C152" s="9">
        <v>2</v>
      </c>
      <c r="D152" s="24">
        <v>0.109</v>
      </c>
      <c r="E152" s="219" t="s">
        <v>95</v>
      </c>
      <c r="F152" s="24">
        <v>0.08</v>
      </c>
      <c r="G152" s="24">
        <v>0.09</v>
      </c>
      <c r="H152" s="24">
        <v>0.09</v>
      </c>
      <c r="I152" s="24">
        <v>0.12</v>
      </c>
      <c r="J152" s="24">
        <v>0.09</v>
      </c>
      <c r="K152" s="24">
        <v>0.08</v>
      </c>
      <c r="L152" s="219">
        <v>0.18765316357892087</v>
      </c>
      <c r="M152" s="24">
        <v>0.09</v>
      </c>
      <c r="N152" s="24">
        <v>0.11</v>
      </c>
      <c r="O152" s="219" t="s">
        <v>284</v>
      </c>
      <c r="P152" s="219" t="s">
        <v>104</v>
      </c>
      <c r="Q152" s="24">
        <v>0.12</v>
      </c>
      <c r="R152" s="204"/>
      <c r="S152" s="205"/>
      <c r="T152" s="205"/>
      <c r="U152" s="205"/>
      <c r="V152" s="205"/>
      <c r="W152" s="205"/>
      <c r="X152" s="205"/>
      <c r="Y152" s="205"/>
      <c r="Z152" s="205"/>
      <c r="AA152" s="205"/>
      <c r="AB152" s="205"/>
      <c r="AC152" s="205"/>
      <c r="AD152" s="205"/>
      <c r="AE152" s="205"/>
      <c r="AF152" s="205"/>
      <c r="AG152" s="205"/>
      <c r="AH152" s="205"/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  <c r="BI152" s="205"/>
      <c r="BJ152" s="205"/>
      <c r="BK152" s="205"/>
      <c r="BL152" s="205"/>
      <c r="BM152" s="218">
        <v>27</v>
      </c>
    </row>
    <row r="153" spans="1:65">
      <c r="A153" s="30"/>
      <c r="B153" s="19">
        <v>1</v>
      </c>
      <c r="C153" s="9">
        <v>3</v>
      </c>
      <c r="D153" s="24">
        <v>0.111</v>
      </c>
      <c r="E153" s="219" t="s">
        <v>95</v>
      </c>
      <c r="F153" s="24">
        <v>0.09</v>
      </c>
      <c r="G153" s="24">
        <v>0.09</v>
      </c>
      <c r="H153" s="24">
        <v>0.09</v>
      </c>
      <c r="I153" s="24">
        <v>0.09</v>
      </c>
      <c r="J153" s="24">
        <v>0.09</v>
      </c>
      <c r="K153" s="24">
        <v>0.08</v>
      </c>
      <c r="L153" s="219">
        <v>0.18129675691804811</v>
      </c>
      <c r="M153" s="24">
        <v>0.1</v>
      </c>
      <c r="N153" s="24">
        <v>0.12</v>
      </c>
      <c r="O153" s="219" t="s">
        <v>284</v>
      </c>
      <c r="P153" s="219" t="s">
        <v>104</v>
      </c>
      <c r="Q153" s="24">
        <v>0.11</v>
      </c>
      <c r="R153" s="204"/>
      <c r="S153" s="205"/>
      <c r="T153" s="205"/>
      <c r="U153" s="205"/>
      <c r="V153" s="205"/>
      <c r="W153" s="205"/>
      <c r="X153" s="205"/>
      <c r="Y153" s="205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  <c r="BI153" s="205"/>
      <c r="BJ153" s="205"/>
      <c r="BK153" s="205"/>
      <c r="BL153" s="205"/>
      <c r="BM153" s="218">
        <v>16</v>
      </c>
    </row>
    <row r="154" spans="1:65">
      <c r="A154" s="30"/>
      <c r="B154" s="19">
        <v>1</v>
      </c>
      <c r="C154" s="9">
        <v>4</v>
      </c>
      <c r="D154" s="24">
        <v>0.10100000000000001</v>
      </c>
      <c r="E154" s="219" t="s">
        <v>95</v>
      </c>
      <c r="F154" s="24">
        <v>0.09</v>
      </c>
      <c r="G154" s="24">
        <v>0.08</v>
      </c>
      <c r="H154" s="24">
        <v>0.1</v>
      </c>
      <c r="I154" s="24">
        <v>0.1</v>
      </c>
      <c r="J154" s="24">
        <v>0.09</v>
      </c>
      <c r="K154" s="24">
        <v>7.0000000000000007E-2</v>
      </c>
      <c r="L154" s="219">
        <v>0.1943824139887847</v>
      </c>
      <c r="M154" s="24">
        <v>0.1</v>
      </c>
      <c r="N154" s="24">
        <v>0.11</v>
      </c>
      <c r="O154" s="219" t="s">
        <v>284</v>
      </c>
      <c r="P154" s="219">
        <v>0.1</v>
      </c>
      <c r="Q154" s="24">
        <v>0.11</v>
      </c>
      <c r="R154" s="204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  <c r="BI154" s="205"/>
      <c r="BJ154" s="205"/>
      <c r="BK154" s="205"/>
      <c r="BL154" s="205"/>
      <c r="BM154" s="218">
        <v>9.743333333333333E-2</v>
      </c>
    </row>
    <row r="155" spans="1:65">
      <c r="A155" s="30"/>
      <c r="B155" s="19">
        <v>1</v>
      </c>
      <c r="C155" s="9">
        <v>5</v>
      </c>
      <c r="D155" s="24">
        <v>9.6000000000000002E-2</v>
      </c>
      <c r="E155" s="219" t="s">
        <v>95</v>
      </c>
      <c r="F155" s="24">
        <v>0.13</v>
      </c>
      <c r="G155" s="24">
        <v>0.08</v>
      </c>
      <c r="H155" s="24">
        <v>0.09</v>
      </c>
      <c r="I155" s="24">
        <v>7.0000000000000007E-2</v>
      </c>
      <c r="J155" s="24">
        <v>0.09</v>
      </c>
      <c r="K155" s="24">
        <v>0.08</v>
      </c>
      <c r="L155" s="219">
        <v>0.18865098463786331</v>
      </c>
      <c r="M155" s="24">
        <v>0.1</v>
      </c>
      <c r="N155" s="24">
        <v>0.11</v>
      </c>
      <c r="O155" s="219" t="s">
        <v>284</v>
      </c>
      <c r="P155" s="219" t="s">
        <v>104</v>
      </c>
      <c r="Q155" s="24">
        <v>0.12</v>
      </c>
      <c r="R155" s="204"/>
      <c r="S155" s="205"/>
      <c r="T155" s="205"/>
      <c r="U155" s="205"/>
      <c r="V155" s="205"/>
      <c r="W155" s="205"/>
      <c r="X155" s="205"/>
      <c r="Y155" s="205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  <c r="BI155" s="205"/>
      <c r="BJ155" s="205"/>
      <c r="BK155" s="205"/>
      <c r="BL155" s="205"/>
      <c r="BM155" s="218">
        <v>75</v>
      </c>
    </row>
    <row r="156" spans="1:65">
      <c r="A156" s="30"/>
      <c r="B156" s="19">
        <v>1</v>
      </c>
      <c r="C156" s="9">
        <v>6</v>
      </c>
      <c r="D156" s="24">
        <v>0.105</v>
      </c>
      <c r="E156" s="219" t="s">
        <v>95</v>
      </c>
      <c r="F156" s="24">
        <v>0.13</v>
      </c>
      <c r="G156" s="24">
        <v>0.09</v>
      </c>
      <c r="H156" s="24">
        <v>0.1</v>
      </c>
      <c r="I156" s="24">
        <v>0.08</v>
      </c>
      <c r="J156" s="24">
        <v>0.1</v>
      </c>
      <c r="K156" s="24">
        <v>0.09</v>
      </c>
      <c r="L156" s="219">
        <v>0.18715624620012947</v>
      </c>
      <c r="M156" s="24">
        <v>0.1</v>
      </c>
      <c r="N156" s="24">
        <v>0.12</v>
      </c>
      <c r="O156" s="219" t="s">
        <v>284</v>
      </c>
      <c r="P156" s="219" t="s">
        <v>104</v>
      </c>
      <c r="Q156" s="24">
        <v>0.11</v>
      </c>
      <c r="R156" s="204"/>
      <c r="S156" s="205"/>
      <c r="T156" s="205"/>
      <c r="U156" s="205"/>
      <c r="V156" s="205"/>
      <c r="W156" s="205"/>
      <c r="X156" s="205"/>
      <c r="Y156" s="205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  <c r="BI156" s="205"/>
      <c r="BJ156" s="205"/>
      <c r="BK156" s="205"/>
      <c r="BL156" s="205"/>
      <c r="BM156" s="56"/>
    </row>
    <row r="157" spans="1:65">
      <c r="A157" s="30"/>
      <c r="B157" s="20" t="s">
        <v>256</v>
      </c>
      <c r="C157" s="12"/>
      <c r="D157" s="220">
        <v>0.10266666666666667</v>
      </c>
      <c r="E157" s="220" t="s">
        <v>624</v>
      </c>
      <c r="F157" s="220">
        <v>0.10833333333333334</v>
      </c>
      <c r="G157" s="220">
        <v>8.5000000000000006E-2</v>
      </c>
      <c r="H157" s="220">
        <v>9.3333333333333324E-2</v>
      </c>
      <c r="I157" s="220">
        <v>9.0000000000000011E-2</v>
      </c>
      <c r="J157" s="220">
        <v>9.166666666666666E-2</v>
      </c>
      <c r="K157" s="220">
        <v>7.8333333333333352E-2</v>
      </c>
      <c r="L157" s="220">
        <v>0.1880687354956041</v>
      </c>
      <c r="M157" s="220">
        <v>9.8333333333333328E-2</v>
      </c>
      <c r="N157" s="220">
        <v>0.11333333333333333</v>
      </c>
      <c r="O157" s="220" t="s">
        <v>624</v>
      </c>
      <c r="P157" s="220">
        <v>0.1</v>
      </c>
      <c r="Q157" s="220">
        <v>0.11333333333333333</v>
      </c>
      <c r="R157" s="204"/>
      <c r="S157" s="205"/>
      <c r="T157" s="205"/>
      <c r="U157" s="205"/>
      <c r="V157" s="205"/>
      <c r="W157" s="205"/>
      <c r="X157" s="205"/>
      <c r="Y157" s="205"/>
      <c r="Z157" s="205"/>
      <c r="AA157" s="205"/>
      <c r="AB157" s="205"/>
      <c r="AC157" s="205"/>
      <c r="AD157" s="205"/>
      <c r="AE157" s="205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  <c r="BI157" s="205"/>
      <c r="BJ157" s="205"/>
      <c r="BK157" s="205"/>
      <c r="BL157" s="205"/>
      <c r="BM157" s="56"/>
    </row>
    <row r="158" spans="1:65">
      <c r="A158" s="30"/>
      <c r="B158" s="3" t="s">
        <v>257</v>
      </c>
      <c r="C158" s="29"/>
      <c r="D158" s="24">
        <v>0.10300000000000001</v>
      </c>
      <c r="E158" s="24" t="s">
        <v>624</v>
      </c>
      <c r="F158" s="24">
        <v>0.11</v>
      </c>
      <c r="G158" s="24">
        <v>8.4999999999999992E-2</v>
      </c>
      <c r="H158" s="24">
        <v>0.09</v>
      </c>
      <c r="I158" s="24">
        <v>8.4999999999999992E-2</v>
      </c>
      <c r="J158" s="24">
        <v>0.09</v>
      </c>
      <c r="K158" s="24">
        <v>0.08</v>
      </c>
      <c r="L158" s="24">
        <v>0.18815207410839208</v>
      </c>
      <c r="M158" s="24">
        <v>0.1</v>
      </c>
      <c r="N158" s="24">
        <v>0.11</v>
      </c>
      <c r="O158" s="24" t="s">
        <v>624</v>
      </c>
      <c r="P158" s="24">
        <v>0.1</v>
      </c>
      <c r="Q158" s="24">
        <v>0.11</v>
      </c>
      <c r="R158" s="204"/>
      <c r="S158" s="205"/>
      <c r="T158" s="205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56"/>
    </row>
    <row r="159" spans="1:65">
      <c r="A159" s="30"/>
      <c r="B159" s="3" t="s">
        <v>258</v>
      </c>
      <c r="C159" s="29"/>
      <c r="D159" s="24">
        <v>6.8896056974740326E-3</v>
      </c>
      <c r="E159" s="24" t="s">
        <v>624</v>
      </c>
      <c r="F159" s="24">
        <v>2.4013884872437118E-2</v>
      </c>
      <c r="G159" s="24">
        <v>5.4772255750516587E-3</v>
      </c>
      <c r="H159" s="24">
        <v>5.1639777949432268E-3</v>
      </c>
      <c r="I159" s="24">
        <v>1.788854381999834E-2</v>
      </c>
      <c r="J159" s="24">
        <v>4.0824829046386332E-3</v>
      </c>
      <c r="K159" s="24">
        <v>7.5277265270908061E-3</v>
      </c>
      <c r="L159" s="24">
        <v>4.2075281780673173E-3</v>
      </c>
      <c r="M159" s="24">
        <v>4.0824829046386341E-3</v>
      </c>
      <c r="N159" s="24">
        <v>5.1639777949432199E-3</v>
      </c>
      <c r="O159" s="24" t="s">
        <v>624</v>
      </c>
      <c r="P159" s="24" t="s">
        <v>624</v>
      </c>
      <c r="Q159" s="24">
        <v>5.1639777949432199E-3</v>
      </c>
      <c r="R159" s="204"/>
      <c r="S159" s="205"/>
      <c r="T159" s="205"/>
      <c r="U159" s="205"/>
      <c r="V159" s="205"/>
      <c r="W159" s="205"/>
      <c r="X159" s="205"/>
      <c r="Y159" s="205"/>
      <c r="Z159" s="205"/>
      <c r="AA159" s="205"/>
      <c r="AB159" s="205"/>
      <c r="AC159" s="205"/>
      <c r="AD159" s="205"/>
      <c r="AE159" s="205"/>
      <c r="AF159" s="205"/>
      <c r="AG159" s="205"/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  <c r="BI159" s="205"/>
      <c r="BJ159" s="205"/>
      <c r="BK159" s="205"/>
      <c r="BL159" s="205"/>
      <c r="BM159" s="56"/>
    </row>
    <row r="160" spans="1:65">
      <c r="A160" s="30"/>
      <c r="B160" s="3" t="s">
        <v>85</v>
      </c>
      <c r="C160" s="29"/>
      <c r="D160" s="13">
        <v>6.7106549001370447E-2</v>
      </c>
      <c r="E160" s="13" t="s">
        <v>624</v>
      </c>
      <c r="F160" s="13">
        <v>0.22166662959172723</v>
      </c>
      <c r="G160" s="13">
        <v>6.4437947941784215E-2</v>
      </c>
      <c r="H160" s="13">
        <v>5.5328333517248862E-2</v>
      </c>
      <c r="I160" s="13">
        <v>0.19876159799998153</v>
      </c>
      <c r="J160" s="13">
        <v>4.4536177141512368E-2</v>
      </c>
      <c r="K160" s="13">
        <v>9.6098636516052827E-2</v>
      </c>
      <c r="L160" s="13">
        <v>2.2372289402486378E-2</v>
      </c>
      <c r="M160" s="13">
        <v>4.151677530140984E-2</v>
      </c>
      <c r="N160" s="13">
        <v>4.5564509955381353E-2</v>
      </c>
      <c r="O160" s="13" t="s">
        <v>624</v>
      </c>
      <c r="P160" s="13" t="s">
        <v>624</v>
      </c>
      <c r="Q160" s="13">
        <v>4.5564509955381353E-2</v>
      </c>
      <c r="R160" s="154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30"/>
      <c r="B161" s="3" t="s">
        <v>259</v>
      </c>
      <c r="C161" s="29"/>
      <c r="D161" s="13">
        <v>5.3711939787889129E-2</v>
      </c>
      <c r="E161" s="13" t="s">
        <v>624</v>
      </c>
      <c r="F161" s="13">
        <v>0.11187136503592199</v>
      </c>
      <c r="G161" s="13">
        <v>-0.12760862127950723</v>
      </c>
      <c r="H161" s="13">
        <v>-4.2080054738282691E-2</v>
      </c>
      <c r="I161" s="13">
        <v>-7.6291481354772372E-2</v>
      </c>
      <c r="J161" s="13">
        <v>-5.9185768046527532E-2</v>
      </c>
      <c r="K161" s="13">
        <v>-0.19603147451248693</v>
      </c>
      <c r="L161" s="13">
        <v>0.93022992297917328</v>
      </c>
      <c r="M161" s="13">
        <v>9.2370851864522763E-3</v>
      </c>
      <c r="N161" s="13">
        <v>0.16318850496065673</v>
      </c>
      <c r="O161" s="13" t="s">
        <v>624</v>
      </c>
      <c r="P161" s="13">
        <v>2.6342798494697339E-2</v>
      </c>
      <c r="Q161" s="13">
        <v>0.16318850496065673</v>
      </c>
      <c r="R161" s="154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30"/>
      <c r="B162" s="46" t="s">
        <v>260</v>
      </c>
      <c r="C162" s="47"/>
      <c r="D162" s="45">
        <v>0.18</v>
      </c>
      <c r="E162" s="45">
        <v>0</v>
      </c>
      <c r="F162" s="45">
        <v>0.56000000000000005</v>
      </c>
      <c r="G162" s="45">
        <v>1.01</v>
      </c>
      <c r="H162" s="45">
        <v>0.45</v>
      </c>
      <c r="I162" s="45">
        <v>0.67</v>
      </c>
      <c r="J162" s="45">
        <v>0.56000000000000005</v>
      </c>
      <c r="K162" s="45">
        <v>1.46</v>
      </c>
      <c r="L162" s="45">
        <v>5.94</v>
      </c>
      <c r="M162" s="45">
        <v>0.11</v>
      </c>
      <c r="N162" s="45">
        <v>0.9</v>
      </c>
      <c r="O162" s="45">
        <v>3.37</v>
      </c>
      <c r="P162" s="45" t="s">
        <v>261</v>
      </c>
      <c r="Q162" s="45">
        <v>0.9</v>
      </c>
      <c r="R162" s="154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B163" s="31" t="s">
        <v>283</v>
      </c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BM163" s="55"/>
    </row>
    <row r="164" spans="1:65">
      <c r="BM164" s="55"/>
    </row>
    <row r="165" spans="1:65" ht="15">
      <c r="B165" s="8" t="s">
        <v>508</v>
      </c>
      <c r="BM165" s="28" t="s">
        <v>66</v>
      </c>
    </row>
    <row r="166" spans="1:65" ht="15">
      <c r="A166" s="25" t="s">
        <v>22</v>
      </c>
      <c r="B166" s="18" t="s">
        <v>109</v>
      </c>
      <c r="C166" s="15" t="s">
        <v>110</v>
      </c>
      <c r="D166" s="16" t="s">
        <v>221</v>
      </c>
      <c r="E166" s="17" t="s">
        <v>221</v>
      </c>
      <c r="F166" s="17" t="s">
        <v>221</v>
      </c>
      <c r="G166" s="17" t="s">
        <v>221</v>
      </c>
      <c r="H166" s="17" t="s">
        <v>221</v>
      </c>
      <c r="I166" s="17" t="s">
        <v>221</v>
      </c>
      <c r="J166" s="17" t="s">
        <v>221</v>
      </c>
      <c r="K166" s="17" t="s">
        <v>221</v>
      </c>
      <c r="L166" s="17" t="s">
        <v>221</v>
      </c>
      <c r="M166" s="17" t="s">
        <v>221</v>
      </c>
      <c r="N166" s="17" t="s">
        <v>221</v>
      </c>
      <c r="O166" s="17" t="s">
        <v>221</v>
      </c>
      <c r="P166" s="17" t="s">
        <v>221</v>
      </c>
      <c r="Q166" s="154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8">
        <v>1</v>
      </c>
    </row>
    <row r="167" spans="1:65">
      <c r="A167" s="30"/>
      <c r="B167" s="19" t="s">
        <v>222</v>
      </c>
      <c r="C167" s="9" t="s">
        <v>222</v>
      </c>
      <c r="D167" s="152" t="s">
        <v>227</v>
      </c>
      <c r="E167" s="153" t="s">
        <v>228</v>
      </c>
      <c r="F167" s="153" t="s">
        <v>229</v>
      </c>
      <c r="G167" s="153" t="s">
        <v>232</v>
      </c>
      <c r="H167" s="153" t="s">
        <v>233</v>
      </c>
      <c r="I167" s="153" t="s">
        <v>234</v>
      </c>
      <c r="J167" s="153" t="s">
        <v>235</v>
      </c>
      <c r="K167" s="153" t="s">
        <v>276</v>
      </c>
      <c r="L167" s="153" t="s">
        <v>239</v>
      </c>
      <c r="M167" s="153" t="s">
        <v>240</v>
      </c>
      <c r="N167" s="153" t="s">
        <v>243</v>
      </c>
      <c r="O167" s="153" t="s">
        <v>245</v>
      </c>
      <c r="P167" s="153" t="s">
        <v>246</v>
      </c>
      <c r="Q167" s="154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8" t="s">
        <v>3</v>
      </c>
    </row>
    <row r="168" spans="1:65">
      <c r="A168" s="30"/>
      <c r="B168" s="19"/>
      <c r="C168" s="9"/>
      <c r="D168" s="10" t="s">
        <v>299</v>
      </c>
      <c r="E168" s="11" t="s">
        <v>282</v>
      </c>
      <c r="F168" s="11" t="s">
        <v>299</v>
      </c>
      <c r="G168" s="11" t="s">
        <v>282</v>
      </c>
      <c r="H168" s="11" t="s">
        <v>282</v>
      </c>
      <c r="I168" s="11" t="s">
        <v>282</v>
      </c>
      <c r="J168" s="11" t="s">
        <v>282</v>
      </c>
      <c r="K168" s="11" t="s">
        <v>282</v>
      </c>
      <c r="L168" s="11" t="s">
        <v>299</v>
      </c>
      <c r="M168" s="11" t="s">
        <v>299</v>
      </c>
      <c r="N168" s="11" t="s">
        <v>282</v>
      </c>
      <c r="O168" s="11" t="s">
        <v>299</v>
      </c>
      <c r="P168" s="11" t="s">
        <v>299</v>
      </c>
      <c r="Q168" s="154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8">
        <v>1</v>
      </c>
    </row>
    <row r="169" spans="1:65">
      <c r="A169" s="30"/>
      <c r="B169" s="19"/>
      <c r="C169" s="9"/>
      <c r="D169" s="26" t="s">
        <v>300</v>
      </c>
      <c r="E169" s="26" t="s">
        <v>301</v>
      </c>
      <c r="F169" s="26" t="s">
        <v>302</v>
      </c>
      <c r="G169" s="26" t="s">
        <v>302</v>
      </c>
      <c r="H169" s="26" t="s">
        <v>302</v>
      </c>
      <c r="I169" s="26" t="s">
        <v>302</v>
      </c>
      <c r="J169" s="26" t="s">
        <v>302</v>
      </c>
      <c r="K169" s="26" t="s">
        <v>302</v>
      </c>
      <c r="L169" s="26" t="s">
        <v>303</v>
      </c>
      <c r="M169" s="26" t="s">
        <v>280</v>
      </c>
      <c r="N169" s="26" t="s">
        <v>303</v>
      </c>
      <c r="O169" s="26" t="s">
        <v>280</v>
      </c>
      <c r="P169" s="26" t="s">
        <v>302</v>
      </c>
      <c r="Q169" s="154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8">
        <v>2</v>
      </c>
    </row>
    <row r="170" spans="1:65">
      <c r="A170" s="30"/>
      <c r="B170" s="18">
        <v>1</v>
      </c>
      <c r="C170" s="14">
        <v>1</v>
      </c>
      <c r="D170" s="206">
        <v>30.498999999999999</v>
      </c>
      <c r="E170" s="206">
        <v>31.23371137854501</v>
      </c>
      <c r="F170" s="207">
        <v>40</v>
      </c>
      <c r="G170" s="206">
        <v>29.5</v>
      </c>
      <c r="H170" s="206">
        <v>28.7</v>
      </c>
      <c r="I170" s="206">
        <v>32.4</v>
      </c>
      <c r="J170" s="206">
        <v>31.2</v>
      </c>
      <c r="K170" s="206">
        <v>31.4</v>
      </c>
      <c r="L170" s="207">
        <v>34.4</v>
      </c>
      <c r="M170" s="207">
        <v>26.21</v>
      </c>
      <c r="N170" s="207">
        <v>36.1</v>
      </c>
      <c r="O170" s="206">
        <v>31</v>
      </c>
      <c r="P170" s="206">
        <v>27.1</v>
      </c>
      <c r="Q170" s="208"/>
      <c r="R170" s="209"/>
      <c r="S170" s="209"/>
      <c r="T170" s="209"/>
      <c r="U170" s="209"/>
      <c r="V170" s="209"/>
      <c r="W170" s="209"/>
      <c r="X170" s="209"/>
      <c r="Y170" s="209"/>
      <c r="Z170" s="209"/>
      <c r="AA170" s="209"/>
      <c r="AB170" s="209"/>
      <c r="AC170" s="209"/>
      <c r="AD170" s="209"/>
      <c r="AE170" s="209"/>
      <c r="AF170" s="209"/>
      <c r="AG170" s="209"/>
      <c r="AH170" s="209"/>
      <c r="AI170" s="209"/>
      <c r="AJ170" s="209"/>
      <c r="AK170" s="209"/>
      <c r="AL170" s="209"/>
      <c r="AM170" s="209"/>
      <c r="AN170" s="209"/>
      <c r="AO170" s="209"/>
      <c r="AP170" s="209"/>
      <c r="AQ170" s="209"/>
      <c r="AR170" s="209"/>
      <c r="AS170" s="209"/>
      <c r="AT170" s="209"/>
      <c r="AU170" s="209"/>
      <c r="AV170" s="209"/>
      <c r="AW170" s="209"/>
      <c r="AX170" s="209"/>
      <c r="AY170" s="209"/>
      <c r="AZ170" s="209"/>
      <c r="BA170" s="209"/>
      <c r="BB170" s="209"/>
      <c r="BC170" s="209"/>
      <c r="BD170" s="209"/>
      <c r="BE170" s="209"/>
      <c r="BF170" s="209"/>
      <c r="BG170" s="209"/>
      <c r="BH170" s="209"/>
      <c r="BI170" s="209"/>
      <c r="BJ170" s="209"/>
      <c r="BK170" s="209"/>
      <c r="BL170" s="209"/>
      <c r="BM170" s="210">
        <v>1</v>
      </c>
    </row>
    <row r="171" spans="1:65">
      <c r="A171" s="30"/>
      <c r="B171" s="19">
        <v>1</v>
      </c>
      <c r="C171" s="9">
        <v>2</v>
      </c>
      <c r="D171" s="211">
        <v>32.122</v>
      </c>
      <c r="E171" s="211">
        <v>31.173798091139272</v>
      </c>
      <c r="F171" s="212">
        <v>40.1</v>
      </c>
      <c r="G171" s="211">
        <v>30.4</v>
      </c>
      <c r="H171" s="211">
        <v>30</v>
      </c>
      <c r="I171" s="211">
        <v>31.7</v>
      </c>
      <c r="J171" s="211">
        <v>33.5</v>
      </c>
      <c r="K171" s="211">
        <v>32</v>
      </c>
      <c r="L171" s="212">
        <v>35.5</v>
      </c>
      <c r="M171" s="212">
        <v>26.71</v>
      </c>
      <c r="N171" s="212">
        <v>35.9</v>
      </c>
      <c r="O171" s="211">
        <v>31</v>
      </c>
      <c r="P171" s="211">
        <v>28.4</v>
      </c>
      <c r="Q171" s="208"/>
      <c r="R171" s="209"/>
      <c r="S171" s="209"/>
      <c r="T171" s="209"/>
      <c r="U171" s="209"/>
      <c r="V171" s="209"/>
      <c r="W171" s="209"/>
      <c r="X171" s="209"/>
      <c r="Y171" s="209"/>
      <c r="Z171" s="209"/>
      <c r="AA171" s="209"/>
      <c r="AB171" s="209"/>
      <c r="AC171" s="209"/>
      <c r="AD171" s="209"/>
      <c r="AE171" s="209"/>
      <c r="AF171" s="209"/>
      <c r="AG171" s="209"/>
      <c r="AH171" s="209"/>
      <c r="AI171" s="209"/>
      <c r="AJ171" s="209"/>
      <c r="AK171" s="209"/>
      <c r="AL171" s="209"/>
      <c r="AM171" s="209"/>
      <c r="AN171" s="209"/>
      <c r="AO171" s="209"/>
      <c r="AP171" s="209"/>
      <c r="AQ171" s="209"/>
      <c r="AR171" s="209"/>
      <c r="AS171" s="209"/>
      <c r="AT171" s="209"/>
      <c r="AU171" s="209"/>
      <c r="AV171" s="209"/>
      <c r="AW171" s="209"/>
      <c r="AX171" s="209"/>
      <c r="AY171" s="209"/>
      <c r="AZ171" s="209"/>
      <c r="BA171" s="209"/>
      <c r="BB171" s="209"/>
      <c r="BC171" s="209"/>
      <c r="BD171" s="209"/>
      <c r="BE171" s="209"/>
      <c r="BF171" s="209"/>
      <c r="BG171" s="209"/>
      <c r="BH171" s="209"/>
      <c r="BI171" s="209"/>
      <c r="BJ171" s="209"/>
      <c r="BK171" s="209"/>
      <c r="BL171" s="209"/>
      <c r="BM171" s="210">
        <v>28</v>
      </c>
    </row>
    <row r="172" spans="1:65">
      <c r="A172" s="30"/>
      <c r="B172" s="19">
        <v>1</v>
      </c>
      <c r="C172" s="9">
        <v>3</v>
      </c>
      <c r="D172" s="211">
        <v>32.139000000000003</v>
      </c>
      <c r="E172" s="211">
        <v>31.350043615351865</v>
      </c>
      <c r="F172" s="212">
        <v>39.299999999999997</v>
      </c>
      <c r="G172" s="211">
        <v>30.7</v>
      </c>
      <c r="H172" s="211">
        <v>32.6</v>
      </c>
      <c r="I172" s="211">
        <v>32.299999999999997</v>
      </c>
      <c r="J172" s="211">
        <v>34.9</v>
      </c>
      <c r="K172" s="211">
        <v>31.8</v>
      </c>
      <c r="L172" s="212">
        <v>34.700000000000003</v>
      </c>
      <c r="M172" s="212">
        <v>26.73</v>
      </c>
      <c r="N172" s="212">
        <v>36.5</v>
      </c>
      <c r="O172" s="211">
        <v>30</v>
      </c>
      <c r="P172" s="211">
        <v>28.5</v>
      </c>
      <c r="Q172" s="208"/>
      <c r="R172" s="209"/>
      <c r="S172" s="209"/>
      <c r="T172" s="209"/>
      <c r="U172" s="209"/>
      <c r="V172" s="209"/>
      <c r="W172" s="209"/>
      <c r="X172" s="209"/>
      <c r="Y172" s="209"/>
      <c r="Z172" s="209"/>
      <c r="AA172" s="209"/>
      <c r="AB172" s="209"/>
      <c r="AC172" s="209"/>
      <c r="AD172" s="209"/>
      <c r="AE172" s="209"/>
      <c r="AF172" s="209"/>
      <c r="AG172" s="209"/>
      <c r="AH172" s="209"/>
      <c r="AI172" s="209"/>
      <c r="AJ172" s="209"/>
      <c r="AK172" s="209"/>
      <c r="AL172" s="209"/>
      <c r="AM172" s="209"/>
      <c r="AN172" s="209"/>
      <c r="AO172" s="209"/>
      <c r="AP172" s="209"/>
      <c r="AQ172" s="209"/>
      <c r="AR172" s="209"/>
      <c r="AS172" s="209"/>
      <c r="AT172" s="209"/>
      <c r="AU172" s="209"/>
      <c r="AV172" s="209"/>
      <c r="AW172" s="209"/>
      <c r="AX172" s="209"/>
      <c r="AY172" s="209"/>
      <c r="AZ172" s="209"/>
      <c r="BA172" s="209"/>
      <c r="BB172" s="209"/>
      <c r="BC172" s="209"/>
      <c r="BD172" s="209"/>
      <c r="BE172" s="209"/>
      <c r="BF172" s="209"/>
      <c r="BG172" s="209"/>
      <c r="BH172" s="209"/>
      <c r="BI172" s="209"/>
      <c r="BJ172" s="209"/>
      <c r="BK172" s="209"/>
      <c r="BL172" s="209"/>
      <c r="BM172" s="210">
        <v>16</v>
      </c>
    </row>
    <row r="173" spans="1:65">
      <c r="A173" s="30"/>
      <c r="B173" s="19">
        <v>1</v>
      </c>
      <c r="C173" s="9">
        <v>4</v>
      </c>
      <c r="D173" s="211">
        <v>28.920999999999999</v>
      </c>
      <c r="E173" s="211">
        <v>31.080582995216833</v>
      </c>
      <c r="F173" s="212">
        <v>41.1</v>
      </c>
      <c r="G173" s="211">
        <v>30.1</v>
      </c>
      <c r="H173" s="211">
        <v>30</v>
      </c>
      <c r="I173" s="211">
        <v>32.5</v>
      </c>
      <c r="J173" s="211">
        <v>34.4</v>
      </c>
      <c r="K173" s="211">
        <v>31</v>
      </c>
      <c r="L173" s="212">
        <v>34.799999999999997</v>
      </c>
      <c r="M173" s="212">
        <v>26.32</v>
      </c>
      <c r="N173" s="212">
        <v>35.700000000000003</v>
      </c>
      <c r="O173" s="211">
        <v>31</v>
      </c>
      <c r="P173" s="211">
        <v>27.3</v>
      </c>
      <c r="Q173" s="208"/>
      <c r="R173" s="209"/>
      <c r="S173" s="209"/>
      <c r="T173" s="209"/>
      <c r="U173" s="209"/>
      <c r="V173" s="209"/>
      <c r="W173" s="209"/>
      <c r="X173" s="209"/>
      <c r="Y173" s="209"/>
      <c r="Z173" s="209"/>
      <c r="AA173" s="209"/>
      <c r="AB173" s="209"/>
      <c r="AC173" s="209"/>
      <c r="AD173" s="209"/>
      <c r="AE173" s="209"/>
      <c r="AF173" s="209"/>
      <c r="AG173" s="209"/>
      <c r="AH173" s="209"/>
      <c r="AI173" s="209"/>
      <c r="AJ173" s="209"/>
      <c r="AK173" s="209"/>
      <c r="AL173" s="209"/>
      <c r="AM173" s="209"/>
      <c r="AN173" s="209"/>
      <c r="AO173" s="209"/>
      <c r="AP173" s="209"/>
      <c r="AQ173" s="209"/>
      <c r="AR173" s="209"/>
      <c r="AS173" s="209"/>
      <c r="AT173" s="209"/>
      <c r="AU173" s="209"/>
      <c r="AV173" s="209"/>
      <c r="AW173" s="209"/>
      <c r="AX173" s="209"/>
      <c r="AY173" s="209"/>
      <c r="AZ173" s="209"/>
      <c r="BA173" s="209"/>
      <c r="BB173" s="209"/>
      <c r="BC173" s="209"/>
      <c r="BD173" s="209"/>
      <c r="BE173" s="209"/>
      <c r="BF173" s="209"/>
      <c r="BG173" s="209"/>
      <c r="BH173" s="209"/>
      <c r="BI173" s="209"/>
      <c r="BJ173" s="209"/>
      <c r="BK173" s="209"/>
      <c r="BL173" s="209"/>
      <c r="BM173" s="210">
        <v>30.843281917028726</v>
      </c>
    </row>
    <row r="174" spans="1:65">
      <c r="A174" s="30"/>
      <c r="B174" s="19">
        <v>1</v>
      </c>
      <c r="C174" s="9">
        <v>5</v>
      </c>
      <c r="D174" s="211">
        <v>30.636999999999997</v>
      </c>
      <c r="E174" s="211">
        <v>31.567193392275925</v>
      </c>
      <c r="F174" s="212">
        <v>39.1</v>
      </c>
      <c r="G174" s="211">
        <v>30.599999999999998</v>
      </c>
      <c r="H174" s="211">
        <v>30.800000000000004</v>
      </c>
      <c r="I174" s="211">
        <v>29.3</v>
      </c>
      <c r="J174" s="211">
        <v>33.200000000000003</v>
      </c>
      <c r="K174" s="211">
        <v>30.599999999999998</v>
      </c>
      <c r="L174" s="212">
        <v>35.200000000000003</v>
      </c>
      <c r="M174" s="212">
        <v>26.91</v>
      </c>
      <c r="N174" s="212">
        <v>36</v>
      </c>
      <c r="O174" s="211">
        <v>30</v>
      </c>
      <c r="P174" s="211">
        <v>27.8</v>
      </c>
      <c r="Q174" s="208"/>
      <c r="R174" s="209"/>
      <c r="S174" s="209"/>
      <c r="T174" s="209"/>
      <c r="U174" s="209"/>
      <c r="V174" s="209"/>
      <c r="W174" s="209"/>
      <c r="X174" s="209"/>
      <c r="Y174" s="209"/>
      <c r="Z174" s="209"/>
      <c r="AA174" s="209"/>
      <c r="AB174" s="209"/>
      <c r="AC174" s="209"/>
      <c r="AD174" s="209"/>
      <c r="AE174" s="209"/>
      <c r="AF174" s="209"/>
      <c r="AG174" s="209"/>
      <c r="AH174" s="209"/>
      <c r="AI174" s="209"/>
      <c r="AJ174" s="209"/>
      <c r="AK174" s="209"/>
      <c r="AL174" s="209"/>
      <c r="AM174" s="209"/>
      <c r="AN174" s="209"/>
      <c r="AO174" s="209"/>
      <c r="AP174" s="209"/>
      <c r="AQ174" s="209"/>
      <c r="AR174" s="209"/>
      <c r="AS174" s="209"/>
      <c r="AT174" s="209"/>
      <c r="AU174" s="209"/>
      <c r="AV174" s="209"/>
      <c r="AW174" s="209"/>
      <c r="AX174" s="209"/>
      <c r="AY174" s="209"/>
      <c r="AZ174" s="209"/>
      <c r="BA174" s="209"/>
      <c r="BB174" s="209"/>
      <c r="BC174" s="209"/>
      <c r="BD174" s="209"/>
      <c r="BE174" s="209"/>
      <c r="BF174" s="209"/>
      <c r="BG174" s="209"/>
      <c r="BH174" s="209"/>
      <c r="BI174" s="209"/>
      <c r="BJ174" s="209"/>
      <c r="BK174" s="209"/>
      <c r="BL174" s="209"/>
      <c r="BM174" s="210">
        <v>76</v>
      </c>
    </row>
    <row r="175" spans="1:65">
      <c r="A175" s="30"/>
      <c r="B175" s="19">
        <v>1</v>
      </c>
      <c r="C175" s="9">
        <v>6</v>
      </c>
      <c r="D175" s="211">
        <v>32.65</v>
      </c>
      <c r="E175" s="211">
        <v>30.863894047022491</v>
      </c>
      <c r="F175" s="212">
        <v>39.9</v>
      </c>
      <c r="G175" s="211">
        <v>31.100000000000005</v>
      </c>
      <c r="H175" s="211">
        <v>30.1</v>
      </c>
      <c r="I175" s="211">
        <v>30</v>
      </c>
      <c r="J175" s="211">
        <v>33</v>
      </c>
      <c r="K175" s="211">
        <v>31.7</v>
      </c>
      <c r="L175" s="212">
        <v>35.700000000000003</v>
      </c>
      <c r="M175" s="212">
        <v>26.43</v>
      </c>
      <c r="N175" s="212">
        <v>36.299999999999997</v>
      </c>
      <c r="O175" s="211">
        <v>30</v>
      </c>
      <c r="P175" s="211">
        <v>27.7</v>
      </c>
      <c r="Q175" s="208"/>
      <c r="R175" s="209"/>
      <c r="S175" s="209"/>
      <c r="T175" s="209"/>
      <c r="U175" s="209"/>
      <c r="V175" s="209"/>
      <c r="W175" s="209"/>
      <c r="X175" s="209"/>
      <c r="Y175" s="209"/>
      <c r="Z175" s="209"/>
      <c r="AA175" s="209"/>
      <c r="AB175" s="209"/>
      <c r="AC175" s="209"/>
      <c r="AD175" s="209"/>
      <c r="AE175" s="209"/>
      <c r="AF175" s="209"/>
      <c r="AG175" s="209"/>
      <c r="AH175" s="209"/>
      <c r="AI175" s="209"/>
      <c r="AJ175" s="209"/>
      <c r="AK175" s="209"/>
      <c r="AL175" s="209"/>
      <c r="AM175" s="209"/>
      <c r="AN175" s="209"/>
      <c r="AO175" s="209"/>
      <c r="AP175" s="209"/>
      <c r="AQ175" s="209"/>
      <c r="AR175" s="209"/>
      <c r="AS175" s="209"/>
      <c r="AT175" s="209"/>
      <c r="AU175" s="209"/>
      <c r="AV175" s="209"/>
      <c r="AW175" s="209"/>
      <c r="AX175" s="209"/>
      <c r="AY175" s="209"/>
      <c r="AZ175" s="209"/>
      <c r="BA175" s="209"/>
      <c r="BB175" s="209"/>
      <c r="BC175" s="209"/>
      <c r="BD175" s="209"/>
      <c r="BE175" s="209"/>
      <c r="BF175" s="209"/>
      <c r="BG175" s="209"/>
      <c r="BH175" s="209"/>
      <c r="BI175" s="209"/>
      <c r="BJ175" s="209"/>
      <c r="BK175" s="209"/>
      <c r="BL175" s="209"/>
      <c r="BM175" s="214"/>
    </row>
    <row r="176" spans="1:65">
      <c r="A176" s="30"/>
      <c r="B176" s="20" t="s">
        <v>256</v>
      </c>
      <c r="C176" s="12"/>
      <c r="D176" s="215">
        <v>31.161333333333332</v>
      </c>
      <c r="E176" s="215">
        <v>31.211537253258566</v>
      </c>
      <c r="F176" s="215">
        <v>39.916666666666664</v>
      </c>
      <c r="G176" s="215">
        <v>30.399999999999995</v>
      </c>
      <c r="H176" s="215">
        <v>30.366666666666671</v>
      </c>
      <c r="I176" s="215">
        <v>31.366666666666664</v>
      </c>
      <c r="J176" s="215">
        <v>33.366666666666667</v>
      </c>
      <c r="K176" s="215">
        <v>31.416666666666668</v>
      </c>
      <c r="L176" s="215">
        <v>35.050000000000004</v>
      </c>
      <c r="M176" s="215">
        <v>26.551666666666666</v>
      </c>
      <c r="N176" s="215">
        <v>36.083333333333336</v>
      </c>
      <c r="O176" s="215">
        <v>30.5</v>
      </c>
      <c r="P176" s="215">
        <v>27.799999999999997</v>
      </c>
      <c r="Q176" s="208"/>
      <c r="R176" s="209"/>
      <c r="S176" s="209"/>
      <c r="T176" s="209"/>
      <c r="U176" s="209"/>
      <c r="V176" s="209"/>
      <c r="W176" s="209"/>
      <c r="X176" s="209"/>
      <c r="Y176" s="209"/>
      <c r="Z176" s="209"/>
      <c r="AA176" s="209"/>
      <c r="AB176" s="209"/>
      <c r="AC176" s="209"/>
      <c r="AD176" s="209"/>
      <c r="AE176" s="209"/>
      <c r="AF176" s="209"/>
      <c r="AG176" s="209"/>
      <c r="AH176" s="209"/>
      <c r="AI176" s="209"/>
      <c r="AJ176" s="209"/>
      <c r="AK176" s="209"/>
      <c r="AL176" s="209"/>
      <c r="AM176" s="209"/>
      <c r="AN176" s="209"/>
      <c r="AO176" s="209"/>
      <c r="AP176" s="209"/>
      <c r="AQ176" s="209"/>
      <c r="AR176" s="209"/>
      <c r="AS176" s="209"/>
      <c r="AT176" s="209"/>
      <c r="AU176" s="209"/>
      <c r="AV176" s="209"/>
      <c r="AW176" s="209"/>
      <c r="AX176" s="209"/>
      <c r="AY176" s="209"/>
      <c r="AZ176" s="209"/>
      <c r="BA176" s="209"/>
      <c r="BB176" s="209"/>
      <c r="BC176" s="209"/>
      <c r="BD176" s="209"/>
      <c r="BE176" s="209"/>
      <c r="BF176" s="209"/>
      <c r="BG176" s="209"/>
      <c r="BH176" s="209"/>
      <c r="BI176" s="209"/>
      <c r="BJ176" s="209"/>
      <c r="BK176" s="209"/>
      <c r="BL176" s="209"/>
      <c r="BM176" s="214"/>
    </row>
    <row r="177" spans="1:65">
      <c r="A177" s="30"/>
      <c r="B177" s="3" t="s">
        <v>257</v>
      </c>
      <c r="C177" s="29"/>
      <c r="D177" s="211">
        <v>31.3795</v>
      </c>
      <c r="E177" s="211">
        <v>31.203754734842143</v>
      </c>
      <c r="F177" s="211">
        <v>39.950000000000003</v>
      </c>
      <c r="G177" s="211">
        <v>30.5</v>
      </c>
      <c r="H177" s="211">
        <v>30.05</v>
      </c>
      <c r="I177" s="211">
        <v>32</v>
      </c>
      <c r="J177" s="211">
        <v>33.35</v>
      </c>
      <c r="K177" s="211">
        <v>31.549999999999997</v>
      </c>
      <c r="L177" s="211">
        <v>35</v>
      </c>
      <c r="M177" s="211">
        <v>26.57</v>
      </c>
      <c r="N177" s="211">
        <v>36.049999999999997</v>
      </c>
      <c r="O177" s="211">
        <v>30.5</v>
      </c>
      <c r="P177" s="211">
        <v>27.75</v>
      </c>
      <c r="Q177" s="208"/>
      <c r="R177" s="209"/>
      <c r="S177" s="209"/>
      <c r="T177" s="209"/>
      <c r="U177" s="209"/>
      <c r="V177" s="209"/>
      <c r="W177" s="209"/>
      <c r="X177" s="209"/>
      <c r="Y177" s="209"/>
      <c r="Z177" s="209"/>
      <c r="AA177" s="209"/>
      <c r="AB177" s="209"/>
      <c r="AC177" s="209"/>
      <c r="AD177" s="209"/>
      <c r="AE177" s="209"/>
      <c r="AF177" s="209"/>
      <c r="AG177" s="209"/>
      <c r="AH177" s="209"/>
      <c r="AI177" s="209"/>
      <c r="AJ177" s="209"/>
      <c r="AK177" s="209"/>
      <c r="AL177" s="209"/>
      <c r="AM177" s="209"/>
      <c r="AN177" s="209"/>
      <c r="AO177" s="209"/>
      <c r="AP177" s="209"/>
      <c r="AQ177" s="209"/>
      <c r="AR177" s="209"/>
      <c r="AS177" s="209"/>
      <c r="AT177" s="209"/>
      <c r="AU177" s="209"/>
      <c r="AV177" s="209"/>
      <c r="AW177" s="209"/>
      <c r="AX177" s="209"/>
      <c r="AY177" s="209"/>
      <c r="AZ177" s="209"/>
      <c r="BA177" s="209"/>
      <c r="BB177" s="209"/>
      <c r="BC177" s="209"/>
      <c r="BD177" s="209"/>
      <c r="BE177" s="209"/>
      <c r="BF177" s="209"/>
      <c r="BG177" s="209"/>
      <c r="BH177" s="209"/>
      <c r="BI177" s="209"/>
      <c r="BJ177" s="209"/>
      <c r="BK177" s="209"/>
      <c r="BL177" s="209"/>
      <c r="BM177" s="214"/>
    </row>
    <row r="178" spans="1:65">
      <c r="A178" s="30"/>
      <c r="B178" s="3" t="s">
        <v>258</v>
      </c>
      <c r="C178" s="29"/>
      <c r="D178" s="24">
        <v>1.4019661431955726</v>
      </c>
      <c r="E178" s="24">
        <v>0.23899625699667323</v>
      </c>
      <c r="F178" s="24">
        <v>0.70545493595740594</v>
      </c>
      <c r="G178" s="24">
        <v>0.55136195008360978</v>
      </c>
      <c r="H178" s="24">
        <v>1.2878923350446145</v>
      </c>
      <c r="I178" s="24">
        <v>1.3764689123502443</v>
      </c>
      <c r="J178" s="24">
        <v>1.287892335044613</v>
      </c>
      <c r="K178" s="24">
        <v>0.53072277760302267</v>
      </c>
      <c r="L178" s="24">
        <v>0.50099900199501501</v>
      </c>
      <c r="M178" s="24">
        <v>0.27220702905448024</v>
      </c>
      <c r="N178" s="24">
        <v>0.28577380332470309</v>
      </c>
      <c r="O178" s="24">
        <v>0.54772255750516607</v>
      </c>
      <c r="P178" s="24">
        <v>0.56568542494923724</v>
      </c>
      <c r="Q178" s="154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5"/>
    </row>
    <row r="179" spans="1:65">
      <c r="A179" s="30"/>
      <c r="B179" s="3" t="s">
        <v>85</v>
      </c>
      <c r="C179" s="29"/>
      <c r="D179" s="13">
        <v>4.4990569825710473E-2</v>
      </c>
      <c r="E179" s="13">
        <v>7.6573048952185592E-3</v>
      </c>
      <c r="F179" s="13">
        <v>1.7673192550081152E-2</v>
      </c>
      <c r="G179" s="13">
        <v>1.8136906252750325E-2</v>
      </c>
      <c r="H179" s="13">
        <v>4.2411383151853381E-2</v>
      </c>
      <c r="I179" s="13">
        <v>4.3883174676415872E-2</v>
      </c>
      <c r="J179" s="13">
        <v>3.859817187945893E-2</v>
      </c>
      <c r="K179" s="13">
        <v>1.6893032708849526E-2</v>
      </c>
      <c r="L179" s="13">
        <v>1.4293837432097431E-2</v>
      </c>
      <c r="M179" s="13">
        <v>1.0251975232734176E-2</v>
      </c>
      <c r="N179" s="13">
        <v>7.9198282676592076E-3</v>
      </c>
      <c r="O179" s="13">
        <v>1.7958116639513643E-2</v>
      </c>
      <c r="P179" s="13">
        <v>2.0348396580907816E-2</v>
      </c>
      <c r="Q179" s="154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259</v>
      </c>
      <c r="C180" s="29"/>
      <c r="D180" s="13">
        <v>1.0311853879888533E-2</v>
      </c>
      <c r="E180" s="13">
        <v>1.1939563929042274E-2</v>
      </c>
      <c r="F180" s="13">
        <v>0.2941770196195781</v>
      </c>
      <c r="G180" s="13">
        <v>-1.4372073575736888E-2</v>
      </c>
      <c r="H180" s="13">
        <v>-1.5452805951201798E-2</v>
      </c>
      <c r="I180" s="13">
        <v>1.6969165312753942E-2</v>
      </c>
      <c r="J180" s="13">
        <v>8.181310784066631E-2</v>
      </c>
      <c r="K180" s="13">
        <v>1.8590263875951862E-2</v>
      </c>
      <c r="L180" s="13">
        <v>0.13639009280165904</v>
      </c>
      <c r="M180" s="13">
        <v>-0.13914262632319419</v>
      </c>
      <c r="N180" s="13">
        <v>0.16989279644108013</v>
      </c>
      <c r="O180" s="13">
        <v>-1.1129876449341047E-2</v>
      </c>
      <c r="P180" s="13">
        <v>-9.8669198862022411E-2</v>
      </c>
      <c r="Q180" s="154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260</v>
      </c>
      <c r="C181" s="47"/>
      <c r="D181" s="45">
        <v>0.04</v>
      </c>
      <c r="E181" s="45">
        <v>0</v>
      </c>
      <c r="F181" s="45">
        <v>6.95</v>
      </c>
      <c r="G181" s="45">
        <v>0.65</v>
      </c>
      <c r="H181" s="45">
        <v>0.67</v>
      </c>
      <c r="I181" s="45">
        <v>0.12</v>
      </c>
      <c r="J181" s="45">
        <v>1.72</v>
      </c>
      <c r="K181" s="45">
        <v>0.16</v>
      </c>
      <c r="L181" s="45">
        <v>3.06</v>
      </c>
      <c r="M181" s="45">
        <v>3.72</v>
      </c>
      <c r="N181" s="45">
        <v>3.89</v>
      </c>
      <c r="O181" s="45">
        <v>0.56999999999999995</v>
      </c>
      <c r="P181" s="45">
        <v>2.72</v>
      </c>
      <c r="Q181" s="154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BM182" s="55"/>
    </row>
    <row r="183" spans="1:65" ht="15">
      <c r="B183" s="8" t="s">
        <v>509</v>
      </c>
      <c r="BM183" s="28" t="s">
        <v>66</v>
      </c>
    </row>
    <row r="184" spans="1:65" ht="15">
      <c r="A184" s="25" t="s">
        <v>25</v>
      </c>
      <c r="B184" s="18" t="s">
        <v>109</v>
      </c>
      <c r="C184" s="15" t="s">
        <v>110</v>
      </c>
      <c r="D184" s="16" t="s">
        <v>221</v>
      </c>
      <c r="E184" s="17" t="s">
        <v>221</v>
      </c>
      <c r="F184" s="17" t="s">
        <v>221</v>
      </c>
      <c r="G184" s="17" t="s">
        <v>221</v>
      </c>
      <c r="H184" s="17" t="s">
        <v>221</v>
      </c>
      <c r="I184" s="17" t="s">
        <v>221</v>
      </c>
      <c r="J184" s="17" t="s">
        <v>221</v>
      </c>
      <c r="K184" s="17" t="s">
        <v>221</v>
      </c>
      <c r="L184" s="17" t="s">
        <v>221</v>
      </c>
      <c r="M184" s="17" t="s">
        <v>221</v>
      </c>
      <c r="N184" s="17" t="s">
        <v>221</v>
      </c>
      <c r="O184" s="17" t="s">
        <v>221</v>
      </c>
      <c r="P184" s="17" t="s">
        <v>221</v>
      </c>
      <c r="Q184" s="17" t="s">
        <v>221</v>
      </c>
      <c r="R184" s="154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222</v>
      </c>
      <c r="C185" s="9" t="s">
        <v>222</v>
      </c>
      <c r="D185" s="152" t="s">
        <v>227</v>
      </c>
      <c r="E185" s="153" t="s">
        <v>228</v>
      </c>
      <c r="F185" s="153" t="s">
        <v>229</v>
      </c>
      <c r="G185" s="153" t="s">
        <v>232</v>
      </c>
      <c r="H185" s="153" t="s">
        <v>233</v>
      </c>
      <c r="I185" s="153" t="s">
        <v>234</v>
      </c>
      <c r="J185" s="153" t="s">
        <v>235</v>
      </c>
      <c r="K185" s="153" t="s">
        <v>276</v>
      </c>
      <c r="L185" s="153" t="s">
        <v>238</v>
      </c>
      <c r="M185" s="153" t="s">
        <v>239</v>
      </c>
      <c r="N185" s="153" t="s">
        <v>240</v>
      </c>
      <c r="O185" s="153" t="s">
        <v>243</v>
      </c>
      <c r="P185" s="153" t="s">
        <v>245</v>
      </c>
      <c r="Q185" s="153" t="s">
        <v>246</v>
      </c>
      <c r="R185" s="154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299</v>
      </c>
      <c r="E186" s="11" t="s">
        <v>282</v>
      </c>
      <c r="F186" s="11" t="s">
        <v>299</v>
      </c>
      <c r="G186" s="11" t="s">
        <v>282</v>
      </c>
      <c r="H186" s="11" t="s">
        <v>282</v>
      </c>
      <c r="I186" s="11" t="s">
        <v>282</v>
      </c>
      <c r="J186" s="11" t="s">
        <v>282</v>
      </c>
      <c r="K186" s="11" t="s">
        <v>282</v>
      </c>
      <c r="L186" s="11" t="s">
        <v>282</v>
      </c>
      <c r="M186" s="11" t="s">
        <v>299</v>
      </c>
      <c r="N186" s="11" t="s">
        <v>299</v>
      </c>
      <c r="O186" s="11" t="s">
        <v>282</v>
      </c>
      <c r="P186" s="11" t="s">
        <v>299</v>
      </c>
      <c r="Q186" s="11" t="s">
        <v>299</v>
      </c>
      <c r="R186" s="154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 t="s">
        <v>300</v>
      </c>
      <c r="E187" s="26" t="s">
        <v>301</v>
      </c>
      <c r="F187" s="26" t="s">
        <v>302</v>
      </c>
      <c r="G187" s="26" t="s">
        <v>302</v>
      </c>
      <c r="H187" s="26" t="s">
        <v>302</v>
      </c>
      <c r="I187" s="26" t="s">
        <v>302</v>
      </c>
      <c r="J187" s="26" t="s">
        <v>302</v>
      </c>
      <c r="K187" s="26" t="s">
        <v>302</v>
      </c>
      <c r="L187" s="26" t="s">
        <v>303</v>
      </c>
      <c r="M187" s="26" t="s">
        <v>303</v>
      </c>
      <c r="N187" s="26" t="s">
        <v>280</v>
      </c>
      <c r="O187" s="26" t="s">
        <v>303</v>
      </c>
      <c r="P187" s="26" t="s">
        <v>280</v>
      </c>
      <c r="Q187" s="26" t="s">
        <v>302</v>
      </c>
      <c r="R187" s="154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3</v>
      </c>
    </row>
    <row r="188" spans="1:65">
      <c r="A188" s="30"/>
      <c r="B188" s="18">
        <v>1</v>
      </c>
      <c r="C188" s="14">
        <v>1</v>
      </c>
      <c r="D188" s="22">
        <v>9.8970000000000002</v>
      </c>
      <c r="E188" s="22">
        <v>9.3134784180726857</v>
      </c>
      <c r="F188" s="22">
        <v>10.6</v>
      </c>
      <c r="G188" s="22">
        <v>10</v>
      </c>
      <c r="H188" s="22">
        <v>9.9</v>
      </c>
      <c r="I188" s="22">
        <v>9.1999999999999993</v>
      </c>
      <c r="J188" s="22">
        <v>9.6999999999999993</v>
      </c>
      <c r="K188" s="22">
        <v>9.1999999999999993</v>
      </c>
      <c r="L188" s="22">
        <v>9.6619770278517514</v>
      </c>
      <c r="M188" s="22">
        <v>9.5</v>
      </c>
      <c r="N188" s="22">
        <v>10.199999999999999</v>
      </c>
      <c r="O188" s="148">
        <v>7.5</v>
      </c>
      <c r="P188" s="148">
        <v>8.1</v>
      </c>
      <c r="Q188" s="22">
        <v>8.9</v>
      </c>
      <c r="R188" s="154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9.6449999999999996</v>
      </c>
      <c r="E189" s="11">
        <v>9.0474809873086635</v>
      </c>
      <c r="F189" s="11">
        <v>10.6</v>
      </c>
      <c r="G189" s="11">
        <v>9.8000000000000007</v>
      </c>
      <c r="H189" s="11">
        <v>10</v>
      </c>
      <c r="I189" s="11">
        <v>9.1999999999999993</v>
      </c>
      <c r="J189" s="11">
        <v>9.5</v>
      </c>
      <c r="K189" s="11">
        <v>9.9</v>
      </c>
      <c r="L189" s="11">
        <v>9.9719301655837747</v>
      </c>
      <c r="M189" s="11">
        <v>9.5</v>
      </c>
      <c r="N189" s="11">
        <v>10.4</v>
      </c>
      <c r="O189" s="149">
        <v>7.2</v>
      </c>
      <c r="P189" s="149">
        <v>7.7000000000000011</v>
      </c>
      <c r="Q189" s="11">
        <v>8.8000000000000007</v>
      </c>
      <c r="R189" s="154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29</v>
      </c>
    </row>
    <row r="190" spans="1:65">
      <c r="A190" s="30"/>
      <c r="B190" s="19">
        <v>1</v>
      </c>
      <c r="C190" s="9">
        <v>3</v>
      </c>
      <c r="D190" s="150">
        <v>14.7</v>
      </c>
      <c r="E190" s="11">
        <v>9.368525922508887</v>
      </c>
      <c r="F190" s="11">
        <v>10.5</v>
      </c>
      <c r="G190" s="11">
        <v>10</v>
      </c>
      <c r="H190" s="11">
        <v>10.199999999999999</v>
      </c>
      <c r="I190" s="11">
        <v>9.3000000000000007</v>
      </c>
      <c r="J190" s="11">
        <v>9.4</v>
      </c>
      <c r="K190" s="11">
        <v>9.9</v>
      </c>
      <c r="L190" s="11">
        <v>9.6403997990193631</v>
      </c>
      <c r="M190" s="11">
        <v>9.6</v>
      </c>
      <c r="N190" s="11">
        <v>10.199999999999999</v>
      </c>
      <c r="O190" s="149">
        <v>7.8</v>
      </c>
      <c r="P190" s="149">
        <v>7.8</v>
      </c>
      <c r="Q190" s="11">
        <v>8.6999999999999993</v>
      </c>
      <c r="R190" s="154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19">
        <v>1</v>
      </c>
      <c r="C191" s="9">
        <v>4</v>
      </c>
      <c r="D191" s="11">
        <v>9.3879999999999999</v>
      </c>
      <c r="E191" s="11">
        <v>9.5295039006767244</v>
      </c>
      <c r="F191" s="150">
        <v>11</v>
      </c>
      <c r="G191" s="11">
        <v>10.1</v>
      </c>
      <c r="H191" s="11">
        <v>9.6</v>
      </c>
      <c r="I191" s="11">
        <v>9.3000000000000007</v>
      </c>
      <c r="J191" s="11">
        <v>9.6999999999999993</v>
      </c>
      <c r="K191" s="11">
        <v>9.3000000000000007</v>
      </c>
      <c r="L191" s="11">
        <v>10.20911289473675</v>
      </c>
      <c r="M191" s="11">
        <v>9.6</v>
      </c>
      <c r="N191" s="11">
        <v>10.5</v>
      </c>
      <c r="O191" s="149">
        <v>7.6</v>
      </c>
      <c r="P191" s="149">
        <v>7.8</v>
      </c>
      <c r="Q191" s="11">
        <v>8.4</v>
      </c>
      <c r="R191" s="154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9.7258419192649903</v>
      </c>
    </row>
    <row r="192" spans="1:65">
      <c r="A192" s="30"/>
      <c r="B192" s="19">
        <v>1</v>
      </c>
      <c r="C192" s="9">
        <v>5</v>
      </c>
      <c r="D192" s="11">
        <v>10.135999999999999</v>
      </c>
      <c r="E192" s="11">
        <v>9.422837916292325</v>
      </c>
      <c r="F192" s="11">
        <v>10.7</v>
      </c>
      <c r="G192" s="11">
        <v>10.3</v>
      </c>
      <c r="H192" s="11">
        <v>9.5</v>
      </c>
      <c r="I192" s="11">
        <v>8.8000000000000007</v>
      </c>
      <c r="J192" s="11">
        <v>9.4</v>
      </c>
      <c r="K192" s="11">
        <v>9.9</v>
      </c>
      <c r="L192" s="11">
        <v>9.9319333595296797</v>
      </c>
      <c r="M192" s="11">
        <v>9.6</v>
      </c>
      <c r="N192" s="11">
        <v>10.5</v>
      </c>
      <c r="O192" s="149">
        <v>7.8</v>
      </c>
      <c r="P192" s="149">
        <v>8</v>
      </c>
      <c r="Q192" s="11">
        <v>8.6999999999999993</v>
      </c>
      <c r="R192" s="154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77</v>
      </c>
    </row>
    <row r="193" spans="1:65">
      <c r="A193" s="30"/>
      <c r="B193" s="19">
        <v>1</v>
      </c>
      <c r="C193" s="9">
        <v>6</v>
      </c>
      <c r="D193" s="11">
        <v>9.9420000000000002</v>
      </c>
      <c r="E193" s="11">
        <v>9.1334290149079962</v>
      </c>
      <c r="F193" s="11">
        <v>10.5</v>
      </c>
      <c r="G193" s="11">
        <v>10.5</v>
      </c>
      <c r="H193" s="11">
        <v>9.9</v>
      </c>
      <c r="I193" s="11">
        <v>9</v>
      </c>
      <c r="J193" s="11">
        <v>9.6999999999999993</v>
      </c>
      <c r="K193" s="11">
        <v>10</v>
      </c>
      <c r="L193" s="11">
        <v>10.840408780590785</v>
      </c>
      <c r="M193" s="11">
        <v>9.6999999999999993</v>
      </c>
      <c r="N193" s="11">
        <v>10.1</v>
      </c>
      <c r="O193" s="149">
        <v>7.8</v>
      </c>
      <c r="P193" s="149">
        <v>7.8</v>
      </c>
      <c r="Q193" s="11">
        <v>8.8000000000000007</v>
      </c>
      <c r="R193" s="154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20" t="s">
        <v>256</v>
      </c>
      <c r="C194" s="12"/>
      <c r="D194" s="23">
        <v>10.618</v>
      </c>
      <c r="E194" s="23">
        <v>9.3025426932945461</v>
      </c>
      <c r="F194" s="23">
        <v>10.65</v>
      </c>
      <c r="G194" s="23">
        <v>10.116666666666667</v>
      </c>
      <c r="H194" s="23">
        <v>9.85</v>
      </c>
      <c r="I194" s="23">
        <v>9.1333333333333329</v>
      </c>
      <c r="J194" s="23">
        <v>9.5666666666666647</v>
      </c>
      <c r="K194" s="23">
        <v>9.6999999999999993</v>
      </c>
      <c r="L194" s="23">
        <v>10.042627004552017</v>
      </c>
      <c r="M194" s="23">
        <v>9.5833333333333339</v>
      </c>
      <c r="N194" s="23">
        <v>10.316666666666666</v>
      </c>
      <c r="O194" s="23">
        <v>7.6166666666666663</v>
      </c>
      <c r="P194" s="23">
        <v>7.8666666666666671</v>
      </c>
      <c r="Q194" s="23">
        <v>8.7166666666666668</v>
      </c>
      <c r="R194" s="154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3" t="s">
        <v>257</v>
      </c>
      <c r="C195" s="29"/>
      <c r="D195" s="11">
        <v>9.9194999999999993</v>
      </c>
      <c r="E195" s="11">
        <v>9.3410021702907855</v>
      </c>
      <c r="F195" s="11">
        <v>10.6</v>
      </c>
      <c r="G195" s="11">
        <v>10.050000000000001</v>
      </c>
      <c r="H195" s="11">
        <v>9.9</v>
      </c>
      <c r="I195" s="11">
        <v>9.1999999999999993</v>
      </c>
      <c r="J195" s="11">
        <v>9.6</v>
      </c>
      <c r="K195" s="11">
        <v>9.9</v>
      </c>
      <c r="L195" s="11">
        <v>9.9519317625567272</v>
      </c>
      <c r="M195" s="11">
        <v>9.6</v>
      </c>
      <c r="N195" s="11">
        <v>10.3</v>
      </c>
      <c r="O195" s="11">
        <v>7.6999999999999993</v>
      </c>
      <c r="P195" s="11">
        <v>7.8</v>
      </c>
      <c r="Q195" s="11">
        <v>8.75</v>
      </c>
      <c r="R195" s="154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A196" s="30"/>
      <c r="B196" s="3" t="s">
        <v>258</v>
      </c>
      <c r="C196" s="29"/>
      <c r="D196" s="24">
        <v>2.016506583177943</v>
      </c>
      <c r="E196" s="24">
        <v>0.18116932247171166</v>
      </c>
      <c r="F196" s="24">
        <v>0.18708286933869706</v>
      </c>
      <c r="G196" s="24">
        <v>0.24832774042918893</v>
      </c>
      <c r="H196" s="24">
        <v>0.25884358211089559</v>
      </c>
      <c r="I196" s="24">
        <v>0.1966384160500349</v>
      </c>
      <c r="J196" s="24">
        <v>0.15055453054181567</v>
      </c>
      <c r="K196" s="24">
        <v>0.35213633723318033</v>
      </c>
      <c r="L196" s="24">
        <v>0.44454596377228017</v>
      </c>
      <c r="M196" s="24">
        <v>7.5277265270907834E-2</v>
      </c>
      <c r="N196" s="24">
        <v>0.17224014243685115</v>
      </c>
      <c r="O196" s="24">
        <v>0.24013884872437155</v>
      </c>
      <c r="P196" s="24">
        <v>0.15055453054181592</v>
      </c>
      <c r="Q196" s="24">
        <v>0.17224014243685096</v>
      </c>
      <c r="R196" s="204"/>
      <c r="S196" s="205"/>
      <c r="T196" s="205"/>
      <c r="U196" s="205"/>
      <c r="V196" s="205"/>
      <c r="W196" s="205"/>
      <c r="X196" s="205"/>
      <c r="Y196" s="205"/>
      <c r="Z196" s="205"/>
      <c r="AA196" s="205"/>
      <c r="AB196" s="205"/>
      <c r="AC196" s="205"/>
      <c r="AD196" s="205"/>
      <c r="AE196" s="205"/>
      <c r="AF196" s="205"/>
      <c r="AG196" s="205"/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05"/>
      <c r="AT196" s="205"/>
      <c r="AU196" s="205"/>
      <c r="AV196" s="205"/>
      <c r="AW196" s="205"/>
      <c r="AX196" s="205"/>
      <c r="AY196" s="205"/>
      <c r="AZ196" s="205"/>
      <c r="BA196" s="205"/>
      <c r="BB196" s="205"/>
      <c r="BC196" s="205"/>
      <c r="BD196" s="205"/>
      <c r="BE196" s="205"/>
      <c r="BF196" s="205"/>
      <c r="BG196" s="205"/>
      <c r="BH196" s="205"/>
      <c r="BI196" s="205"/>
      <c r="BJ196" s="205"/>
      <c r="BK196" s="205"/>
      <c r="BL196" s="205"/>
      <c r="BM196" s="56"/>
    </row>
    <row r="197" spans="1:65">
      <c r="A197" s="30"/>
      <c r="B197" s="3" t="s">
        <v>85</v>
      </c>
      <c r="C197" s="29"/>
      <c r="D197" s="13">
        <v>0.18991397468242069</v>
      </c>
      <c r="E197" s="13">
        <v>1.9475247622599147E-2</v>
      </c>
      <c r="F197" s="13">
        <v>1.7566466604572492E-2</v>
      </c>
      <c r="G197" s="13">
        <v>2.4546399383445362E-2</v>
      </c>
      <c r="H197" s="13">
        <v>2.6278536254913259E-2</v>
      </c>
      <c r="I197" s="13">
        <v>2.1529753582120611E-2</v>
      </c>
      <c r="J197" s="13">
        <v>1.5737407373708958E-2</v>
      </c>
      <c r="K197" s="13">
        <v>3.6302715178678384E-2</v>
      </c>
      <c r="L197" s="13">
        <v>4.4265904087723365E-2</v>
      </c>
      <c r="M197" s="13">
        <v>7.855018984790383E-3</v>
      </c>
      <c r="N197" s="13">
        <v>1.669532883071255E-2</v>
      </c>
      <c r="O197" s="13">
        <v>3.1528076418954692E-2</v>
      </c>
      <c r="P197" s="13">
        <v>1.913828778073931E-2</v>
      </c>
      <c r="Q197" s="13">
        <v>1.9759863377076591E-2</v>
      </c>
      <c r="R197" s="154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30"/>
      <c r="B198" s="3" t="s">
        <v>259</v>
      </c>
      <c r="C198" s="29"/>
      <c r="D198" s="13">
        <v>9.1730678756748008E-2</v>
      </c>
      <c r="E198" s="13">
        <v>-4.3523144781118739E-2</v>
      </c>
      <c r="F198" s="13">
        <v>9.5020882346898317E-2</v>
      </c>
      <c r="G198" s="13">
        <v>4.0184155844393166E-2</v>
      </c>
      <c r="H198" s="13">
        <v>1.276579259314059E-2</v>
      </c>
      <c r="I198" s="13">
        <v>-6.0921058644600623E-2</v>
      </c>
      <c r="J198" s="13">
        <v>-1.6366218361315354E-2</v>
      </c>
      <c r="K198" s="13">
        <v>-2.6570367356889557E-3</v>
      </c>
      <c r="L198" s="13">
        <v>3.2571482028670218E-2</v>
      </c>
      <c r="M198" s="13">
        <v>-1.4652570658111874E-2</v>
      </c>
      <c r="N198" s="13">
        <v>6.0747928282832486E-2</v>
      </c>
      <c r="O198" s="13">
        <v>-0.21686299963609945</v>
      </c>
      <c r="P198" s="13">
        <v>-0.19115828408805002</v>
      </c>
      <c r="Q198" s="13">
        <v>-0.10376225122468263</v>
      </c>
      <c r="R198" s="154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30"/>
      <c r="B199" s="46" t="s">
        <v>260</v>
      </c>
      <c r="C199" s="47"/>
      <c r="D199" s="45">
        <v>1.34</v>
      </c>
      <c r="E199" s="45">
        <v>0.47</v>
      </c>
      <c r="F199" s="45">
        <v>1.38</v>
      </c>
      <c r="G199" s="45">
        <v>0.65</v>
      </c>
      <c r="H199" s="45">
        <v>0.28999999999999998</v>
      </c>
      <c r="I199" s="45">
        <v>0.7</v>
      </c>
      <c r="J199" s="45">
        <v>0.1</v>
      </c>
      <c r="K199" s="45">
        <v>0.08</v>
      </c>
      <c r="L199" s="45">
        <v>0.55000000000000004</v>
      </c>
      <c r="M199" s="45">
        <v>0.08</v>
      </c>
      <c r="N199" s="45">
        <v>0.93</v>
      </c>
      <c r="O199" s="45">
        <v>2.78</v>
      </c>
      <c r="P199" s="45">
        <v>2.4300000000000002</v>
      </c>
      <c r="Q199" s="45">
        <v>1.27</v>
      </c>
      <c r="R199" s="154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B200" s="3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BM200" s="55"/>
    </row>
    <row r="201" spans="1:65" ht="15">
      <c r="B201" s="8" t="s">
        <v>510</v>
      </c>
      <c r="BM201" s="28" t="s">
        <v>66</v>
      </c>
    </row>
    <row r="202" spans="1:65" ht="15">
      <c r="A202" s="25" t="s">
        <v>51</v>
      </c>
      <c r="B202" s="18" t="s">
        <v>109</v>
      </c>
      <c r="C202" s="15" t="s">
        <v>110</v>
      </c>
      <c r="D202" s="16" t="s">
        <v>221</v>
      </c>
      <c r="E202" s="17" t="s">
        <v>221</v>
      </c>
      <c r="F202" s="17" t="s">
        <v>221</v>
      </c>
      <c r="G202" s="17" t="s">
        <v>221</v>
      </c>
      <c r="H202" s="17" t="s">
        <v>221</v>
      </c>
      <c r="I202" s="17" t="s">
        <v>221</v>
      </c>
      <c r="J202" s="17" t="s">
        <v>221</v>
      </c>
      <c r="K202" s="17" t="s">
        <v>221</v>
      </c>
      <c r="L202" s="17" t="s">
        <v>221</v>
      </c>
      <c r="M202" s="17" t="s">
        <v>221</v>
      </c>
      <c r="N202" s="17" t="s">
        <v>221</v>
      </c>
      <c r="O202" s="17" t="s">
        <v>221</v>
      </c>
      <c r="P202" s="17" t="s">
        <v>221</v>
      </c>
      <c r="Q202" s="154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8">
        <v>1</v>
      </c>
    </row>
    <row r="203" spans="1:65">
      <c r="A203" s="30"/>
      <c r="B203" s="19" t="s">
        <v>222</v>
      </c>
      <c r="C203" s="9" t="s">
        <v>222</v>
      </c>
      <c r="D203" s="152" t="s">
        <v>227</v>
      </c>
      <c r="E203" s="153" t="s">
        <v>228</v>
      </c>
      <c r="F203" s="153" t="s">
        <v>229</v>
      </c>
      <c r="G203" s="153" t="s">
        <v>232</v>
      </c>
      <c r="H203" s="153" t="s">
        <v>233</v>
      </c>
      <c r="I203" s="153" t="s">
        <v>234</v>
      </c>
      <c r="J203" s="153" t="s">
        <v>235</v>
      </c>
      <c r="K203" s="153" t="s">
        <v>276</v>
      </c>
      <c r="L203" s="153" t="s">
        <v>238</v>
      </c>
      <c r="M203" s="153" t="s">
        <v>239</v>
      </c>
      <c r="N203" s="153" t="s">
        <v>240</v>
      </c>
      <c r="O203" s="153" t="s">
        <v>245</v>
      </c>
      <c r="P203" s="153" t="s">
        <v>246</v>
      </c>
      <c r="Q203" s="154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8" t="s">
        <v>3</v>
      </c>
    </row>
    <row r="204" spans="1:65">
      <c r="A204" s="30"/>
      <c r="B204" s="19"/>
      <c r="C204" s="9"/>
      <c r="D204" s="10" t="s">
        <v>299</v>
      </c>
      <c r="E204" s="11" t="s">
        <v>282</v>
      </c>
      <c r="F204" s="11" t="s">
        <v>299</v>
      </c>
      <c r="G204" s="11" t="s">
        <v>282</v>
      </c>
      <c r="H204" s="11" t="s">
        <v>282</v>
      </c>
      <c r="I204" s="11" t="s">
        <v>282</v>
      </c>
      <c r="J204" s="11" t="s">
        <v>282</v>
      </c>
      <c r="K204" s="11" t="s">
        <v>282</v>
      </c>
      <c r="L204" s="11" t="s">
        <v>282</v>
      </c>
      <c r="M204" s="11" t="s">
        <v>299</v>
      </c>
      <c r="N204" s="11" t="s">
        <v>299</v>
      </c>
      <c r="O204" s="11" t="s">
        <v>299</v>
      </c>
      <c r="P204" s="11" t="s">
        <v>299</v>
      </c>
      <c r="Q204" s="154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8">
        <v>1</v>
      </c>
    </row>
    <row r="205" spans="1:65">
      <c r="A205" s="30"/>
      <c r="B205" s="19"/>
      <c r="C205" s="9"/>
      <c r="D205" s="26" t="s">
        <v>300</v>
      </c>
      <c r="E205" s="26" t="s">
        <v>301</v>
      </c>
      <c r="F205" s="26" t="s">
        <v>302</v>
      </c>
      <c r="G205" s="26" t="s">
        <v>302</v>
      </c>
      <c r="H205" s="26" t="s">
        <v>302</v>
      </c>
      <c r="I205" s="26" t="s">
        <v>302</v>
      </c>
      <c r="J205" s="26" t="s">
        <v>302</v>
      </c>
      <c r="K205" s="26" t="s">
        <v>302</v>
      </c>
      <c r="L205" s="26" t="s">
        <v>303</v>
      </c>
      <c r="M205" s="26" t="s">
        <v>303</v>
      </c>
      <c r="N205" s="26" t="s">
        <v>280</v>
      </c>
      <c r="O205" s="26" t="s">
        <v>280</v>
      </c>
      <c r="P205" s="26" t="s">
        <v>302</v>
      </c>
      <c r="Q205" s="154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8">
        <v>2</v>
      </c>
    </row>
    <row r="206" spans="1:65">
      <c r="A206" s="30"/>
      <c r="B206" s="18">
        <v>1</v>
      </c>
      <c r="C206" s="14">
        <v>1</v>
      </c>
      <c r="D206" s="206">
        <v>47.936999999999998</v>
      </c>
      <c r="E206" s="206">
        <v>47.052375140318972</v>
      </c>
      <c r="F206" s="206">
        <v>50</v>
      </c>
      <c r="G206" s="206">
        <v>48</v>
      </c>
      <c r="H206" s="206">
        <v>46</v>
      </c>
      <c r="I206" s="206">
        <v>46</v>
      </c>
      <c r="J206" s="206">
        <v>46</v>
      </c>
      <c r="K206" s="206">
        <v>47</v>
      </c>
      <c r="L206" s="207">
        <v>50.984358694223957</v>
      </c>
      <c r="M206" s="206">
        <v>46</v>
      </c>
      <c r="N206" s="206">
        <v>46</v>
      </c>
      <c r="O206" s="206">
        <v>44</v>
      </c>
      <c r="P206" s="206">
        <v>48.7</v>
      </c>
      <c r="Q206" s="208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10">
        <v>1</v>
      </c>
    </row>
    <row r="207" spans="1:65">
      <c r="A207" s="30"/>
      <c r="B207" s="19">
        <v>1</v>
      </c>
      <c r="C207" s="9">
        <v>2</v>
      </c>
      <c r="D207" s="211">
        <v>47.673999999999999</v>
      </c>
      <c r="E207" s="211">
        <v>46.032343567883949</v>
      </c>
      <c r="F207" s="211">
        <v>47</v>
      </c>
      <c r="G207" s="211">
        <v>47</v>
      </c>
      <c r="H207" s="211">
        <v>46</v>
      </c>
      <c r="I207" s="211">
        <v>46</v>
      </c>
      <c r="J207" s="211">
        <v>49</v>
      </c>
      <c r="K207" s="211">
        <v>50</v>
      </c>
      <c r="L207" s="212">
        <v>52.957474262604663</v>
      </c>
      <c r="M207" s="211">
        <v>47</v>
      </c>
      <c r="N207" s="211">
        <v>47</v>
      </c>
      <c r="O207" s="211">
        <v>42</v>
      </c>
      <c r="P207" s="211">
        <v>49</v>
      </c>
      <c r="Q207" s="208"/>
      <c r="R207" s="209"/>
      <c r="S207" s="209"/>
      <c r="T207" s="209"/>
      <c r="U207" s="209"/>
      <c r="V207" s="209"/>
      <c r="W207" s="209"/>
      <c r="X207" s="209"/>
      <c r="Y207" s="209"/>
      <c r="Z207" s="209"/>
      <c r="AA207" s="209"/>
      <c r="AB207" s="209"/>
      <c r="AC207" s="209"/>
      <c r="AD207" s="209"/>
      <c r="AE207" s="209"/>
      <c r="AF207" s="209"/>
      <c r="AG207" s="209"/>
      <c r="AH207" s="209"/>
      <c r="AI207" s="209"/>
      <c r="AJ207" s="209"/>
      <c r="AK207" s="209"/>
      <c r="AL207" s="209"/>
      <c r="AM207" s="209"/>
      <c r="AN207" s="209"/>
      <c r="AO207" s="209"/>
      <c r="AP207" s="209"/>
      <c r="AQ207" s="209"/>
      <c r="AR207" s="209"/>
      <c r="AS207" s="209"/>
      <c r="AT207" s="209"/>
      <c r="AU207" s="209"/>
      <c r="AV207" s="209"/>
      <c r="AW207" s="209"/>
      <c r="AX207" s="209"/>
      <c r="AY207" s="209"/>
      <c r="AZ207" s="209"/>
      <c r="BA207" s="209"/>
      <c r="BB207" s="209"/>
      <c r="BC207" s="209"/>
      <c r="BD207" s="209"/>
      <c r="BE207" s="209"/>
      <c r="BF207" s="209"/>
      <c r="BG207" s="209"/>
      <c r="BH207" s="209"/>
      <c r="BI207" s="209"/>
      <c r="BJ207" s="209"/>
      <c r="BK207" s="209"/>
      <c r="BL207" s="209"/>
      <c r="BM207" s="210">
        <v>30</v>
      </c>
    </row>
    <row r="208" spans="1:65">
      <c r="A208" s="30"/>
      <c r="B208" s="19">
        <v>1</v>
      </c>
      <c r="C208" s="9">
        <v>3</v>
      </c>
      <c r="D208" s="213">
        <v>63.3</v>
      </c>
      <c r="E208" s="211">
        <v>47.149429024155801</v>
      </c>
      <c r="F208" s="211">
        <v>49</v>
      </c>
      <c r="G208" s="211">
        <v>48</v>
      </c>
      <c r="H208" s="211">
        <v>48</v>
      </c>
      <c r="I208" s="211">
        <v>46</v>
      </c>
      <c r="J208" s="211">
        <v>49</v>
      </c>
      <c r="K208" s="211">
        <v>50</v>
      </c>
      <c r="L208" s="212">
        <v>50.682954664547417</v>
      </c>
      <c r="M208" s="211">
        <v>47</v>
      </c>
      <c r="N208" s="211">
        <v>46</v>
      </c>
      <c r="O208" s="211">
        <v>42</v>
      </c>
      <c r="P208" s="211">
        <v>48.7</v>
      </c>
      <c r="Q208" s="208"/>
      <c r="R208" s="209"/>
      <c r="S208" s="209"/>
      <c r="T208" s="209"/>
      <c r="U208" s="209"/>
      <c r="V208" s="209"/>
      <c r="W208" s="209"/>
      <c r="X208" s="209"/>
      <c r="Y208" s="209"/>
      <c r="Z208" s="209"/>
      <c r="AA208" s="209"/>
      <c r="AB208" s="209"/>
      <c r="AC208" s="209"/>
      <c r="AD208" s="209"/>
      <c r="AE208" s="209"/>
      <c r="AF208" s="209"/>
      <c r="AG208" s="209"/>
      <c r="AH208" s="209"/>
      <c r="AI208" s="209"/>
      <c r="AJ208" s="209"/>
      <c r="AK208" s="209"/>
      <c r="AL208" s="209"/>
      <c r="AM208" s="209"/>
      <c r="AN208" s="209"/>
      <c r="AO208" s="209"/>
      <c r="AP208" s="209"/>
      <c r="AQ208" s="209"/>
      <c r="AR208" s="209"/>
      <c r="AS208" s="209"/>
      <c r="AT208" s="209"/>
      <c r="AU208" s="209"/>
      <c r="AV208" s="209"/>
      <c r="AW208" s="209"/>
      <c r="AX208" s="209"/>
      <c r="AY208" s="209"/>
      <c r="AZ208" s="209"/>
      <c r="BA208" s="209"/>
      <c r="BB208" s="209"/>
      <c r="BC208" s="209"/>
      <c r="BD208" s="209"/>
      <c r="BE208" s="209"/>
      <c r="BF208" s="209"/>
      <c r="BG208" s="209"/>
      <c r="BH208" s="209"/>
      <c r="BI208" s="209"/>
      <c r="BJ208" s="209"/>
      <c r="BK208" s="209"/>
      <c r="BL208" s="209"/>
      <c r="BM208" s="210">
        <v>16</v>
      </c>
    </row>
    <row r="209" spans="1:65">
      <c r="A209" s="30"/>
      <c r="B209" s="19">
        <v>1</v>
      </c>
      <c r="C209" s="9">
        <v>4</v>
      </c>
      <c r="D209" s="211">
        <v>46.110999999999997</v>
      </c>
      <c r="E209" s="211">
        <v>46.958380713237325</v>
      </c>
      <c r="F209" s="211">
        <v>51</v>
      </c>
      <c r="G209" s="211">
        <v>46</v>
      </c>
      <c r="H209" s="211">
        <v>46</v>
      </c>
      <c r="I209" s="211">
        <v>46</v>
      </c>
      <c r="J209" s="211">
        <v>48</v>
      </c>
      <c r="K209" s="211">
        <v>47</v>
      </c>
      <c r="L209" s="212">
        <v>53.455927757598559</v>
      </c>
      <c r="M209" s="211">
        <v>48</v>
      </c>
      <c r="N209" s="211">
        <v>46</v>
      </c>
      <c r="O209" s="211">
        <v>43</v>
      </c>
      <c r="P209" s="211">
        <v>48.3</v>
      </c>
      <c r="Q209" s="208"/>
      <c r="R209" s="209"/>
      <c r="S209" s="209"/>
      <c r="T209" s="209"/>
      <c r="U209" s="209"/>
      <c r="V209" s="209"/>
      <c r="W209" s="209"/>
      <c r="X209" s="209"/>
      <c r="Y209" s="209"/>
      <c r="Z209" s="209"/>
      <c r="AA209" s="209"/>
      <c r="AB209" s="209"/>
      <c r="AC209" s="209"/>
      <c r="AD209" s="209"/>
      <c r="AE209" s="209"/>
      <c r="AF209" s="209"/>
      <c r="AG209" s="209"/>
      <c r="AH209" s="209"/>
      <c r="AI209" s="209"/>
      <c r="AJ209" s="209"/>
      <c r="AK209" s="209"/>
      <c r="AL209" s="209"/>
      <c r="AM209" s="209"/>
      <c r="AN209" s="209"/>
      <c r="AO209" s="209"/>
      <c r="AP209" s="209"/>
      <c r="AQ209" s="209"/>
      <c r="AR209" s="209"/>
      <c r="AS209" s="209"/>
      <c r="AT209" s="209"/>
      <c r="AU209" s="209"/>
      <c r="AV209" s="209"/>
      <c r="AW209" s="209"/>
      <c r="AX209" s="209"/>
      <c r="AY209" s="209"/>
      <c r="AZ209" s="209"/>
      <c r="BA209" s="209"/>
      <c r="BB209" s="209"/>
      <c r="BC209" s="209"/>
      <c r="BD209" s="209"/>
      <c r="BE209" s="209"/>
      <c r="BF209" s="209"/>
      <c r="BG209" s="209"/>
      <c r="BH209" s="209"/>
      <c r="BI209" s="209"/>
      <c r="BJ209" s="209"/>
      <c r="BK209" s="209"/>
      <c r="BL209" s="209"/>
      <c r="BM209" s="210">
        <v>47.051943253346366</v>
      </c>
    </row>
    <row r="210" spans="1:65">
      <c r="A210" s="30"/>
      <c r="B210" s="19">
        <v>1</v>
      </c>
      <c r="C210" s="9">
        <v>5</v>
      </c>
      <c r="D210" s="211">
        <v>48.055999999999997</v>
      </c>
      <c r="E210" s="211">
        <v>47.10453533751447</v>
      </c>
      <c r="F210" s="211">
        <v>49</v>
      </c>
      <c r="G210" s="211">
        <v>47</v>
      </c>
      <c r="H210" s="211">
        <v>48</v>
      </c>
      <c r="I210" s="211">
        <v>46</v>
      </c>
      <c r="J210" s="211">
        <v>48</v>
      </c>
      <c r="K210" s="211">
        <v>50</v>
      </c>
      <c r="L210" s="212">
        <v>52.368294666249241</v>
      </c>
      <c r="M210" s="211">
        <v>47</v>
      </c>
      <c r="N210" s="211">
        <v>44</v>
      </c>
      <c r="O210" s="211">
        <v>44</v>
      </c>
      <c r="P210" s="211">
        <v>48.9</v>
      </c>
      <c r="Q210" s="208"/>
      <c r="R210" s="209"/>
      <c r="S210" s="209"/>
      <c r="T210" s="209"/>
      <c r="U210" s="209"/>
      <c r="V210" s="209"/>
      <c r="W210" s="209"/>
      <c r="X210" s="209"/>
      <c r="Y210" s="209"/>
      <c r="Z210" s="209"/>
      <c r="AA210" s="209"/>
      <c r="AB210" s="209"/>
      <c r="AC210" s="209"/>
      <c r="AD210" s="209"/>
      <c r="AE210" s="209"/>
      <c r="AF210" s="209"/>
      <c r="AG210" s="209"/>
      <c r="AH210" s="209"/>
      <c r="AI210" s="209"/>
      <c r="AJ210" s="209"/>
      <c r="AK210" s="209"/>
      <c r="AL210" s="209"/>
      <c r="AM210" s="209"/>
      <c r="AN210" s="209"/>
      <c r="AO210" s="209"/>
      <c r="AP210" s="209"/>
      <c r="AQ210" s="209"/>
      <c r="AR210" s="209"/>
      <c r="AS210" s="209"/>
      <c r="AT210" s="209"/>
      <c r="AU210" s="209"/>
      <c r="AV210" s="209"/>
      <c r="AW210" s="209"/>
      <c r="AX210" s="209"/>
      <c r="AY210" s="209"/>
      <c r="AZ210" s="209"/>
      <c r="BA210" s="209"/>
      <c r="BB210" s="209"/>
      <c r="BC210" s="209"/>
      <c r="BD210" s="209"/>
      <c r="BE210" s="209"/>
      <c r="BF210" s="209"/>
      <c r="BG210" s="209"/>
      <c r="BH210" s="209"/>
      <c r="BI210" s="209"/>
      <c r="BJ210" s="209"/>
      <c r="BK210" s="209"/>
      <c r="BL210" s="209"/>
      <c r="BM210" s="210">
        <v>78</v>
      </c>
    </row>
    <row r="211" spans="1:65">
      <c r="A211" s="30"/>
      <c r="B211" s="19">
        <v>1</v>
      </c>
      <c r="C211" s="9">
        <v>6</v>
      </c>
      <c r="D211" s="211">
        <v>49.124000000000002</v>
      </c>
      <c r="E211" s="211">
        <v>46.460450457828188</v>
      </c>
      <c r="F211" s="211">
        <v>49</v>
      </c>
      <c r="G211" s="211">
        <v>47</v>
      </c>
      <c r="H211" s="211">
        <v>46</v>
      </c>
      <c r="I211" s="211">
        <v>46</v>
      </c>
      <c r="J211" s="211">
        <v>47</v>
      </c>
      <c r="K211" s="211">
        <v>49</v>
      </c>
      <c r="L211" s="212">
        <v>52.353037547017941</v>
      </c>
      <c r="M211" s="211">
        <v>47</v>
      </c>
      <c r="N211" s="211">
        <v>45</v>
      </c>
      <c r="O211" s="211">
        <v>43</v>
      </c>
      <c r="P211" s="211">
        <v>48.7</v>
      </c>
      <c r="Q211" s="208"/>
      <c r="R211" s="209"/>
      <c r="S211" s="209"/>
      <c r="T211" s="209"/>
      <c r="U211" s="209"/>
      <c r="V211" s="209"/>
      <c r="W211" s="209"/>
      <c r="X211" s="209"/>
      <c r="Y211" s="209"/>
      <c r="Z211" s="209"/>
      <c r="AA211" s="209"/>
      <c r="AB211" s="209"/>
      <c r="AC211" s="209"/>
      <c r="AD211" s="209"/>
      <c r="AE211" s="209"/>
      <c r="AF211" s="209"/>
      <c r="AG211" s="209"/>
      <c r="AH211" s="209"/>
      <c r="AI211" s="209"/>
      <c r="AJ211" s="209"/>
      <c r="AK211" s="209"/>
      <c r="AL211" s="209"/>
      <c r="AM211" s="209"/>
      <c r="AN211" s="209"/>
      <c r="AO211" s="209"/>
      <c r="AP211" s="209"/>
      <c r="AQ211" s="209"/>
      <c r="AR211" s="209"/>
      <c r="AS211" s="209"/>
      <c r="AT211" s="209"/>
      <c r="AU211" s="209"/>
      <c r="AV211" s="209"/>
      <c r="AW211" s="209"/>
      <c r="AX211" s="209"/>
      <c r="AY211" s="209"/>
      <c r="AZ211" s="209"/>
      <c r="BA211" s="209"/>
      <c r="BB211" s="209"/>
      <c r="BC211" s="209"/>
      <c r="BD211" s="209"/>
      <c r="BE211" s="209"/>
      <c r="BF211" s="209"/>
      <c r="BG211" s="209"/>
      <c r="BH211" s="209"/>
      <c r="BI211" s="209"/>
      <c r="BJ211" s="209"/>
      <c r="BK211" s="209"/>
      <c r="BL211" s="209"/>
      <c r="BM211" s="214"/>
    </row>
    <row r="212" spans="1:65">
      <c r="A212" s="30"/>
      <c r="B212" s="20" t="s">
        <v>256</v>
      </c>
      <c r="C212" s="12"/>
      <c r="D212" s="215">
        <v>50.366999999999997</v>
      </c>
      <c r="E212" s="215">
        <v>46.792919040156448</v>
      </c>
      <c r="F212" s="215">
        <v>49.166666666666664</v>
      </c>
      <c r="G212" s="215">
        <v>47.166666666666664</v>
      </c>
      <c r="H212" s="215">
        <v>46.666666666666664</v>
      </c>
      <c r="I212" s="215">
        <v>46</v>
      </c>
      <c r="J212" s="215">
        <v>47.833333333333336</v>
      </c>
      <c r="K212" s="215">
        <v>48.833333333333336</v>
      </c>
      <c r="L212" s="215">
        <v>52.133674598706968</v>
      </c>
      <c r="M212" s="215">
        <v>47</v>
      </c>
      <c r="N212" s="215">
        <v>45.666666666666664</v>
      </c>
      <c r="O212" s="215">
        <v>43</v>
      </c>
      <c r="P212" s="215">
        <v>48.716666666666669</v>
      </c>
      <c r="Q212" s="208"/>
      <c r="R212" s="209"/>
      <c r="S212" s="209"/>
      <c r="T212" s="209"/>
      <c r="U212" s="209"/>
      <c r="V212" s="209"/>
      <c r="W212" s="209"/>
      <c r="X212" s="209"/>
      <c r="Y212" s="209"/>
      <c r="Z212" s="209"/>
      <c r="AA212" s="209"/>
      <c r="AB212" s="209"/>
      <c r="AC212" s="209"/>
      <c r="AD212" s="209"/>
      <c r="AE212" s="209"/>
      <c r="AF212" s="209"/>
      <c r="AG212" s="209"/>
      <c r="AH212" s="209"/>
      <c r="AI212" s="209"/>
      <c r="AJ212" s="209"/>
      <c r="AK212" s="209"/>
      <c r="AL212" s="209"/>
      <c r="AM212" s="209"/>
      <c r="AN212" s="209"/>
      <c r="AO212" s="209"/>
      <c r="AP212" s="209"/>
      <c r="AQ212" s="209"/>
      <c r="AR212" s="209"/>
      <c r="AS212" s="209"/>
      <c r="AT212" s="209"/>
      <c r="AU212" s="209"/>
      <c r="AV212" s="209"/>
      <c r="AW212" s="209"/>
      <c r="AX212" s="209"/>
      <c r="AY212" s="209"/>
      <c r="AZ212" s="209"/>
      <c r="BA212" s="209"/>
      <c r="BB212" s="209"/>
      <c r="BC212" s="209"/>
      <c r="BD212" s="209"/>
      <c r="BE212" s="209"/>
      <c r="BF212" s="209"/>
      <c r="BG212" s="209"/>
      <c r="BH212" s="209"/>
      <c r="BI212" s="209"/>
      <c r="BJ212" s="209"/>
      <c r="BK212" s="209"/>
      <c r="BL212" s="209"/>
      <c r="BM212" s="214"/>
    </row>
    <row r="213" spans="1:65">
      <c r="A213" s="30"/>
      <c r="B213" s="3" t="s">
        <v>257</v>
      </c>
      <c r="C213" s="29"/>
      <c r="D213" s="211">
        <v>47.996499999999997</v>
      </c>
      <c r="E213" s="211">
        <v>47.005377926778152</v>
      </c>
      <c r="F213" s="211">
        <v>49</v>
      </c>
      <c r="G213" s="211">
        <v>47</v>
      </c>
      <c r="H213" s="211">
        <v>46</v>
      </c>
      <c r="I213" s="211">
        <v>46</v>
      </c>
      <c r="J213" s="211">
        <v>48</v>
      </c>
      <c r="K213" s="211">
        <v>49.5</v>
      </c>
      <c r="L213" s="211">
        <v>52.360666106633587</v>
      </c>
      <c r="M213" s="211">
        <v>47</v>
      </c>
      <c r="N213" s="211">
        <v>46</v>
      </c>
      <c r="O213" s="211">
        <v>43</v>
      </c>
      <c r="P213" s="211">
        <v>48.7</v>
      </c>
      <c r="Q213" s="208"/>
      <c r="R213" s="209"/>
      <c r="S213" s="209"/>
      <c r="T213" s="209"/>
      <c r="U213" s="209"/>
      <c r="V213" s="209"/>
      <c r="W213" s="209"/>
      <c r="X213" s="209"/>
      <c r="Y213" s="209"/>
      <c r="Z213" s="209"/>
      <c r="AA213" s="209"/>
      <c r="AB213" s="209"/>
      <c r="AC213" s="209"/>
      <c r="AD213" s="209"/>
      <c r="AE213" s="209"/>
      <c r="AF213" s="209"/>
      <c r="AG213" s="209"/>
      <c r="AH213" s="209"/>
      <c r="AI213" s="209"/>
      <c r="AJ213" s="209"/>
      <c r="AK213" s="209"/>
      <c r="AL213" s="209"/>
      <c r="AM213" s="209"/>
      <c r="AN213" s="209"/>
      <c r="AO213" s="209"/>
      <c r="AP213" s="209"/>
      <c r="AQ213" s="209"/>
      <c r="AR213" s="209"/>
      <c r="AS213" s="209"/>
      <c r="AT213" s="209"/>
      <c r="AU213" s="209"/>
      <c r="AV213" s="209"/>
      <c r="AW213" s="209"/>
      <c r="AX213" s="209"/>
      <c r="AY213" s="209"/>
      <c r="AZ213" s="209"/>
      <c r="BA213" s="209"/>
      <c r="BB213" s="209"/>
      <c r="BC213" s="209"/>
      <c r="BD213" s="209"/>
      <c r="BE213" s="209"/>
      <c r="BF213" s="209"/>
      <c r="BG213" s="209"/>
      <c r="BH213" s="209"/>
      <c r="BI213" s="209"/>
      <c r="BJ213" s="209"/>
      <c r="BK213" s="209"/>
      <c r="BL213" s="209"/>
      <c r="BM213" s="214"/>
    </row>
    <row r="214" spans="1:65">
      <c r="A214" s="30"/>
      <c r="B214" s="3" t="s">
        <v>258</v>
      </c>
      <c r="C214" s="29"/>
      <c r="D214" s="24">
        <v>6.4096637041266913</v>
      </c>
      <c r="E214" s="24">
        <v>0.44897873577676461</v>
      </c>
      <c r="F214" s="24">
        <v>1.3291601358251257</v>
      </c>
      <c r="G214" s="24">
        <v>0.752772652709081</v>
      </c>
      <c r="H214" s="24">
        <v>1.0327955589886444</v>
      </c>
      <c r="I214" s="24">
        <v>0</v>
      </c>
      <c r="J214" s="24">
        <v>1.169045194450012</v>
      </c>
      <c r="K214" s="24">
        <v>1.4719601443879744</v>
      </c>
      <c r="L214" s="24">
        <v>1.091391896367887</v>
      </c>
      <c r="M214" s="24">
        <v>0.63245553203367588</v>
      </c>
      <c r="N214" s="24">
        <v>1.0327955589886444</v>
      </c>
      <c r="O214" s="24">
        <v>0.89442719099991586</v>
      </c>
      <c r="P214" s="24">
        <v>0.24013884872437236</v>
      </c>
      <c r="Q214" s="154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30"/>
      <c r="B215" s="3" t="s">
        <v>85</v>
      </c>
      <c r="C215" s="29"/>
      <c r="D215" s="13">
        <v>0.12725919161607185</v>
      </c>
      <c r="E215" s="13">
        <v>9.5950144805341791E-3</v>
      </c>
      <c r="F215" s="13">
        <v>2.7033765474409339E-2</v>
      </c>
      <c r="G215" s="13">
        <v>1.5959844227047656E-2</v>
      </c>
      <c r="H215" s="13">
        <v>2.2131333406899524E-2</v>
      </c>
      <c r="I215" s="13">
        <v>0</v>
      </c>
      <c r="J215" s="13">
        <v>2.443996922195147E-2</v>
      </c>
      <c r="K215" s="13">
        <v>3.0142528554019953E-2</v>
      </c>
      <c r="L215" s="13">
        <v>2.0934490130779235E-2</v>
      </c>
      <c r="M215" s="13">
        <v>1.3456500681567571E-2</v>
      </c>
      <c r="N215" s="13">
        <v>2.2615961145736739E-2</v>
      </c>
      <c r="O215" s="13">
        <v>2.0800632348835252E-2</v>
      </c>
      <c r="P215" s="13">
        <v>4.929295560541341E-3</v>
      </c>
      <c r="Q215" s="154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30"/>
      <c r="B216" s="3" t="s">
        <v>259</v>
      </c>
      <c r="C216" s="29"/>
      <c r="D216" s="13">
        <v>7.0455256838257485E-2</v>
      </c>
      <c r="E216" s="13">
        <v>-5.5050694037274139E-3</v>
      </c>
      <c r="F216" s="13">
        <v>4.4944443674383106E-2</v>
      </c>
      <c r="G216" s="13">
        <v>2.4382290164421949E-3</v>
      </c>
      <c r="H216" s="13">
        <v>-8.1883246480430882E-3</v>
      </c>
      <c r="I216" s="13">
        <v>-2.2357062867356725E-2</v>
      </c>
      <c r="J216" s="13">
        <v>1.6606967235755832E-2</v>
      </c>
      <c r="K216" s="13">
        <v>3.7860074564726398E-2</v>
      </c>
      <c r="L216" s="13">
        <v>0.10800258169994259</v>
      </c>
      <c r="M216" s="13">
        <v>-1.1039555383862698E-3</v>
      </c>
      <c r="N216" s="13">
        <v>-2.9441431977013655E-2</v>
      </c>
      <c r="O216" s="13">
        <v>-8.6116384854268202E-2</v>
      </c>
      <c r="P216" s="13">
        <v>3.5380545376346495E-2</v>
      </c>
      <c r="Q216" s="154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55"/>
    </row>
    <row r="217" spans="1:65">
      <c r="A217" s="30"/>
      <c r="B217" s="46" t="s">
        <v>260</v>
      </c>
      <c r="C217" s="47"/>
      <c r="D217" s="45">
        <v>1.44</v>
      </c>
      <c r="E217" s="45">
        <v>0.17</v>
      </c>
      <c r="F217" s="45">
        <v>0.9</v>
      </c>
      <c r="G217" s="45">
        <v>0</v>
      </c>
      <c r="H217" s="45">
        <v>0.22</v>
      </c>
      <c r="I217" s="45">
        <v>0.52</v>
      </c>
      <c r="J217" s="45">
        <v>0.3</v>
      </c>
      <c r="K217" s="45">
        <v>0.75</v>
      </c>
      <c r="L217" s="45">
        <v>2.23</v>
      </c>
      <c r="M217" s="45">
        <v>7.0000000000000007E-2</v>
      </c>
      <c r="N217" s="45">
        <v>0.67</v>
      </c>
      <c r="O217" s="45">
        <v>1.87</v>
      </c>
      <c r="P217" s="45">
        <v>0.7</v>
      </c>
      <c r="Q217" s="154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B218" s="3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BM218" s="55"/>
    </row>
    <row r="219" spans="1:65" ht="15">
      <c r="B219" s="8" t="s">
        <v>511</v>
      </c>
      <c r="BM219" s="28" t="s">
        <v>66</v>
      </c>
    </row>
    <row r="220" spans="1:65" ht="15">
      <c r="A220" s="25" t="s">
        <v>28</v>
      </c>
      <c r="B220" s="18" t="s">
        <v>109</v>
      </c>
      <c r="C220" s="15" t="s">
        <v>110</v>
      </c>
      <c r="D220" s="16" t="s">
        <v>221</v>
      </c>
      <c r="E220" s="17" t="s">
        <v>221</v>
      </c>
      <c r="F220" s="17" t="s">
        <v>221</v>
      </c>
      <c r="G220" s="17" t="s">
        <v>221</v>
      </c>
      <c r="H220" s="17" t="s">
        <v>221</v>
      </c>
      <c r="I220" s="17" t="s">
        <v>221</v>
      </c>
      <c r="J220" s="17" t="s">
        <v>221</v>
      </c>
      <c r="K220" s="17" t="s">
        <v>221</v>
      </c>
      <c r="L220" s="17" t="s">
        <v>221</v>
      </c>
      <c r="M220" s="17" t="s">
        <v>221</v>
      </c>
      <c r="N220" s="17" t="s">
        <v>221</v>
      </c>
      <c r="O220" s="17" t="s">
        <v>221</v>
      </c>
      <c r="P220" s="17" t="s">
        <v>221</v>
      </c>
      <c r="Q220" s="154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1</v>
      </c>
    </row>
    <row r="221" spans="1:65">
      <c r="A221" s="30"/>
      <c r="B221" s="19" t="s">
        <v>222</v>
      </c>
      <c r="C221" s="9" t="s">
        <v>222</v>
      </c>
      <c r="D221" s="152" t="s">
        <v>227</v>
      </c>
      <c r="E221" s="153" t="s">
        <v>228</v>
      </c>
      <c r="F221" s="153" t="s">
        <v>229</v>
      </c>
      <c r="G221" s="153" t="s">
        <v>232</v>
      </c>
      <c r="H221" s="153" t="s">
        <v>233</v>
      </c>
      <c r="I221" s="153" t="s">
        <v>234</v>
      </c>
      <c r="J221" s="153" t="s">
        <v>235</v>
      </c>
      <c r="K221" s="153" t="s">
        <v>276</v>
      </c>
      <c r="L221" s="153" t="s">
        <v>239</v>
      </c>
      <c r="M221" s="153" t="s">
        <v>240</v>
      </c>
      <c r="N221" s="153" t="s">
        <v>243</v>
      </c>
      <c r="O221" s="153" t="s">
        <v>245</v>
      </c>
      <c r="P221" s="153" t="s">
        <v>246</v>
      </c>
      <c r="Q221" s="154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8" t="s">
        <v>3</v>
      </c>
    </row>
    <row r="222" spans="1:65">
      <c r="A222" s="30"/>
      <c r="B222" s="19"/>
      <c r="C222" s="9"/>
      <c r="D222" s="10" t="s">
        <v>299</v>
      </c>
      <c r="E222" s="11" t="s">
        <v>282</v>
      </c>
      <c r="F222" s="11" t="s">
        <v>299</v>
      </c>
      <c r="G222" s="11" t="s">
        <v>282</v>
      </c>
      <c r="H222" s="11" t="s">
        <v>282</v>
      </c>
      <c r="I222" s="11" t="s">
        <v>282</v>
      </c>
      <c r="J222" s="11" t="s">
        <v>282</v>
      </c>
      <c r="K222" s="11" t="s">
        <v>282</v>
      </c>
      <c r="L222" s="11" t="s">
        <v>299</v>
      </c>
      <c r="M222" s="11" t="s">
        <v>299</v>
      </c>
      <c r="N222" s="11" t="s">
        <v>282</v>
      </c>
      <c r="O222" s="11" t="s">
        <v>299</v>
      </c>
      <c r="P222" s="11" t="s">
        <v>299</v>
      </c>
      <c r="Q222" s="154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8">
        <v>2</v>
      </c>
    </row>
    <row r="223" spans="1:65">
      <c r="A223" s="30"/>
      <c r="B223" s="19"/>
      <c r="C223" s="9"/>
      <c r="D223" s="26" t="s">
        <v>300</v>
      </c>
      <c r="E223" s="26" t="s">
        <v>301</v>
      </c>
      <c r="F223" s="26" t="s">
        <v>302</v>
      </c>
      <c r="G223" s="26" t="s">
        <v>302</v>
      </c>
      <c r="H223" s="26" t="s">
        <v>302</v>
      </c>
      <c r="I223" s="26" t="s">
        <v>302</v>
      </c>
      <c r="J223" s="26" t="s">
        <v>302</v>
      </c>
      <c r="K223" s="26" t="s">
        <v>302</v>
      </c>
      <c r="L223" s="26" t="s">
        <v>303</v>
      </c>
      <c r="M223" s="26" t="s">
        <v>280</v>
      </c>
      <c r="N223" s="26" t="s">
        <v>303</v>
      </c>
      <c r="O223" s="26" t="s">
        <v>280</v>
      </c>
      <c r="P223" s="26" t="s">
        <v>302</v>
      </c>
      <c r="Q223" s="154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8">
        <v>3</v>
      </c>
    </row>
    <row r="224" spans="1:65">
      <c r="A224" s="30"/>
      <c r="B224" s="18">
        <v>1</v>
      </c>
      <c r="C224" s="14">
        <v>1</v>
      </c>
      <c r="D224" s="22">
        <v>2.073</v>
      </c>
      <c r="E224" s="22">
        <v>2.602217333751025</v>
      </c>
      <c r="F224" s="22">
        <v>2.5299999999999998</v>
      </c>
      <c r="G224" s="22">
        <v>2.09</v>
      </c>
      <c r="H224" s="22">
        <v>2.19</v>
      </c>
      <c r="I224" s="22">
        <v>2.13</v>
      </c>
      <c r="J224" s="147">
        <v>1.9699999999999998</v>
      </c>
      <c r="K224" s="22">
        <v>2.23</v>
      </c>
      <c r="L224" s="148">
        <v>3.27</v>
      </c>
      <c r="M224" s="22">
        <v>1.85</v>
      </c>
      <c r="N224" s="148">
        <v>7.9200000000000008</v>
      </c>
      <c r="O224" s="22">
        <v>2.2000000000000002</v>
      </c>
      <c r="P224" s="22">
        <v>2.2599999999999998</v>
      </c>
      <c r="Q224" s="154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8">
        <v>1</v>
      </c>
    </row>
    <row r="225" spans="1:65">
      <c r="A225" s="30"/>
      <c r="B225" s="19">
        <v>1</v>
      </c>
      <c r="C225" s="9">
        <v>2</v>
      </c>
      <c r="D225" s="11">
        <v>2.0489999999999999</v>
      </c>
      <c r="E225" s="11">
        <v>2.4131275323675272</v>
      </c>
      <c r="F225" s="11">
        <v>2.4700000000000002</v>
      </c>
      <c r="G225" s="11">
        <v>2.09</v>
      </c>
      <c r="H225" s="11">
        <v>2.1800000000000002</v>
      </c>
      <c r="I225" s="11">
        <v>2.12</v>
      </c>
      <c r="J225" s="11">
        <v>2.19</v>
      </c>
      <c r="K225" s="11">
        <v>2.33</v>
      </c>
      <c r="L225" s="149">
        <v>3.15</v>
      </c>
      <c r="M225" s="11">
        <v>1.86</v>
      </c>
      <c r="N225" s="149">
        <v>7.91</v>
      </c>
      <c r="O225" s="11">
        <v>2.1</v>
      </c>
      <c r="P225" s="11">
        <v>2.37</v>
      </c>
      <c r="Q225" s="154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8">
        <v>31</v>
      </c>
    </row>
    <row r="226" spans="1:65">
      <c r="A226" s="30"/>
      <c r="B226" s="19">
        <v>1</v>
      </c>
      <c r="C226" s="9">
        <v>3</v>
      </c>
      <c r="D226" s="11">
        <v>1.996</v>
      </c>
      <c r="E226" s="11">
        <v>2.501685985765326</v>
      </c>
      <c r="F226" s="11">
        <v>2.4700000000000002</v>
      </c>
      <c r="G226" s="11">
        <v>2.14</v>
      </c>
      <c r="H226" s="11">
        <v>2.2400000000000002</v>
      </c>
      <c r="I226" s="11">
        <v>2.17</v>
      </c>
      <c r="J226" s="11">
        <v>2.16</v>
      </c>
      <c r="K226" s="11">
        <v>2.29</v>
      </c>
      <c r="L226" s="149">
        <v>3.09</v>
      </c>
      <c r="M226" s="11">
        <v>1.85</v>
      </c>
      <c r="N226" s="149">
        <v>7.95</v>
      </c>
      <c r="O226" s="11">
        <v>2.1</v>
      </c>
      <c r="P226" s="11">
        <v>2.3199999999999998</v>
      </c>
      <c r="Q226" s="154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16</v>
      </c>
    </row>
    <row r="227" spans="1:65">
      <c r="A227" s="30"/>
      <c r="B227" s="19">
        <v>1</v>
      </c>
      <c r="C227" s="9">
        <v>4</v>
      </c>
      <c r="D227" s="11">
        <v>1.851</v>
      </c>
      <c r="E227" s="11">
        <v>2.4164171104504586</v>
      </c>
      <c r="F227" s="11">
        <v>2.6</v>
      </c>
      <c r="G227" s="11">
        <v>2.04</v>
      </c>
      <c r="H227" s="11">
        <v>2.21</v>
      </c>
      <c r="I227" s="11">
        <v>2.14</v>
      </c>
      <c r="J227" s="11">
        <v>2.17</v>
      </c>
      <c r="K227" s="11">
        <v>2.23</v>
      </c>
      <c r="L227" s="149">
        <v>3.01</v>
      </c>
      <c r="M227" s="11">
        <v>1.87</v>
      </c>
      <c r="N227" s="149">
        <v>7.9300000000000006</v>
      </c>
      <c r="O227" s="11">
        <v>2.1</v>
      </c>
      <c r="P227" s="11">
        <v>2.3199999999999998</v>
      </c>
      <c r="Q227" s="154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>
        <v>2.1962979313594597</v>
      </c>
    </row>
    <row r="228" spans="1:65">
      <c r="A228" s="30"/>
      <c r="B228" s="19">
        <v>1</v>
      </c>
      <c r="C228" s="9">
        <v>5</v>
      </c>
      <c r="D228" s="11">
        <v>1.9400000000000002</v>
      </c>
      <c r="E228" s="11">
        <v>2.5355436753746985</v>
      </c>
      <c r="F228" s="11">
        <v>2.5</v>
      </c>
      <c r="G228" s="11">
        <v>2.1</v>
      </c>
      <c r="H228" s="11">
        <v>2.2000000000000002</v>
      </c>
      <c r="I228" s="11">
        <v>2.04</v>
      </c>
      <c r="J228" s="11">
        <v>2.2000000000000002</v>
      </c>
      <c r="K228" s="11">
        <v>2.2400000000000002</v>
      </c>
      <c r="L228" s="149">
        <v>3.15</v>
      </c>
      <c r="M228" s="11">
        <v>1.87</v>
      </c>
      <c r="N228" s="149">
        <v>7.94</v>
      </c>
      <c r="O228" s="11">
        <v>2.2000000000000002</v>
      </c>
      <c r="P228" s="11">
        <v>2.2799999999999998</v>
      </c>
      <c r="Q228" s="154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79</v>
      </c>
    </row>
    <row r="229" spans="1:65">
      <c r="A229" s="30"/>
      <c r="B229" s="19">
        <v>1</v>
      </c>
      <c r="C229" s="9">
        <v>6</v>
      </c>
      <c r="D229" s="11">
        <v>2.1509999999999998</v>
      </c>
      <c r="E229" s="11">
        <v>2.4306718320153218</v>
      </c>
      <c r="F229" s="11">
        <v>2.54</v>
      </c>
      <c r="G229" s="11">
        <v>2.11</v>
      </c>
      <c r="H229" s="11">
        <v>2.23</v>
      </c>
      <c r="I229" s="11">
        <v>2.09</v>
      </c>
      <c r="J229" s="11">
        <v>2.11</v>
      </c>
      <c r="K229" s="11">
        <v>2.31</v>
      </c>
      <c r="L229" s="149">
        <v>3.11</v>
      </c>
      <c r="M229" s="11">
        <v>1.84</v>
      </c>
      <c r="N229" s="149">
        <v>7.9799999999999995</v>
      </c>
      <c r="O229" s="11">
        <v>2.1</v>
      </c>
      <c r="P229" s="11">
        <v>2.2599999999999998</v>
      </c>
      <c r="Q229" s="154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5"/>
    </row>
    <row r="230" spans="1:65">
      <c r="A230" s="30"/>
      <c r="B230" s="20" t="s">
        <v>256</v>
      </c>
      <c r="C230" s="12"/>
      <c r="D230" s="23">
        <v>2.0100000000000002</v>
      </c>
      <c r="E230" s="23">
        <v>2.4832772449540594</v>
      </c>
      <c r="F230" s="23">
        <v>2.5183333333333331</v>
      </c>
      <c r="G230" s="23">
        <v>2.0949999999999998</v>
      </c>
      <c r="H230" s="23">
        <v>2.2083333333333335</v>
      </c>
      <c r="I230" s="23">
        <v>2.1150000000000002</v>
      </c>
      <c r="J230" s="23">
        <v>2.1333333333333333</v>
      </c>
      <c r="K230" s="23">
        <v>2.2716666666666669</v>
      </c>
      <c r="L230" s="23">
        <v>3.1300000000000003</v>
      </c>
      <c r="M230" s="23">
        <v>1.8566666666666667</v>
      </c>
      <c r="N230" s="23">
        <v>7.9383333333333326</v>
      </c>
      <c r="O230" s="23">
        <v>2.1333333333333333</v>
      </c>
      <c r="P230" s="23">
        <v>2.3016666666666663</v>
      </c>
      <c r="Q230" s="154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5"/>
    </row>
    <row r="231" spans="1:65">
      <c r="A231" s="30"/>
      <c r="B231" s="3" t="s">
        <v>257</v>
      </c>
      <c r="C231" s="29"/>
      <c r="D231" s="11">
        <v>2.0225</v>
      </c>
      <c r="E231" s="11">
        <v>2.4661789088903241</v>
      </c>
      <c r="F231" s="11">
        <v>2.5149999999999997</v>
      </c>
      <c r="G231" s="11">
        <v>2.0949999999999998</v>
      </c>
      <c r="H231" s="11">
        <v>2.2050000000000001</v>
      </c>
      <c r="I231" s="11">
        <v>2.125</v>
      </c>
      <c r="J231" s="11">
        <v>2.165</v>
      </c>
      <c r="K231" s="11">
        <v>2.2650000000000001</v>
      </c>
      <c r="L231" s="11">
        <v>3.13</v>
      </c>
      <c r="M231" s="11">
        <v>1.855</v>
      </c>
      <c r="N231" s="11">
        <v>7.9350000000000005</v>
      </c>
      <c r="O231" s="11">
        <v>2.1</v>
      </c>
      <c r="P231" s="11">
        <v>2.2999999999999998</v>
      </c>
      <c r="Q231" s="154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30"/>
      <c r="B232" s="3" t="s">
        <v>258</v>
      </c>
      <c r="C232" s="29"/>
      <c r="D232" s="24">
        <v>0.10559166633783172</v>
      </c>
      <c r="E232" s="24">
        <v>7.6649847282913408E-2</v>
      </c>
      <c r="F232" s="24">
        <v>4.9564772436344967E-2</v>
      </c>
      <c r="G232" s="24">
        <v>3.2710854467592275E-2</v>
      </c>
      <c r="H232" s="24">
        <v>2.3166067138525419E-2</v>
      </c>
      <c r="I232" s="24">
        <v>4.5055521304275238E-2</v>
      </c>
      <c r="J232" s="24">
        <v>8.5945719303911164E-2</v>
      </c>
      <c r="K232" s="24">
        <v>4.4007575105505042E-2</v>
      </c>
      <c r="L232" s="24">
        <v>8.579044235810894E-2</v>
      </c>
      <c r="M232" s="24">
        <v>1.2110601416389978E-2</v>
      </c>
      <c r="N232" s="24">
        <v>2.4832774042918573E-2</v>
      </c>
      <c r="O232" s="24">
        <v>5.1639777949432274E-2</v>
      </c>
      <c r="P232" s="24">
        <v>4.3089055068157113E-2</v>
      </c>
      <c r="Q232" s="204"/>
      <c r="R232" s="205"/>
      <c r="S232" s="205"/>
      <c r="T232" s="205"/>
      <c r="U232" s="205"/>
      <c r="V232" s="205"/>
      <c r="W232" s="205"/>
      <c r="X232" s="205"/>
      <c r="Y232" s="205"/>
      <c r="Z232" s="205"/>
      <c r="AA232" s="205"/>
      <c r="AB232" s="205"/>
      <c r="AC232" s="205"/>
      <c r="AD232" s="205"/>
      <c r="AE232" s="205"/>
      <c r="AF232" s="205"/>
      <c r="AG232" s="205"/>
      <c r="AH232" s="205"/>
      <c r="AI232" s="205"/>
      <c r="AJ232" s="205"/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5"/>
      <c r="AY232" s="205"/>
      <c r="AZ232" s="205"/>
      <c r="BA232" s="205"/>
      <c r="BB232" s="205"/>
      <c r="BC232" s="205"/>
      <c r="BD232" s="205"/>
      <c r="BE232" s="205"/>
      <c r="BF232" s="205"/>
      <c r="BG232" s="205"/>
      <c r="BH232" s="205"/>
      <c r="BI232" s="205"/>
      <c r="BJ232" s="205"/>
      <c r="BK232" s="205"/>
      <c r="BL232" s="205"/>
      <c r="BM232" s="56"/>
    </row>
    <row r="233" spans="1:65">
      <c r="A233" s="30"/>
      <c r="B233" s="3" t="s">
        <v>85</v>
      </c>
      <c r="C233" s="29"/>
      <c r="D233" s="13">
        <v>5.2533167332254584E-2</v>
      </c>
      <c r="E233" s="13">
        <v>3.0866407461616889E-2</v>
      </c>
      <c r="F233" s="13">
        <v>1.9681577406887481E-2</v>
      </c>
      <c r="G233" s="13">
        <v>1.5613773015557173E-2</v>
      </c>
      <c r="H233" s="13">
        <v>1.0490294553294529E-2</v>
      </c>
      <c r="I233" s="13">
        <v>2.1302846952375998E-2</v>
      </c>
      <c r="J233" s="13">
        <v>4.0287055923708362E-2</v>
      </c>
      <c r="K233" s="13">
        <v>1.9372373487382993E-2</v>
      </c>
      <c r="L233" s="13">
        <v>2.7409087015370266E-2</v>
      </c>
      <c r="M233" s="13">
        <v>6.5227655743572595E-3</v>
      </c>
      <c r="N233" s="13">
        <v>3.1282100410982877E-3</v>
      </c>
      <c r="O233" s="13">
        <v>2.4206145913796377E-2</v>
      </c>
      <c r="P233" s="13">
        <v>1.8720805967338359E-2</v>
      </c>
      <c r="Q233" s="154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30"/>
      <c r="B234" s="3" t="s">
        <v>259</v>
      </c>
      <c r="C234" s="29"/>
      <c r="D234" s="13">
        <v>-8.482361554843576E-2</v>
      </c>
      <c r="E234" s="13">
        <v>0.13066502021288429</v>
      </c>
      <c r="F234" s="13">
        <v>0.1466264650964455</v>
      </c>
      <c r="G234" s="13">
        <v>-4.6122126653718065E-2</v>
      </c>
      <c r="H234" s="13">
        <v>5.4798585392392685E-3</v>
      </c>
      <c r="I234" s="13">
        <v>-3.7015893972607739E-2</v>
      </c>
      <c r="J234" s="13">
        <v>-2.8668514014923652E-2</v>
      </c>
      <c r="K234" s="13">
        <v>3.4316262029421285E-2</v>
      </c>
      <c r="L234" s="13">
        <v>0.42512541459372932</v>
      </c>
      <c r="M234" s="13">
        <v>-0.15463806610361319</v>
      </c>
      <c r="N234" s="13">
        <v>2.6144155216772802</v>
      </c>
      <c r="O234" s="13">
        <v>-2.8668514014923652E-2</v>
      </c>
      <c r="P234" s="13">
        <v>4.7975611051086275E-2</v>
      </c>
      <c r="Q234" s="154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30"/>
      <c r="B235" s="46" t="s">
        <v>260</v>
      </c>
      <c r="C235" s="47"/>
      <c r="D235" s="45">
        <v>1.18</v>
      </c>
      <c r="E235" s="45">
        <v>1.64</v>
      </c>
      <c r="F235" s="45">
        <v>1.84</v>
      </c>
      <c r="G235" s="45">
        <v>0.67</v>
      </c>
      <c r="H235" s="45">
        <v>0</v>
      </c>
      <c r="I235" s="45">
        <v>0.56000000000000005</v>
      </c>
      <c r="J235" s="45">
        <v>0.45</v>
      </c>
      <c r="K235" s="45">
        <v>0.38</v>
      </c>
      <c r="L235" s="45">
        <v>5.48</v>
      </c>
      <c r="M235" s="45">
        <v>2.09</v>
      </c>
      <c r="N235" s="45">
        <v>34.090000000000003</v>
      </c>
      <c r="O235" s="45">
        <v>0.45</v>
      </c>
      <c r="P235" s="45">
        <v>0.56000000000000005</v>
      </c>
      <c r="Q235" s="154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B236" s="3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BM236" s="55"/>
    </row>
    <row r="237" spans="1:65" ht="15">
      <c r="B237" s="8" t="s">
        <v>452</v>
      </c>
      <c r="BM237" s="28" t="s">
        <v>66</v>
      </c>
    </row>
    <row r="238" spans="1:65" ht="15">
      <c r="A238" s="25" t="s">
        <v>0</v>
      </c>
      <c r="B238" s="18" t="s">
        <v>109</v>
      </c>
      <c r="C238" s="15" t="s">
        <v>110</v>
      </c>
      <c r="D238" s="16" t="s">
        <v>221</v>
      </c>
      <c r="E238" s="17" t="s">
        <v>221</v>
      </c>
      <c r="F238" s="17" t="s">
        <v>221</v>
      </c>
      <c r="G238" s="17" t="s">
        <v>221</v>
      </c>
      <c r="H238" s="17" t="s">
        <v>221</v>
      </c>
      <c r="I238" s="17" t="s">
        <v>221</v>
      </c>
      <c r="J238" s="17" t="s">
        <v>221</v>
      </c>
      <c r="K238" s="17" t="s">
        <v>221</v>
      </c>
      <c r="L238" s="17" t="s">
        <v>221</v>
      </c>
      <c r="M238" s="17" t="s">
        <v>221</v>
      </c>
      <c r="N238" s="17" t="s">
        <v>221</v>
      </c>
      <c r="O238" s="17" t="s">
        <v>221</v>
      </c>
      <c r="P238" s="17" t="s">
        <v>221</v>
      </c>
      <c r="Q238" s="17" t="s">
        <v>221</v>
      </c>
      <c r="R238" s="17" t="s">
        <v>221</v>
      </c>
      <c r="S238" s="154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8">
        <v>1</v>
      </c>
    </row>
    <row r="239" spans="1:65">
      <c r="A239" s="30"/>
      <c r="B239" s="19" t="s">
        <v>222</v>
      </c>
      <c r="C239" s="9" t="s">
        <v>222</v>
      </c>
      <c r="D239" s="152" t="s">
        <v>227</v>
      </c>
      <c r="E239" s="153" t="s">
        <v>228</v>
      </c>
      <c r="F239" s="153" t="s">
        <v>229</v>
      </c>
      <c r="G239" s="153" t="s">
        <v>232</v>
      </c>
      <c r="H239" s="153" t="s">
        <v>233</v>
      </c>
      <c r="I239" s="153" t="s">
        <v>234</v>
      </c>
      <c r="J239" s="153" t="s">
        <v>235</v>
      </c>
      <c r="K239" s="153" t="s">
        <v>276</v>
      </c>
      <c r="L239" s="153" t="s">
        <v>238</v>
      </c>
      <c r="M239" s="153" t="s">
        <v>239</v>
      </c>
      <c r="N239" s="153" t="s">
        <v>240</v>
      </c>
      <c r="O239" s="153" t="s">
        <v>242</v>
      </c>
      <c r="P239" s="153" t="s">
        <v>243</v>
      </c>
      <c r="Q239" s="153" t="s">
        <v>245</v>
      </c>
      <c r="R239" s="153" t="s">
        <v>246</v>
      </c>
      <c r="S239" s="154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8" t="s">
        <v>3</v>
      </c>
    </row>
    <row r="240" spans="1:65">
      <c r="A240" s="30"/>
      <c r="B240" s="19"/>
      <c r="C240" s="9"/>
      <c r="D240" s="10" t="s">
        <v>299</v>
      </c>
      <c r="E240" s="11" t="s">
        <v>282</v>
      </c>
      <c r="F240" s="11" t="s">
        <v>299</v>
      </c>
      <c r="G240" s="11" t="s">
        <v>282</v>
      </c>
      <c r="H240" s="11" t="s">
        <v>282</v>
      </c>
      <c r="I240" s="11" t="s">
        <v>282</v>
      </c>
      <c r="J240" s="11" t="s">
        <v>282</v>
      </c>
      <c r="K240" s="11" t="s">
        <v>282</v>
      </c>
      <c r="L240" s="11" t="s">
        <v>282</v>
      </c>
      <c r="M240" s="11" t="s">
        <v>299</v>
      </c>
      <c r="N240" s="11" t="s">
        <v>299</v>
      </c>
      <c r="O240" s="11" t="s">
        <v>299</v>
      </c>
      <c r="P240" s="11" t="s">
        <v>282</v>
      </c>
      <c r="Q240" s="11" t="s">
        <v>299</v>
      </c>
      <c r="R240" s="11" t="s">
        <v>299</v>
      </c>
      <c r="S240" s="154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0</v>
      </c>
    </row>
    <row r="241" spans="1:65">
      <c r="A241" s="30"/>
      <c r="B241" s="19"/>
      <c r="C241" s="9"/>
      <c r="D241" s="26" t="s">
        <v>300</v>
      </c>
      <c r="E241" s="26" t="s">
        <v>301</v>
      </c>
      <c r="F241" s="26" t="s">
        <v>302</v>
      </c>
      <c r="G241" s="26" t="s">
        <v>302</v>
      </c>
      <c r="H241" s="26" t="s">
        <v>302</v>
      </c>
      <c r="I241" s="26" t="s">
        <v>302</v>
      </c>
      <c r="J241" s="26" t="s">
        <v>302</v>
      </c>
      <c r="K241" s="26" t="s">
        <v>302</v>
      </c>
      <c r="L241" s="26" t="s">
        <v>303</v>
      </c>
      <c r="M241" s="26" t="s">
        <v>303</v>
      </c>
      <c r="N241" s="26" t="s">
        <v>280</v>
      </c>
      <c r="O241" s="26" t="s">
        <v>302</v>
      </c>
      <c r="P241" s="26" t="s">
        <v>303</v>
      </c>
      <c r="Q241" s="26" t="s">
        <v>280</v>
      </c>
      <c r="R241" s="26" t="s">
        <v>302</v>
      </c>
      <c r="S241" s="154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>
        <v>0</v>
      </c>
    </row>
    <row r="242" spans="1:65">
      <c r="A242" s="30"/>
      <c r="B242" s="18">
        <v>1</v>
      </c>
      <c r="C242" s="14">
        <v>1</v>
      </c>
      <c r="D242" s="221">
        <v>252.14500000000001</v>
      </c>
      <c r="E242" s="221">
        <v>248.34240022114395</v>
      </c>
      <c r="F242" s="221">
        <v>243</v>
      </c>
      <c r="G242" s="221">
        <v>248.99999999999997</v>
      </c>
      <c r="H242" s="221">
        <v>242</v>
      </c>
      <c r="I242" s="221">
        <v>242</v>
      </c>
      <c r="J242" s="221">
        <v>236</v>
      </c>
      <c r="K242" s="221">
        <v>243</v>
      </c>
      <c r="L242" s="221">
        <v>238.49488249231482</v>
      </c>
      <c r="M242" s="221">
        <v>236</v>
      </c>
      <c r="N242" s="221">
        <v>232.1</v>
      </c>
      <c r="O242" s="221">
        <v>264</v>
      </c>
      <c r="P242" s="221">
        <v>246.40000000000003</v>
      </c>
      <c r="Q242" s="221">
        <v>245.1</v>
      </c>
      <c r="R242" s="221">
        <v>244</v>
      </c>
      <c r="S242" s="223"/>
      <c r="T242" s="224"/>
      <c r="U242" s="224"/>
      <c r="V242" s="224"/>
      <c r="W242" s="224"/>
      <c r="X242" s="224"/>
      <c r="Y242" s="224"/>
      <c r="Z242" s="224"/>
      <c r="AA242" s="224"/>
      <c r="AB242" s="224"/>
      <c r="AC242" s="224"/>
      <c r="AD242" s="224"/>
      <c r="AE242" s="224"/>
      <c r="AF242" s="224"/>
      <c r="AG242" s="224"/>
      <c r="AH242" s="224"/>
      <c r="AI242" s="224"/>
      <c r="AJ242" s="224"/>
      <c r="AK242" s="224"/>
      <c r="AL242" s="224"/>
      <c r="AM242" s="224"/>
      <c r="AN242" s="224"/>
      <c r="AO242" s="224"/>
      <c r="AP242" s="224"/>
      <c r="AQ242" s="224"/>
      <c r="AR242" s="224"/>
      <c r="AS242" s="224"/>
      <c r="AT242" s="224"/>
      <c r="AU242" s="224"/>
      <c r="AV242" s="224"/>
      <c r="AW242" s="224"/>
      <c r="AX242" s="224"/>
      <c r="AY242" s="224"/>
      <c r="AZ242" s="224"/>
      <c r="BA242" s="224"/>
      <c r="BB242" s="224"/>
      <c r="BC242" s="224"/>
      <c r="BD242" s="224"/>
      <c r="BE242" s="224"/>
      <c r="BF242" s="224"/>
      <c r="BG242" s="224"/>
      <c r="BH242" s="224"/>
      <c r="BI242" s="224"/>
      <c r="BJ242" s="224"/>
      <c r="BK242" s="224"/>
      <c r="BL242" s="224"/>
      <c r="BM242" s="225">
        <v>1</v>
      </c>
    </row>
    <row r="243" spans="1:65">
      <c r="A243" s="30"/>
      <c r="B243" s="19">
        <v>1</v>
      </c>
      <c r="C243" s="9">
        <v>2</v>
      </c>
      <c r="D243" s="226">
        <v>251.41300000000004</v>
      </c>
      <c r="E243" s="226">
        <v>242.89512184471829</v>
      </c>
      <c r="F243" s="226">
        <v>243</v>
      </c>
      <c r="G243" s="226">
        <v>247</v>
      </c>
      <c r="H243" s="226">
        <v>242</v>
      </c>
      <c r="I243" s="226">
        <v>243</v>
      </c>
      <c r="J243" s="226">
        <v>241</v>
      </c>
      <c r="K243" s="226">
        <v>257</v>
      </c>
      <c r="L243" s="226">
        <v>260.5512213960634</v>
      </c>
      <c r="M243" s="226">
        <v>233</v>
      </c>
      <c r="N243" s="226">
        <v>233.4</v>
      </c>
      <c r="O243" s="226">
        <v>257</v>
      </c>
      <c r="P243" s="226">
        <v>246.40000000000003</v>
      </c>
      <c r="Q243" s="226">
        <v>244.40000000000003</v>
      </c>
      <c r="R243" s="226">
        <v>242</v>
      </c>
      <c r="S243" s="223"/>
      <c r="T243" s="224"/>
      <c r="U243" s="224"/>
      <c r="V243" s="224"/>
      <c r="W243" s="224"/>
      <c r="X243" s="224"/>
      <c r="Y243" s="224"/>
      <c r="Z243" s="224"/>
      <c r="AA243" s="224"/>
      <c r="AB243" s="224"/>
      <c r="AC243" s="224"/>
      <c r="AD243" s="224"/>
      <c r="AE243" s="224"/>
      <c r="AF243" s="224"/>
      <c r="AG243" s="224"/>
      <c r="AH243" s="224"/>
      <c r="AI243" s="224"/>
      <c r="AJ243" s="224"/>
      <c r="AK243" s="224"/>
      <c r="AL243" s="224"/>
      <c r="AM243" s="224"/>
      <c r="AN243" s="224"/>
      <c r="AO243" s="224"/>
      <c r="AP243" s="224"/>
      <c r="AQ243" s="224"/>
      <c r="AR243" s="224"/>
      <c r="AS243" s="224"/>
      <c r="AT243" s="224"/>
      <c r="AU243" s="224"/>
      <c r="AV243" s="224"/>
      <c r="AW243" s="224"/>
      <c r="AX243" s="224"/>
      <c r="AY243" s="224"/>
      <c r="AZ243" s="224"/>
      <c r="BA243" s="224"/>
      <c r="BB243" s="224"/>
      <c r="BC243" s="224"/>
      <c r="BD243" s="224"/>
      <c r="BE243" s="224"/>
      <c r="BF243" s="224"/>
      <c r="BG243" s="224"/>
      <c r="BH243" s="224"/>
      <c r="BI243" s="224"/>
      <c r="BJ243" s="224"/>
      <c r="BK243" s="224"/>
      <c r="BL243" s="224"/>
      <c r="BM243" s="225">
        <v>32</v>
      </c>
    </row>
    <row r="244" spans="1:65">
      <c r="A244" s="30"/>
      <c r="B244" s="19">
        <v>1</v>
      </c>
      <c r="C244" s="9">
        <v>3</v>
      </c>
      <c r="D244" s="226">
        <v>254.637</v>
      </c>
      <c r="E244" s="226">
        <v>246.86476720996512</v>
      </c>
      <c r="F244" s="226">
        <v>245</v>
      </c>
      <c r="G244" s="226">
        <v>244</v>
      </c>
      <c r="H244" s="226">
        <v>248.99999999999997</v>
      </c>
      <c r="I244" s="226">
        <v>244</v>
      </c>
      <c r="J244" s="226">
        <v>243</v>
      </c>
      <c r="K244" s="226">
        <v>257</v>
      </c>
      <c r="L244" s="230">
        <v>227.32769227282952</v>
      </c>
      <c r="M244" s="226">
        <v>230</v>
      </c>
      <c r="N244" s="226">
        <v>230.8</v>
      </c>
      <c r="O244" s="226">
        <v>259</v>
      </c>
      <c r="P244" s="226">
        <v>244.89999999999998</v>
      </c>
      <c r="Q244" s="226">
        <v>242.9</v>
      </c>
      <c r="R244" s="226">
        <v>240</v>
      </c>
      <c r="S244" s="223"/>
      <c r="T244" s="224"/>
      <c r="U244" s="224"/>
      <c r="V244" s="224"/>
      <c r="W244" s="224"/>
      <c r="X244" s="224"/>
      <c r="Y244" s="224"/>
      <c r="Z244" s="224"/>
      <c r="AA244" s="224"/>
      <c r="AB244" s="224"/>
      <c r="AC244" s="224"/>
      <c r="AD244" s="224"/>
      <c r="AE244" s="224"/>
      <c r="AF244" s="224"/>
      <c r="AG244" s="224"/>
      <c r="AH244" s="224"/>
      <c r="AI244" s="224"/>
      <c r="AJ244" s="224"/>
      <c r="AK244" s="224"/>
      <c r="AL244" s="224"/>
      <c r="AM244" s="224"/>
      <c r="AN244" s="224"/>
      <c r="AO244" s="224"/>
      <c r="AP244" s="224"/>
      <c r="AQ244" s="224"/>
      <c r="AR244" s="224"/>
      <c r="AS244" s="224"/>
      <c r="AT244" s="224"/>
      <c r="AU244" s="224"/>
      <c r="AV244" s="224"/>
      <c r="AW244" s="224"/>
      <c r="AX244" s="224"/>
      <c r="AY244" s="224"/>
      <c r="AZ244" s="224"/>
      <c r="BA244" s="224"/>
      <c r="BB244" s="224"/>
      <c r="BC244" s="224"/>
      <c r="BD244" s="224"/>
      <c r="BE244" s="224"/>
      <c r="BF244" s="224"/>
      <c r="BG244" s="224"/>
      <c r="BH244" s="224"/>
      <c r="BI244" s="224"/>
      <c r="BJ244" s="224"/>
      <c r="BK244" s="224"/>
      <c r="BL244" s="224"/>
      <c r="BM244" s="225">
        <v>16</v>
      </c>
    </row>
    <row r="245" spans="1:65">
      <c r="A245" s="30"/>
      <c r="B245" s="19">
        <v>1</v>
      </c>
      <c r="C245" s="9">
        <v>4</v>
      </c>
      <c r="D245" s="226">
        <v>249.83500000000001</v>
      </c>
      <c r="E245" s="226">
        <v>247.14630633567498</v>
      </c>
      <c r="F245" s="226">
        <v>261</v>
      </c>
      <c r="G245" s="226">
        <v>241</v>
      </c>
      <c r="H245" s="226">
        <v>242</v>
      </c>
      <c r="I245" s="226">
        <v>240</v>
      </c>
      <c r="J245" s="226">
        <v>241</v>
      </c>
      <c r="K245" s="226">
        <v>240</v>
      </c>
      <c r="L245" s="226">
        <v>256.82480247655661</v>
      </c>
      <c r="M245" s="226">
        <v>237</v>
      </c>
      <c r="N245" s="226">
        <v>231.8</v>
      </c>
      <c r="O245" s="226">
        <v>253.00000000000003</v>
      </c>
      <c r="P245" s="226">
        <v>243.1</v>
      </c>
      <c r="Q245" s="226">
        <v>239.9</v>
      </c>
      <c r="R245" s="226">
        <v>238</v>
      </c>
      <c r="S245" s="223"/>
      <c r="T245" s="224"/>
      <c r="U245" s="224"/>
      <c r="V245" s="224"/>
      <c r="W245" s="224"/>
      <c r="X245" s="224"/>
      <c r="Y245" s="224"/>
      <c r="Z245" s="224"/>
      <c r="AA245" s="224"/>
      <c r="AB245" s="224"/>
      <c r="AC245" s="224"/>
      <c r="AD245" s="224"/>
      <c r="AE245" s="224"/>
      <c r="AF245" s="224"/>
      <c r="AG245" s="224"/>
      <c r="AH245" s="224"/>
      <c r="AI245" s="224"/>
      <c r="AJ245" s="224"/>
      <c r="AK245" s="224"/>
      <c r="AL245" s="224"/>
      <c r="AM245" s="224"/>
      <c r="AN245" s="224"/>
      <c r="AO245" s="224"/>
      <c r="AP245" s="224"/>
      <c r="AQ245" s="224"/>
      <c r="AR245" s="224"/>
      <c r="AS245" s="224"/>
      <c r="AT245" s="224"/>
      <c r="AU245" s="224"/>
      <c r="AV245" s="224"/>
      <c r="AW245" s="224"/>
      <c r="AX245" s="224"/>
      <c r="AY245" s="224"/>
      <c r="AZ245" s="224"/>
      <c r="BA245" s="224"/>
      <c r="BB245" s="224"/>
      <c r="BC245" s="224"/>
      <c r="BD245" s="224"/>
      <c r="BE245" s="224"/>
      <c r="BF245" s="224"/>
      <c r="BG245" s="224"/>
      <c r="BH245" s="224"/>
      <c r="BI245" s="224"/>
      <c r="BJ245" s="224"/>
      <c r="BK245" s="224"/>
      <c r="BL245" s="224"/>
      <c r="BM245" s="225">
        <v>245.38766319056404</v>
      </c>
    </row>
    <row r="246" spans="1:65">
      <c r="A246" s="30"/>
      <c r="B246" s="19">
        <v>1</v>
      </c>
      <c r="C246" s="9">
        <v>5</v>
      </c>
      <c r="D246" s="226">
        <v>253.023</v>
      </c>
      <c r="E246" s="226">
        <v>247.4216565103676</v>
      </c>
      <c r="F246" s="226">
        <v>263</v>
      </c>
      <c r="G246" s="226">
        <v>243</v>
      </c>
      <c r="H246" s="226">
        <v>248</v>
      </c>
      <c r="I246" s="226">
        <v>244</v>
      </c>
      <c r="J246" s="226">
        <v>242</v>
      </c>
      <c r="K246" s="226">
        <v>258</v>
      </c>
      <c r="L246" s="226">
        <v>257.8801031224275</v>
      </c>
      <c r="M246" s="226">
        <v>238</v>
      </c>
      <c r="N246" s="226">
        <v>236.5</v>
      </c>
      <c r="O246" s="226">
        <v>260</v>
      </c>
      <c r="P246" s="226">
        <v>245</v>
      </c>
      <c r="Q246" s="226">
        <v>244.7</v>
      </c>
      <c r="R246" s="226">
        <v>241</v>
      </c>
      <c r="S246" s="223"/>
      <c r="T246" s="224"/>
      <c r="U246" s="224"/>
      <c r="V246" s="224"/>
      <c r="W246" s="224"/>
      <c r="X246" s="224"/>
      <c r="Y246" s="224"/>
      <c r="Z246" s="224"/>
      <c r="AA246" s="224"/>
      <c r="AB246" s="224"/>
      <c r="AC246" s="224"/>
      <c r="AD246" s="224"/>
      <c r="AE246" s="224"/>
      <c r="AF246" s="224"/>
      <c r="AG246" s="224"/>
      <c r="AH246" s="224"/>
      <c r="AI246" s="224"/>
      <c r="AJ246" s="224"/>
      <c r="AK246" s="224"/>
      <c r="AL246" s="224"/>
      <c r="AM246" s="224"/>
      <c r="AN246" s="224"/>
      <c r="AO246" s="224"/>
      <c r="AP246" s="224"/>
      <c r="AQ246" s="224"/>
      <c r="AR246" s="224"/>
      <c r="AS246" s="224"/>
      <c r="AT246" s="224"/>
      <c r="AU246" s="224"/>
      <c r="AV246" s="224"/>
      <c r="AW246" s="224"/>
      <c r="AX246" s="224"/>
      <c r="AY246" s="224"/>
      <c r="AZ246" s="224"/>
      <c r="BA246" s="224"/>
      <c r="BB246" s="224"/>
      <c r="BC246" s="224"/>
      <c r="BD246" s="224"/>
      <c r="BE246" s="224"/>
      <c r="BF246" s="224"/>
      <c r="BG246" s="224"/>
      <c r="BH246" s="224"/>
      <c r="BI246" s="224"/>
      <c r="BJ246" s="224"/>
      <c r="BK246" s="224"/>
      <c r="BL246" s="224"/>
      <c r="BM246" s="225">
        <v>80</v>
      </c>
    </row>
    <row r="247" spans="1:65">
      <c r="A247" s="30"/>
      <c r="B247" s="19">
        <v>1</v>
      </c>
      <c r="C247" s="9">
        <v>6</v>
      </c>
      <c r="D247" s="226">
        <v>254.67300000000003</v>
      </c>
      <c r="E247" s="226">
        <v>242.28419156974104</v>
      </c>
      <c r="F247" s="226">
        <v>238</v>
      </c>
      <c r="G247" s="226">
        <v>242</v>
      </c>
      <c r="H247" s="226">
        <v>242</v>
      </c>
      <c r="I247" s="226">
        <v>244</v>
      </c>
      <c r="J247" s="226">
        <v>239</v>
      </c>
      <c r="K247" s="226">
        <v>250.99999999999997</v>
      </c>
      <c r="L247" s="226">
        <v>263.5900267285956</v>
      </c>
      <c r="M247" s="226">
        <v>233</v>
      </c>
      <c r="N247" s="226">
        <v>234.1</v>
      </c>
      <c r="O247" s="226">
        <v>257</v>
      </c>
      <c r="P247" s="226">
        <v>247.8</v>
      </c>
      <c r="Q247" s="226">
        <v>239.1</v>
      </c>
      <c r="R247" s="226">
        <v>242</v>
      </c>
      <c r="S247" s="223"/>
      <c r="T247" s="224"/>
      <c r="U247" s="224"/>
      <c r="V247" s="224"/>
      <c r="W247" s="224"/>
      <c r="X247" s="224"/>
      <c r="Y247" s="224"/>
      <c r="Z247" s="224"/>
      <c r="AA247" s="224"/>
      <c r="AB247" s="224"/>
      <c r="AC247" s="224"/>
      <c r="AD247" s="224"/>
      <c r="AE247" s="224"/>
      <c r="AF247" s="224"/>
      <c r="AG247" s="224"/>
      <c r="AH247" s="224"/>
      <c r="AI247" s="224"/>
      <c r="AJ247" s="224"/>
      <c r="AK247" s="224"/>
      <c r="AL247" s="224"/>
      <c r="AM247" s="224"/>
      <c r="AN247" s="224"/>
      <c r="AO247" s="224"/>
      <c r="AP247" s="224"/>
      <c r="AQ247" s="224"/>
      <c r="AR247" s="224"/>
      <c r="AS247" s="224"/>
      <c r="AT247" s="224"/>
      <c r="AU247" s="224"/>
      <c r="AV247" s="224"/>
      <c r="AW247" s="224"/>
      <c r="AX247" s="224"/>
      <c r="AY247" s="224"/>
      <c r="AZ247" s="224"/>
      <c r="BA247" s="224"/>
      <c r="BB247" s="224"/>
      <c r="BC247" s="224"/>
      <c r="BD247" s="224"/>
      <c r="BE247" s="224"/>
      <c r="BF247" s="224"/>
      <c r="BG247" s="224"/>
      <c r="BH247" s="224"/>
      <c r="BI247" s="224"/>
      <c r="BJ247" s="224"/>
      <c r="BK247" s="224"/>
      <c r="BL247" s="224"/>
      <c r="BM247" s="228"/>
    </row>
    <row r="248" spans="1:65">
      <c r="A248" s="30"/>
      <c r="B248" s="20" t="s">
        <v>256</v>
      </c>
      <c r="C248" s="12"/>
      <c r="D248" s="229">
        <v>252.62100000000001</v>
      </c>
      <c r="E248" s="229">
        <v>245.8257406152685</v>
      </c>
      <c r="F248" s="229">
        <v>248.83333333333334</v>
      </c>
      <c r="G248" s="229">
        <v>244.33333333333334</v>
      </c>
      <c r="H248" s="229">
        <v>244.16666666666666</v>
      </c>
      <c r="I248" s="229">
        <v>242.83333333333334</v>
      </c>
      <c r="J248" s="229">
        <v>240.33333333333334</v>
      </c>
      <c r="K248" s="229">
        <v>251</v>
      </c>
      <c r="L248" s="229">
        <v>250.77812141479788</v>
      </c>
      <c r="M248" s="229">
        <v>234.5</v>
      </c>
      <c r="N248" s="229">
        <v>233.11666666666665</v>
      </c>
      <c r="O248" s="229">
        <v>258.33333333333331</v>
      </c>
      <c r="P248" s="229">
        <v>245.60000000000002</v>
      </c>
      <c r="Q248" s="229">
        <v>242.68333333333331</v>
      </c>
      <c r="R248" s="229">
        <v>241.16666666666666</v>
      </c>
      <c r="S248" s="223"/>
      <c r="T248" s="224"/>
      <c r="U248" s="224"/>
      <c r="V248" s="224"/>
      <c r="W248" s="224"/>
      <c r="X248" s="224"/>
      <c r="Y248" s="224"/>
      <c r="Z248" s="224"/>
      <c r="AA248" s="224"/>
      <c r="AB248" s="224"/>
      <c r="AC248" s="224"/>
      <c r="AD248" s="224"/>
      <c r="AE248" s="224"/>
      <c r="AF248" s="224"/>
      <c r="AG248" s="224"/>
      <c r="AH248" s="224"/>
      <c r="AI248" s="224"/>
      <c r="AJ248" s="224"/>
      <c r="AK248" s="224"/>
      <c r="AL248" s="224"/>
      <c r="AM248" s="224"/>
      <c r="AN248" s="224"/>
      <c r="AO248" s="224"/>
      <c r="AP248" s="224"/>
      <c r="AQ248" s="224"/>
      <c r="AR248" s="224"/>
      <c r="AS248" s="224"/>
      <c r="AT248" s="224"/>
      <c r="AU248" s="224"/>
      <c r="AV248" s="224"/>
      <c r="AW248" s="224"/>
      <c r="AX248" s="224"/>
      <c r="AY248" s="224"/>
      <c r="AZ248" s="224"/>
      <c r="BA248" s="224"/>
      <c r="BB248" s="224"/>
      <c r="BC248" s="224"/>
      <c r="BD248" s="224"/>
      <c r="BE248" s="224"/>
      <c r="BF248" s="224"/>
      <c r="BG248" s="224"/>
      <c r="BH248" s="224"/>
      <c r="BI248" s="224"/>
      <c r="BJ248" s="224"/>
      <c r="BK248" s="224"/>
      <c r="BL248" s="224"/>
      <c r="BM248" s="228"/>
    </row>
    <row r="249" spans="1:65">
      <c r="A249" s="30"/>
      <c r="B249" s="3" t="s">
        <v>257</v>
      </c>
      <c r="C249" s="29"/>
      <c r="D249" s="226">
        <v>252.584</v>
      </c>
      <c r="E249" s="226">
        <v>247.00553677282005</v>
      </c>
      <c r="F249" s="226">
        <v>244</v>
      </c>
      <c r="G249" s="226">
        <v>243.5</v>
      </c>
      <c r="H249" s="226">
        <v>242</v>
      </c>
      <c r="I249" s="226">
        <v>243.5</v>
      </c>
      <c r="J249" s="226">
        <v>241</v>
      </c>
      <c r="K249" s="226">
        <v>254</v>
      </c>
      <c r="L249" s="226">
        <v>257.35245279949208</v>
      </c>
      <c r="M249" s="226">
        <v>234.5</v>
      </c>
      <c r="N249" s="226">
        <v>232.75</v>
      </c>
      <c r="O249" s="226">
        <v>258</v>
      </c>
      <c r="P249" s="226">
        <v>245.70000000000002</v>
      </c>
      <c r="Q249" s="226">
        <v>243.65000000000003</v>
      </c>
      <c r="R249" s="226">
        <v>241.5</v>
      </c>
      <c r="S249" s="223"/>
      <c r="T249" s="224"/>
      <c r="U249" s="224"/>
      <c r="V249" s="224"/>
      <c r="W249" s="224"/>
      <c r="X249" s="224"/>
      <c r="Y249" s="224"/>
      <c r="Z249" s="224"/>
      <c r="AA249" s="224"/>
      <c r="AB249" s="224"/>
      <c r="AC249" s="224"/>
      <c r="AD249" s="224"/>
      <c r="AE249" s="224"/>
      <c r="AF249" s="224"/>
      <c r="AG249" s="224"/>
      <c r="AH249" s="224"/>
      <c r="AI249" s="224"/>
      <c r="AJ249" s="224"/>
      <c r="AK249" s="224"/>
      <c r="AL249" s="224"/>
      <c r="AM249" s="224"/>
      <c r="AN249" s="224"/>
      <c r="AO249" s="224"/>
      <c r="AP249" s="224"/>
      <c r="AQ249" s="224"/>
      <c r="AR249" s="224"/>
      <c r="AS249" s="224"/>
      <c r="AT249" s="224"/>
      <c r="AU249" s="224"/>
      <c r="AV249" s="224"/>
      <c r="AW249" s="224"/>
      <c r="AX249" s="224"/>
      <c r="AY249" s="224"/>
      <c r="AZ249" s="224"/>
      <c r="BA249" s="224"/>
      <c r="BB249" s="224"/>
      <c r="BC249" s="224"/>
      <c r="BD249" s="224"/>
      <c r="BE249" s="224"/>
      <c r="BF249" s="224"/>
      <c r="BG249" s="224"/>
      <c r="BH249" s="224"/>
      <c r="BI249" s="224"/>
      <c r="BJ249" s="224"/>
      <c r="BK249" s="224"/>
      <c r="BL249" s="224"/>
      <c r="BM249" s="228"/>
    </row>
    <row r="250" spans="1:65">
      <c r="A250" s="30"/>
      <c r="B250" s="3" t="s">
        <v>258</v>
      </c>
      <c r="C250" s="29"/>
      <c r="D250" s="226">
        <v>1.8912535525412755</v>
      </c>
      <c r="E250" s="226">
        <v>2.5626193327395446</v>
      </c>
      <c r="F250" s="226">
        <v>10.476958846281045</v>
      </c>
      <c r="G250" s="226">
        <v>3.0767948691238116</v>
      </c>
      <c r="H250" s="226">
        <v>3.3714487489307339</v>
      </c>
      <c r="I250" s="226">
        <v>1.6020819787597222</v>
      </c>
      <c r="J250" s="226">
        <v>2.503331114069145</v>
      </c>
      <c r="K250" s="226">
        <v>7.8230428862431785</v>
      </c>
      <c r="L250" s="226">
        <v>14.473834892114457</v>
      </c>
      <c r="M250" s="226">
        <v>3.0166206257996713</v>
      </c>
      <c r="N250" s="226">
        <v>2.0311737165163031</v>
      </c>
      <c r="O250" s="226">
        <v>3.6696957185394279</v>
      </c>
      <c r="P250" s="226">
        <v>1.6260381299342412</v>
      </c>
      <c r="Q250" s="226">
        <v>2.5879850592046849</v>
      </c>
      <c r="R250" s="226">
        <v>2.0412414523193152</v>
      </c>
      <c r="S250" s="223"/>
      <c r="T250" s="224"/>
      <c r="U250" s="224"/>
      <c r="V250" s="224"/>
      <c r="W250" s="224"/>
      <c r="X250" s="224"/>
      <c r="Y250" s="224"/>
      <c r="Z250" s="224"/>
      <c r="AA250" s="224"/>
      <c r="AB250" s="224"/>
      <c r="AC250" s="224"/>
      <c r="AD250" s="224"/>
      <c r="AE250" s="224"/>
      <c r="AF250" s="224"/>
      <c r="AG250" s="224"/>
      <c r="AH250" s="224"/>
      <c r="AI250" s="224"/>
      <c r="AJ250" s="224"/>
      <c r="AK250" s="224"/>
      <c r="AL250" s="224"/>
      <c r="AM250" s="224"/>
      <c r="AN250" s="224"/>
      <c r="AO250" s="224"/>
      <c r="AP250" s="224"/>
      <c r="AQ250" s="224"/>
      <c r="AR250" s="224"/>
      <c r="AS250" s="224"/>
      <c r="AT250" s="224"/>
      <c r="AU250" s="224"/>
      <c r="AV250" s="224"/>
      <c r="AW250" s="224"/>
      <c r="AX250" s="224"/>
      <c r="AY250" s="224"/>
      <c r="AZ250" s="224"/>
      <c r="BA250" s="224"/>
      <c r="BB250" s="224"/>
      <c r="BC250" s="224"/>
      <c r="BD250" s="224"/>
      <c r="BE250" s="224"/>
      <c r="BF250" s="224"/>
      <c r="BG250" s="224"/>
      <c r="BH250" s="224"/>
      <c r="BI250" s="224"/>
      <c r="BJ250" s="224"/>
      <c r="BK250" s="224"/>
      <c r="BL250" s="224"/>
      <c r="BM250" s="228"/>
    </row>
    <row r="251" spans="1:65">
      <c r="A251" s="30"/>
      <c r="B251" s="3" t="s">
        <v>85</v>
      </c>
      <c r="C251" s="29"/>
      <c r="D251" s="13">
        <v>7.4865254770635674E-3</v>
      </c>
      <c r="E251" s="13">
        <v>1.0424536203270073E-2</v>
      </c>
      <c r="F251" s="13">
        <v>4.2104322222160928E-2</v>
      </c>
      <c r="G251" s="13">
        <v>1.2592612015513554E-2</v>
      </c>
      <c r="H251" s="13">
        <v>1.3807981224289695E-2</v>
      </c>
      <c r="I251" s="13">
        <v>6.5974549571436742E-3</v>
      </c>
      <c r="J251" s="13">
        <v>1.0416079531494362E-2</v>
      </c>
      <c r="K251" s="13">
        <v>3.1167501538817446E-2</v>
      </c>
      <c r="L251" s="13">
        <v>5.7715700279029156E-2</v>
      </c>
      <c r="M251" s="13">
        <v>1.2864053841363203E-2</v>
      </c>
      <c r="N251" s="13">
        <v>8.7131209688266383E-3</v>
      </c>
      <c r="O251" s="13">
        <v>1.4205273749184883E-2</v>
      </c>
      <c r="P251" s="13">
        <v>6.6206764248136849E-3</v>
      </c>
      <c r="Q251" s="13">
        <v>1.0664041175213317E-2</v>
      </c>
      <c r="R251" s="13">
        <v>8.4640281367767047E-3</v>
      </c>
      <c r="S251" s="154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30"/>
      <c r="B252" s="3" t="s">
        <v>259</v>
      </c>
      <c r="C252" s="29"/>
      <c r="D252" s="13">
        <v>2.9477182004128188E-2</v>
      </c>
      <c r="E252" s="13">
        <v>1.7852463282324038E-3</v>
      </c>
      <c r="F252" s="13">
        <v>1.4041741536506835E-2</v>
      </c>
      <c r="G252" s="13">
        <v>-4.2965886855197422E-3</v>
      </c>
      <c r="H252" s="13">
        <v>-4.9757861011503479E-3</v>
      </c>
      <c r="I252" s="13">
        <v>-1.0409365426195194E-2</v>
      </c>
      <c r="J252" s="13">
        <v>-2.0597326660654391E-2</v>
      </c>
      <c r="K252" s="13">
        <v>2.287130793970471E-2</v>
      </c>
      <c r="L252" s="13">
        <v>2.1967111769786385E-2</v>
      </c>
      <c r="M252" s="13">
        <v>-4.4369236207725926E-2</v>
      </c>
      <c r="N252" s="13">
        <v>-5.0006574757460176E-2</v>
      </c>
      <c r="O252" s="13">
        <v>5.2755994227451808E-2</v>
      </c>
      <c r="P252" s="13">
        <v>8.6531167327308367E-4</v>
      </c>
      <c r="Q252" s="13">
        <v>-1.1020643100262961E-2</v>
      </c>
      <c r="R252" s="13">
        <v>-1.7201339582501474E-2</v>
      </c>
      <c r="S252" s="154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5"/>
    </row>
    <row r="253" spans="1:65">
      <c r="A253" s="30"/>
      <c r="B253" s="46" t="s">
        <v>260</v>
      </c>
      <c r="C253" s="47"/>
      <c r="D253" s="45">
        <v>1.4</v>
      </c>
      <c r="E253" s="45">
        <v>0.25</v>
      </c>
      <c r="F253" s="45">
        <v>0.76</v>
      </c>
      <c r="G253" s="45">
        <v>0</v>
      </c>
      <c r="H253" s="45">
        <v>0.03</v>
      </c>
      <c r="I253" s="45">
        <v>0.25</v>
      </c>
      <c r="J253" s="45">
        <v>0.67</v>
      </c>
      <c r="K253" s="45">
        <v>1.1200000000000001</v>
      </c>
      <c r="L253" s="45">
        <v>1.0900000000000001</v>
      </c>
      <c r="M253" s="45">
        <v>1.66</v>
      </c>
      <c r="N253" s="45">
        <v>1.89</v>
      </c>
      <c r="O253" s="45">
        <v>2.36</v>
      </c>
      <c r="P253" s="45">
        <v>0.21</v>
      </c>
      <c r="Q253" s="45">
        <v>0.28000000000000003</v>
      </c>
      <c r="R253" s="45">
        <v>0.53</v>
      </c>
      <c r="S253" s="154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B254" s="31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BM254" s="55"/>
    </row>
    <row r="255" spans="1:65" ht="15">
      <c r="B255" s="8" t="s">
        <v>512</v>
      </c>
      <c r="BM255" s="28" t="s">
        <v>298</v>
      </c>
    </row>
    <row r="256" spans="1:65" ht="15">
      <c r="A256" s="25" t="s">
        <v>33</v>
      </c>
      <c r="B256" s="18" t="s">
        <v>109</v>
      </c>
      <c r="C256" s="15" t="s">
        <v>110</v>
      </c>
      <c r="D256" s="16" t="s">
        <v>221</v>
      </c>
      <c r="E256" s="17" t="s">
        <v>221</v>
      </c>
      <c r="F256" s="15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1</v>
      </c>
    </row>
    <row r="257" spans="1:65">
      <c r="A257" s="30"/>
      <c r="B257" s="19" t="s">
        <v>222</v>
      </c>
      <c r="C257" s="9" t="s">
        <v>222</v>
      </c>
      <c r="D257" s="152" t="s">
        <v>228</v>
      </c>
      <c r="E257" s="153" t="s">
        <v>229</v>
      </c>
      <c r="F257" s="15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 t="s">
        <v>3</v>
      </c>
    </row>
    <row r="258" spans="1:65">
      <c r="A258" s="30"/>
      <c r="B258" s="19"/>
      <c r="C258" s="9"/>
      <c r="D258" s="10" t="s">
        <v>282</v>
      </c>
      <c r="E258" s="11" t="s">
        <v>299</v>
      </c>
      <c r="F258" s="15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2</v>
      </c>
    </row>
    <row r="259" spans="1:65">
      <c r="A259" s="30"/>
      <c r="B259" s="19"/>
      <c r="C259" s="9"/>
      <c r="D259" s="26" t="s">
        <v>301</v>
      </c>
      <c r="E259" s="26" t="s">
        <v>302</v>
      </c>
      <c r="F259" s="15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2</v>
      </c>
    </row>
    <row r="260" spans="1:65">
      <c r="A260" s="30"/>
      <c r="B260" s="18">
        <v>1</v>
      </c>
      <c r="C260" s="14">
        <v>1</v>
      </c>
      <c r="D260" s="22">
        <v>1.1799668085747075</v>
      </c>
      <c r="E260" s="22">
        <v>1.2</v>
      </c>
      <c r="F260" s="15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</v>
      </c>
    </row>
    <row r="261" spans="1:65">
      <c r="A261" s="30"/>
      <c r="B261" s="19">
        <v>1</v>
      </c>
      <c r="C261" s="9">
        <v>2</v>
      </c>
      <c r="D261" s="11">
        <v>1.1893306728913569</v>
      </c>
      <c r="E261" s="11">
        <v>1.2</v>
      </c>
      <c r="F261" s="15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6</v>
      </c>
    </row>
    <row r="262" spans="1:65">
      <c r="A262" s="30"/>
      <c r="B262" s="19">
        <v>1</v>
      </c>
      <c r="C262" s="9">
        <v>3</v>
      </c>
      <c r="D262" s="11">
        <v>1.2138750835972123</v>
      </c>
      <c r="E262" s="11">
        <v>1.2</v>
      </c>
      <c r="F262" s="15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16</v>
      </c>
    </row>
    <row r="263" spans="1:65">
      <c r="A263" s="30"/>
      <c r="B263" s="19">
        <v>1</v>
      </c>
      <c r="C263" s="9">
        <v>4</v>
      </c>
      <c r="D263" s="11">
        <v>1.1822969577496856</v>
      </c>
      <c r="E263" s="11">
        <v>1.2</v>
      </c>
      <c r="F263" s="15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8">
        <v>1.2000785522159401</v>
      </c>
    </row>
    <row r="264" spans="1:65">
      <c r="A264" s="30"/>
      <c r="B264" s="19">
        <v>1</v>
      </c>
      <c r="C264" s="9">
        <v>5</v>
      </c>
      <c r="D264" s="11">
        <v>1.2124439332500236</v>
      </c>
      <c r="E264" s="11">
        <v>1.3</v>
      </c>
      <c r="F264" s="15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8">
        <v>12</v>
      </c>
    </row>
    <row r="265" spans="1:65">
      <c r="A265" s="30"/>
      <c r="B265" s="19">
        <v>1</v>
      </c>
      <c r="C265" s="9">
        <v>6</v>
      </c>
      <c r="D265" s="11">
        <v>1.1230291705283526</v>
      </c>
      <c r="E265" s="11">
        <v>1.2</v>
      </c>
      <c r="F265" s="15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A266" s="30"/>
      <c r="B266" s="20" t="s">
        <v>256</v>
      </c>
      <c r="C266" s="12"/>
      <c r="D266" s="23">
        <v>1.1834904377652231</v>
      </c>
      <c r="E266" s="23">
        <v>1.2166666666666666</v>
      </c>
      <c r="F266" s="15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5"/>
    </row>
    <row r="267" spans="1:65">
      <c r="A267" s="30"/>
      <c r="B267" s="3" t="s">
        <v>257</v>
      </c>
      <c r="C267" s="29"/>
      <c r="D267" s="11">
        <v>1.1858138153205213</v>
      </c>
      <c r="E267" s="11">
        <v>1.2</v>
      </c>
      <c r="F267" s="15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30"/>
      <c r="B268" s="3" t="s">
        <v>258</v>
      </c>
      <c r="C268" s="29"/>
      <c r="D268" s="24">
        <v>3.3060687054446772E-2</v>
      </c>
      <c r="E268" s="24">
        <v>4.0824829046386339E-2</v>
      </c>
      <c r="F268" s="15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30"/>
      <c r="B269" s="3" t="s">
        <v>85</v>
      </c>
      <c r="C269" s="29"/>
      <c r="D269" s="13">
        <v>2.7934900020717565E-2</v>
      </c>
      <c r="E269" s="13">
        <v>3.3554654010728498E-2</v>
      </c>
      <c r="F269" s="15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30"/>
      <c r="B270" s="3" t="s">
        <v>259</v>
      </c>
      <c r="C270" s="29"/>
      <c r="D270" s="13">
        <v>-1.3822523884029936E-2</v>
      </c>
      <c r="E270" s="13">
        <v>1.3822523884037929E-2</v>
      </c>
      <c r="F270" s="15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30"/>
      <c r="B271" s="46" t="s">
        <v>260</v>
      </c>
      <c r="C271" s="47"/>
      <c r="D271" s="45">
        <v>0.67</v>
      </c>
      <c r="E271" s="45">
        <v>0.67</v>
      </c>
      <c r="F271" s="15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B272" s="31"/>
      <c r="C272" s="20"/>
      <c r="D272" s="20"/>
      <c r="E272" s="20"/>
      <c r="BM272" s="55"/>
    </row>
    <row r="273" spans="1:65" ht="15">
      <c r="B273" s="8" t="s">
        <v>513</v>
      </c>
      <c r="BM273" s="28" t="s">
        <v>298</v>
      </c>
    </row>
    <row r="274" spans="1:65" ht="15">
      <c r="A274" s="25" t="s">
        <v>36</v>
      </c>
      <c r="B274" s="18" t="s">
        <v>109</v>
      </c>
      <c r="C274" s="15" t="s">
        <v>110</v>
      </c>
      <c r="D274" s="16" t="s">
        <v>221</v>
      </c>
      <c r="E274" s="17" t="s">
        <v>221</v>
      </c>
      <c r="F274" s="15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8">
        <v>1</v>
      </c>
    </row>
    <row r="275" spans="1:65">
      <c r="A275" s="30"/>
      <c r="B275" s="19" t="s">
        <v>222</v>
      </c>
      <c r="C275" s="9" t="s">
        <v>222</v>
      </c>
      <c r="D275" s="152" t="s">
        <v>228</v>
      </c>
      <c r="E275" s="153" t="s">
        <v>229</v>
      </c>
      <c r="F275" s="15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8" t="s">
        <v>3</v>
      </c>
    </row>
    <row r="276" spans="1:65">
      <c r="A276" s="30"/>
      <c r="B276" s="19"/>
      <c r="C276" s="9"/>
      <c r="D276" s="10" t="s">
        <v>282</v>
      </c>
      <c r="E276" s="11" t="s">
        <v>299</v>
      </c>
      <c r="F276" s="15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8">
        <v>2</v>
      </c>
    </row>
    <row r="277" spans="1:65">
      <c r="A277" s="30"/>
      <c r="B277" s="19"/>
      <c r="C277" s="9"/>
      <c r="D277" s="26" t="s">
        <v>301</v>
      </c>
      <c r="E277" s="26" t="s">
        <v>302</v>
      </c>
      <c r="F277" s="15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8">
        <v>2</v>
      </c>
    </row>
    <row r="278" spans="1:65">
      <c r="A278" s="30"/>
      <c r="B278" s="18">
        <v>1</v>
      </c>
      <c r="C278" s="14">
        <v>1</v>
      </c>
      <c r="D278" s="22">
        <v>0.54267529584236252</v>
      </c>
      <c r="E278" s="22">
        <v>0.6</v>
      </c>
      <c r="F278" s="15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8">
        <v>1</v>
      </c>
    </row>
    <row r="279" spans="1:65">
      <c r="A279" s="30"/>
      <c r="B279" s="19">
        <v>1</v>
      </c>
      <c r="C279" s="9">
        <v>2</v>
      </c>
      <c r="D279" s="11">
        <v>0.53192921507449398</v>
      </c>
      <c r="E279" s="11">
        <v>0.6</v>
      </c>
      <c r="F279" s="15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8">
        <v>1</v>
      </c>
    </row>
    <row r="280" spans="1:65">
      <c r="A280" s="30"/>
      <c r="B280" s="19">
        <v>1</v>
      </c>
      <c r="C280" s="9">
        <v>3</v>
      </c>
      <c r="D280" s="11">
        <v>0.53558893619743908</v>
      </c>
      <c r="E280" s="11">
        <v>0.6</v>
      </c>
      <c r="F280" s="15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8">
        <v>16</v>
      </c>
    </row>
    <row r="281" spans="1:65">
      <c r="A281" s="30"/>
      <c r="B281" s="19">
        <v>1</v>
      </c>
      <c r="C281" s="9">
        <v>4</v>
      </c>
      <c r="D281" s="11">
        <v>0.53357321231013</v>
      </c>
      <c r="E281" s="11">
        <v>0.5</v>
      </c>
      <c r="F281" s="15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8">
        <v>0.557825359897408</v>
      </c>
    </row>
    <row r="282" spans="1:65">
      <c r="A282" s="30"/>
      <c r="B282" s="19">
        <v>1</v>
      </c>
      <c r="C282" s="9">
        <v>5</v>
      </c>
      <c r="D282" s="11">
        <v>0.54237708022703501</v>
      </c>
      <c r="E282" s="11">
        <v>0.6</v>
      </c>
      <c r="F282" s="15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13</v>
      </c>
    </row>
    <row r="283" spans="1:65">
      <c r="A283" s="30"/>
      <c r="B283" s="19">
        <v>1</v>
      </c>
      <c r="C283" s="9">
        <v>6</v>
      </c>
      <c r="D283" s="11">
        <v>0.50776057911743699</v>
      </c>
      <c r="E283" s="11">
        <v>0.6</v>
      </c>
      <c r="F283" s="15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5"/>
    </row>
    <row r="284" spans="1:65">
      <c r="A284" s="30"/>
      <c r="B284" s="20" t="s">
        <v>256</v>
      </c>
      <c r="C284" s="12"/>
      <c r="D284" s="23">
        <v>0.53231738646148286</v>
      </c>
      <c r="E284" s="23">
        <v>0.58333333333333337</v>
      </c>
      <c r="F284" s="15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5"/>
    </row>
    <row r="285" spans="1:65">
      <c r="A285" s="30"/>
      <c r="B285" s="3" t="s">
        <v>257</v>
      </c>
      <c r="C285" s="29"/>
      <c r="D285" s="11">
        <v>0.53458107425378454</v>
      </c>
      <c r="E285" s="11">
        <v>0.6</v>
      </c>
      <c r="F285" s="15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5"/>
    </row>
    <row r="286" spans="1:65">
      <c r="A286" s="30"/>
      <c r="B286" s="3" t="s">
        <v>258</v>
      </c>
      <c r="C286" s="29"/>
      <c r="D286" s="24">
        <v>1.2837066063508679E-2</v>
      </c>
      <c r="E286" s="24">
        <v>4.0824829046386291E-2</v>
      </c>
      <c r="F286" s="15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30"/>
      <c r="B287" s="3" t="s">
        <v>85</v>
      </c>
      <c r="C287" s="29"/>
      <c r="D287" s="13">
        <v>2.411543637310358E-2</v>
      </c>
      <c r="E287" s="13">
        <v>6.9985421222376498E-2</v>
      </c>
      <c r="F287" s="15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30"/>
      <c r="B288" s="3" t="s">
        <v>259</v>
      </c>
      <c r="C288" s="29"/>
      <c r="D288" s="13">
        <v>-4.5727525619517206E-2</v>
      </c>
      <c r="E288" s="13">
        <v>4.5727525619517539E-2</v>
      </c>
      <c r="F288" s="15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30"/>
      <c r="B289" s="46" t="s">
        <v>260</v>
      </c>
      <c r="C289" s="47"/>
      <c r="D289" s="45">
        <v>0.67</v>
      </c>
      <c r="E289" s="45">
        <v>0.67</v>
      </c>
      <c r="F289" s="15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5"/>
    </row>
    <row r="290" spans="1:65">
      <c r="B290" s="31"/>
      <c r="C290" s="20"/>
      <c r="D290" s="20"/>
      <c r="E290" s="20"/>
      <c r="BM290" s="55"/>
    </row>
    <row r="291" spans="1:65" ht="15">
      <c r="B291" s="8" t="s">
        <v>514</v>
      </c>
      <c r="BM291" s="28" t="s">
        <v>298</v>
      </c>
    </row>
    <row r="292" spans="1:65" ht="15">
      <c r="A292" s="25" t="s">
        <v>39</v>
      </c>
      <c r="B292" s="18" t="s">
        <v>109</v>
      </c>
      <c r="C292" s="15" t="s">
        <v>110</v>
      </c>
      <c r="D292" s="16" t="s">
        <v>221</v>
      </c>
      <c r="E292" s="17" t="s">
        <v>221</v>
      </c>
      <c r="F292" s="15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8">
        <v>1</v>
      </c>
    </row>
    <row r="293" spans="1:65">
      <c r="A293" s="30"/>
      <c r="B293" s="19" t="s">
        <v>222</v>
      </c>
      <c r="C293" s="9" t="s">
        <v>222</v>
      </c>
      <c r="D293" s="152" t="s">
        <v>228</v>
      </c>
      <c r="E293" s="153" t="s">
        <v>229</v>
      </c>
      <c r="F293" s="15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8" t="s">
        <v>3</v>
      </c>
    </row>
    <row r="294" spans="1:65">
      <c r="A294" s="30"/>
      <c r="B294" s="19"/>
      <c r="C294" s="9"/>
      <c r="D294" s="10" t="s">
        <v>282</v>
      </c>
      <c r="E294" s="11" t="s">
        <v>299</v>
      </c>
      <c r="F294" s="15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8">
        <v>2</v>
      </c>
    </row>
    <row r="295" spans="1:65">
      <c r="A295" s="30"/>
      <c r="B295" s="19"/>
      <c r="C295" s="9"/>
      <c r="D295" s="26" t="s">
        <v>301</v>
      </c>
      <c r="E295" s="26" t="s">
        <v>302</v>
      </c>
      <c r="F295" s="15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8">
        <v>2</v>
      </c>
    </row>
    <row r="296" spans="1:65">
      <c r="A296" s="30"/>
      <c r="B296" s="18">
        <v>1</v>
      </c>
      <c r="C296" s="14">
        <v>1</v>
      </c>
      <c r="D296" s="22">
        <v>0.4011032428122408</v>
      </c>
      <c r="E296" s="22">
        <v>0.4</v>
      </c>
      <c r="F296" s="15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>
        <v>1</v>
      </c>
      <c r="C297" s="9">
        <v>2</v>
      </c>
      <c r="D297" s="11">
        <v>0.38339668600790222</v>
      </c>
      <c r="E297" s="11">
        <v>0.4</v>
      </c>
      <c r="F297" s="15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>
        <v>8</v>
      </c>
    </row>
    <row r="298" spans="1:65">
      <c r="A298" s="30"/>
      <c r="B298" s="19">
        <v>1</v>
      </c>
      <c r="C298" s="9">
        <v>3</v>
      </c>
      <c r="D298" s="11">
        <v>0.3824768317142313</v>
      </c>
      <c r="E298" s="11">
        <v>0.4</v>
      </c>
      <c r="F298" s="15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16</v>
      </c>
    </row>
    <row r="299" spans="1:65">
      <c r="A299" s="30"/>
      <c r="B299" s="19">
        <v>1</v>
      </c>
      <c r="C299" s="9">
        <v>4</v>
      </c>
      <c r="D299" s="11">
        <v>0.40084015275996376</v>
      </c>
      <c r="E299" s="11">
        <v>0.4</v>
      </c>
      <c r="F299" s="15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0.396187121673021</v>
      </c>
    </row>
    <row r="300" spans="1:65">
      <c r="A300" s="30"/>
      <c r="B300" s="19">
        <v>1</v>
      </c>
      <c r="C300" s="9">
        <v>5</v>
      </c>
      <c r="D300" s="11">
        <v>0.38545022599384254</v>
      </c>
      <c r="E300" s="11">
        <v>0.4</v>
      </c>
      <c r="F300" s="15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14</v>
      </c>
    </row>
    <row r="301" spans="1:65">
      <c r="A301" s="30"/>
      <c r="B301" s="19">
        <v>1</v>
      </c>
      <c r="C301" s="9">
        <v>6</v>
      </c>
      <c r="D301" s="11">
        <v>0.4009783207880725</v>
      </c>
      <c r="E301" s="11">
        <v>0.4</v>
      </c>
      <c r="F301" s="15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5"/>
    </row>
    <row r="302" spans="1:65">
      <c r="A302" s="30"/>
      <c r="B302" s="20" t="s">
        <v>256</v>
      </c>
      <c r="C302" s="12"/>
      <c r="D302" s="23">
        <v>0.39237424334604221</v>
      </c>
      <c r="E302" s="23">
        <v>0.39999999999999997</v>
      </c>
      <c r="F302" s="15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5"/>
    </row>
    <row r="303" spans="1:65">
      <c r="A303" s="30"/>
      <c r="B303" s="3" t="s">
        <v>257</v>
      </c>
      <c r="C303" s="29"/>
      <c r="D303" s="11">
        <v>0.39314518937690313</v>
      </c>
      <c r="E303" s="11">
        <v>0.4</v>
      </c>
      <c r="F303" s="15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5"/>
    </row>
    <row r="304" spans="1:65">
      <c r="A304" s="30"/>
      <c r="B304" s="3" t="s">
        <v>258</v>
      </c>
      <c r="C304" s="29"/>
      <c r="D304" s="24">
        <v>9.4698945250381149E-3</v>
      </c>
      <c r="E304" s="24">
        <v>6.0809419444881171E-17</v>
      </c>
      <c r="F304" s="15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30"/>
      <c r="B305" s="3" t="s">
        <v>85</v>
      </c>
      <c r="C305" s="29"/>
      <c r="D305" s="13">
        <v>2.4134852594507428E-2</v>
      </c>
      <c r="E305" s="13">
        <v>1.5202354861220294E-16</v>
      </c>
      <c r="F305" s="15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259</v>
      </c>
      <c r="C306" s="29"/>
      <c r="D306" s="13">
        <v>-9.6239330316385541E-3</v>
      </c>
      <c r="E306" s="13">
        <v>9.6239330316389982E-3</v>
      </c>
      <c r="F306" s="15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260</v>
      </c>
      <c r="C307" s="47"/>
      <c r="D307" s="45">
        <v>0.67</v>
      </c>
      <c r="E307" s="45">
        <v>0.67</v>
      </c>
      <c r="F307" s="15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E308" s="20"/>
      <c r="BM308" s="55"/>
    </row>
    <row r="309" spans="1:65" ht="15">
      <c r="B309" s="8" t="s">
        <v>515</v>
      </c>
      <c r="BM309" s="28" t="s">
        <v>66</v>
      </c>
    </row>
    <row r="310" spans="1:65" ht="15">
      <c r="A310" s="25" t="s">
        <v>52</v>
      </c>
      <c r="B310" s="18" t="s">
        <v>109</v>
      </c>
      <c r="C310" s="15" t="s">
        <v>110</v>
      </c>
      <c r="D310" s="16" t="s">
        <v>221</v>
      </c>
      <c r="E310" s="17" t="s">
        <v>221</v>
      </c>
      <c r="F310" s="17" t="s">
        <v>221</v>
      </c>
      <c r="G310" s="17" t="s">
        <v>221</v>
      </c>
      <c r="H310" s="17" t="s">
        <v>221</v>
      </c>
      <c r="I310" s="17" t="s">
        <v>221</v>
      </c>
      <c r="J310" s="17" t="s">
        <v>221</v>
      </c>
      <c r="K310" s="17" t="s">
        <v>221</v>
      </c>
      <c r="L310" s="17" t="s">
        <v>221</v>
      </c>
      <c r="M310" s="17" t="s">
        <v>221</v>
      </c>
      <c r="N310" s="17" t="s">
        <v>221</v>
      </c>
      <c r="O310" s="17" t="s">
        <v>221</v>
      </c>
      <c r="P310" s="17" t="s">
        <v>221</v>
      </c>
      <c r="Q310" s="17" t="s">
        <v>221</v>
      </c>
      <c r="R310" s="17" t="s">
        <v>221</v>
      </c>
      <c r="S310" s="154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222</v>
      </c>
      <c r="C311" s="9" t="s">
        <v>222</v>
      </c>
      <c r="D311" s="152" t="s">
        <v>227</v>
      </c>
      <c r="E311" s="153" t="s">
        <v>228</v>
      </c>
      <c r="F311" s="153" t="s">
        <v>229</v>
      </c>
      <c r="G311" s="153" t="s">
        <v>232</v>
      </c>
      <c r="H311" s="153" t="s">
        <v>233</v>
      </c>
      <c r="I311" s="153" t="s">
        <v>234</v>
      </c>
      <c r="J311" s="153" t="s">
        <v>235</v>
      </c>
      <c r="K311" s="153" t="s">
        <v>276</v>
      </c>
      <c r="L311" s="153" t="s">
        <v>238</v>
      </c>
      <c r="M311" s="153" t="s">
        <v>239</v>
      </c>
      <c r="N311" s="153" t="s">
        <v>240</v>
      </c>
      <c r="O311" s="153" t="s">
        <v>242</v>
      </c>
      <c r="P311" s="153" t="s">
        <v>243</v>
      </c>
      <c r="Q311" s="153" t="s">
        <v>245</v>
      </c>
      <c r="R311" s="153" t="s">
        <v>246</v>
      </c>
      <c r="S311" s="154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299</v>
      </c>
      <c r="E312" s="11" t="s">
        <v>282</v>
      </c>
      <c r="F312" s="11" t="s">
        <v>299</v>
      </c>
      <c r="G312" s="11" t="s">
        <v>282</v>
      </c>
      <c r="H312" s="11" t="s">
        <v>282</v>
      </c>
      <c r="I312" s="11" t="s">
        <v>282</v>
      </c>
      <c r="J312" s="11" t="s">
        <v>282</v>
      </c>
      <c r="K312" s="11" t="s">
        <v>282</v>
      </c>
      <c r="L312" s="11" t="s">
        <v>282</v>
      </c>
      <c r="M312" s="11" t="s">
        <v>299</v>
      </c>
      <c r="N312" s="11" t="s">
        <v>299</v>
      </c>
      <c r="O312" s="11" t="s">
        <v>299</v>
      </c>
      <c r="P312" s="11" t="s">
        <v>282</v>
      </c>
      <c r="Q312" s="11" t="s">
        <v>299</v>
      </c>
      <c r="R312" s="11" t="s">
        <v>299</v>
      </c>
      <c r="S312" s="154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2</v>
      </c>
    </row>
    <row r="313" spans="1:65">
      <c r="A313" s="30"/>
      <c r="B313" s="19"/>
      <c r="C313" s="9"/>
      <c r="D313" s="26" t="s">
        <v>300</v>
      </c>
      <c r="E313" s="26" t="s">
        <v>301</v>
      </c>
      <c r="F313" s="26" t="s">
        <v>302</v>
      </c>
      <c r="G313" s="26" t="s">
        <v>302</v>
      </c>
      <c r="H313" s="26" t="s">
        <v>302</v>
      </c>
      <c r="I313" s="26" t="s">
        <v>302</v>
      </c>
      <c r="J313" s="26" t="s">
        <v>302</v>
      </c>
      <c r="K313" s="26" t="s">
        <v>302</v>
      </c>
      <c r="L313" s="26" t="s">
        <v>303</v>
      </c>
      <c r="M313" s="26" t="s">
        <v>303</v>
      </c>
      <c r="N313" s="26" t="s">
        <v>280</v>
      </c>
      <c r="O313" s="26" t="s">
        <v>302</v>
      </c>
      <c r="P313" s="26" t="s">
        <v>303</v>
      </c>
      <c r="Q313" s="26" t="s">
        <v>280</v>
      </c>
      <c r="R313" s="26" t="s">
        <v>302</v>
      </c>
      <c r="S313" s="154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2">
        <v>2.9890029999999999</v>
      </c>
      <c r="E314" s="22">
        <v>2.7518359162242936</v>
      </c>
      <c r="F314" s="22">
        <v>3.04</v>
      </c>
      <c r="G314" s="22">
        <v>2.77</v>
      </c>
      <c r="H314" s="22">
        <v>2.7</v>
      </c>
      <c r="I314" s="22">
        <v>2.89</v>
      </c>
      <c r="J314" s="22">
        <v>2.69</v>
      </c>
      <c r="K314" s="22">
        <v>2.7</v>
      </c>
      <c r="L314" s="22">
        <v>2.8910676256318455</v>
      </c>
      <c r="M314" s="22">
        <v>2.85</v>
      </c>
      <c r="N314" s="22">
        <v>2.82</v>
      </c>
      <c r="O314" s="22">
        <v>2.8397999999999999</v>
      </c>
      <c r="P314" s="22">
        <v>2.75</v>
      </c>
      <c r="Q314" s="22">
        <v>2.72</v>
      </c>
      <c r="R314" s="22">
        <v>2.91</v>
      </c>
      <c r="S314" s="154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8">
        <v>1</v>
      </c>
    </row>
    <row r="315" spans="1:65">
      <c r="A315" s="30"/>
      <c r="B315" s="19">
        <v>1</v>
      </c>
      <c r="C315" s="9">
        <v>2</v>
      </c>
      <c r="D315" s="11">
        <v>2.9219898</v>
      </c>
      <c r="E315" s="11">
        <v>2.7140961844803053</v>
      </c>
      <c r="F315" s="11">
        <v>2.79</v>
      </c>
      <c r="G315" s="11">
        <v>2.72</v>
      </c>
      <c r="H315" s="11">
        <v>2.71</v>
      </c>
      <c r="I315" s="11">
        <v>2.88</v>
      </c>
      <c r="J315" s="11">
        <v>2.76</v>
      </c>
      <c r="K315" s="11">
        <v>3.03</v>
      </c>
      <c r="L315" s="11">
        <v>3.0065210723239346</v>
      </c>
      <c r="M315" s="11">
        <v>2.94</v>
      </c>
      <c r="N315" s="11">
        <v>2.78</v>
      </c>
      <c r="O315" s="11">
        <v>2.8498000000000001</v>
      </c>
      <c r="P315" s="11">
        <v>2.7</v>
      </c>
      <c r="Q315" s="11">
        <v>2.72</v>
      </c>
      <c r="R315" s="11">
        <v>2.92</v>
      </c>
      <c r="S315" s="154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8" t="e">
        <v>#N/A</v>
      </c>
    </row>
    <row r="316" spans="1:65">
      <c r="A316" s="30"/>
      <c r="B316" s="19">
        <v>1</v>
      </c>
      <c r="C316" s="9">
        <v>3</v>
      </c>
      <c r="D316" s="11">
        <v>2.9338808000000003</v>
      </c>
      <c r="E316" s="11">
        <v>2.7622103476568851</v>
      </c>
      <c r="F316" s="11">
        <v>2.96</v>
      </c>
      <c r="G316" s="11">
        <v>2.76</v>
      </c>
      <c r="H316" s="11">
        <v>2.8</v>
      </c>
      <c r="I316" s="11">
        <v>2.9</v>
      </c>
      <c r="J316" s="11">
        <v>2.81</v>
      </c>
      <c r="K316" s="11">
        <v>3.02</v>
      </c>
      <c r="L316" s="11">
        <v>2.8544415772178247</v>
      </c>
      <c r="M316" s="11">
        <v>2.91</v>
      </c>
      <c r="N316" s="11">
        <v>2.84</v>
      </c>
      <c r="O316" s="11">
        <v>2.8197999999999999</v>
      </c>
      <c r="P316" s="11">
        <v>2.72</v>
      </c>
      <c r="Q316" s="11">
        <v>2.72</v>
      </c>
      <c r="R316" s="11">
        <v>2.89</v>
      </c>
      <c r="S316" s="154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8">
        <v>16</v>
      </c>
    </row>
    <row r="317" spans="1:65">
      <c r="A317" s="30"/>
      <c r="B317" s="19">
        <v>1</v>
      </c>
      <c r="C317" s="9">
        <v>4</v>
      </c>
      <c r="D317" s="11">
        <v>2.9482633999999996</v>
      </c>
      <c r="E317" s="11">
        <v>2.7734919527597621</v>
      </c>
      <c r="F317" s="11">
        <v>2.91</v>
      </c>
      <c r="G317" s="11">
        <v>2.66</v>
      </c>
      <c r="H317" s="11">
        <v>2.72</v>
      </c>
      <c r="I317" s="11">
        <v>2.87</v>
      </c>
      <c r="J317" s="11">
        <v>2.77</v>
      </c>
      <c r="K317" s="11">
        <v>2.68</v>
      </c>
      <c r="L317" s="11">
        <v>3.0077150073351708</v>
      </c>
      <c r="M317" s="11">
        <v>2.97</v>
      </c>
      <c r="N317" s="11">
        <v>2.85</v>
      </c>
      <c r="O317" s="11">
        <v>2.8083</v>
      </c>
      <c r="P317" s="11">
        <v>2.67</v>
      </c>
      <c r="Q317" s="11">
        <v>2.73</v>
      </c>
      <c r="R317" s="11">
        <v>2.86</v>
      </c>
      <c r="S317" s="154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8">
        <v>2.8304276046852865</v>
      </c>
    </row>
    <row r="318" spans="1:65">
      <c r="A318" s="30"/>
      <c r="B318" s="19">
        <v>1</v>
      </c>
      <c r="C318" s="9">
        <v>5</v>
      </c>
      <c r="D318" s="11">
        <v>3.0902566</v>
      </c>
      <c r="E318" s="11">
        <v>2.7605754483854912</v>
      </c>
      <c r="F318" s="11">
        <v>2.95</v>
      </c>
      <c r="G318" s="11">
        <v>2.76</v>
      </c>
      <c r="H318" s="11">
        <v>2.77</v>
      </c>
      <c r="I318" s="11">
        <v>2.7</v>
      </c>
      <c r="J318" s="11">
        <v>2.76</v>
      </c>
      <c r="K318" s="11">
        <v>3.02</v>
      </c>
      <c r="L318" s="11">
        <v>2.9736685702971397</v>
      </c>
      <c r="M318" s="11">
        <v>2.92</v>
      </c>
      <c r="N318" s="11">
        <v>2.83</v>
      </c>
      <c r="O318" s="11">
        <v>2.8837000000000002</v>
      </c>
      <c r="P318" s="11">
        <v>2.7</v>
      </c>
      <c r="Q318" s="11">
        <v>2.72</v>
      </c>
      <c r="R318" s="11">
        <v>2.9</v>
      </c>
      <c r="S318" s="154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8">
        <v>81</v>
      </c>
    </row>
    <row r="319" spans="1:65">
      <c r="A319" s="30"/>
      <c r="B319" s="19">
        <v>1</v>
      </c>
      <c r="C319" s="9">
        <v>6</v>
      </c>
      <c r="D319" s="11">
        <v>2.9965505000000001</v>
      </c>
      <c r="E319" s="11">
        <v>2.7113475441144024</v>
      </c>
      <c r="F319" s="11">
        <v>2.85</v>
      </c>
      <c r="G319" s="11">
        <v>2.71</v>
      </c>
      <c r="H319" s="11">
        <v>2.69</v>
      </c>
      <c r="I319" s="11">
        <v>2.73</v>
      </c>
      <c r="J319" s="11">
        <v>2.7</v>
      </c>
      <c r="K319" s="11">
        <v>2.95</v>
      </c>
      <c r="L319" s="11">
        <v>2.9440690752487852</v>
      </c>
      <c r="M319" s="11">
        <v>2.94</v>
      </c>
      <c r="N319" s="11">
        <v>2.81</v>
      </c>
      <c r="O319" s="11">
        <v>2.8261000000000003</v>
      </c>
      <c r="P319" s="11">
        <v>2.77</v>
      </c>
      <c r="Q319" s="11">
        <v>2.77</v>
      </c>
      <c r="R319" s="11">
        <v>2.92</v>
      </c>
      <c r="S319" s="154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20" t="s">
        <v>256</v>
      </c>
      <c r="C320" s="12"/>
      <c r="D320" s="23">
        <v>2.9799906833333334</v>
      </c>
      <c r="E320" s="23">
        <v>2.7455928989368572</v>
      </c>
      <c r="F320" s="23">
        <v>2.9166666666666665</v>
      </c>
      <c r="G320" s="23">
        <v>2.73</v>
      </c>
      <c r="H320" s="23">
        <v>2.7316666666666669</v>
      </c>
      <c r="I320" s="23">
        <v>2.8283333333333331</v>
      </c>
      <c r="J320" s="23">
        <v>2.7483333333333331</v>
      </c>
      <c r="K320" s="23">
        <v>2.9</v>
      </c>
      <c r="L320" s="23">
        <v>2.9462471546757829</v>
      </c>
      <c r="M320" s="23">
        <v>2.9216666666666669</v>
      </c>
      <c r="N320" s="23">
        <v>2.8216666666666668</v>
      </c>
      <c r="O320" s="23">
        <v>2.8379166666666666</v>
      </c>
      <c r="P320" s="23">
        <v>2.7183333333333333</v>
      </c>
      <c r="Q320" s="23">
        <v>2.7300000000000004</v>
      </c>
      <c r="R320" s="23">
        <v>2.9</v>
      </c>
      <c r="S320" s="154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3" t="s">
        <v>257</v>
      </c>
      <c r="C321" s="29"/>
      <c r="D321" s="11">
        <v>2.9686331999999997</v>
      </c>
      <c r="E321" s="11">
        <v>2.7562056823048922</v>
      </c>
      <c r="F321" s="11">
        <v>2.93</v>
      </c>
      <c r="G321" s="11">
        <v>2.74</v>
      </c>
      <c r="H321" s="11">
        <v>2.7149999999999999</v>
      </c>
      <c r="I321" s="11">
        <v>2.875</v>
      </c>
      <c r="J321" s="11">
        <v>2.76</v>
      </c>
      <c r="K321" s="11">
        <v>2.9850000000000003</v>
      </c>
      <c r="L321" s="11">
        <v>2.9588688227729625</v>
      </c>
      <c r="M321" s="11">
        <v>2.9299999999999997</v>
      </c>
      <c r="N321" s="11">
        <v>2.8250000000000002</v>
      </c>
      <c r="O321" s="11">
        <v>2.8329500000000003</v>
      </c>
      <c r="P321" s="11">
        <v>2.71</v>
      </c>
      <c r="Q321" s="11">
        <v>2.72</v>
      </c>
      <c r="R321" s="11">
        <v>2.9050000000000002</v>
      </c>
      <c r="S321" s="154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A322" s="30"/>
      <c r="B322" s="3" t="s">
        <v>258</v>
      </c>
      <c r="C322" s="29"/>
      <c r="D322" s="24">
        <v>6.1661764610248283E-2</v>
      </c>
      <c r="E322" s="24">
        <v>2.6392181446335542E-2</v>
      </c>
      <c r="F322" s="24">
        <v>8.8015150211010071E-2</v>
      </c>
      <c r="G322" s="24">
        <v>4.1952353926805949E-2</v>
      </c>
      <c r="H322" s="24">
        <v>4.3550736694878765E-2</v>
      </c>
      <c r="I322" s="24">
        <v>8.8863190729720362E-2</v>
      </c>
      <c r="J322" s="24">
        <v>4.5350486950711609E-2</v>
      </c>
      <c r="K322" s="24">
        <v>0.16528762809115499</v>
      </c>
      <c r="L322" s="24">
        <v>6.2675297529061313E-2</v>
      </c>
      <c r="M322" s="24">
        <v>4.0702170294305763E-2</v>
      </c>
      <c r="N322" s="24">
        <v>2.4832774042918965E-2</v>
      </c>
      <c r="O322" s="24">
        <v>2.6780098331908142E-2</v>
      </c>
      <c r="P322" s="24">
        <v>3.6560452221856693E-2</v>
      </c>
      <c r="Q322" s="24">
        <v>1.9999999999999928E-2</v>
      </c>
      <c r="R322" s="24">
        <v>2.2803508501982778E-2</v>
      </c>
      <c r="S322" s="204"/>
      <c r="T322" s="205"/>
      <c r="U322" s="205"/>
      <c r="V322" s="205"/>
      <c r="W322" s="205"/>
      <c r="X322" s="205"/>
      <c r="Y322" s="205"/>
      <c r="Z322" s="205"/>
      <c r="AA322" s="205"/>
      <c r="AB322" s="205"/>
      <c r="AC322" s="205"/>
      <c r="AD322" s="205"/>
      <c r="AE322" s="205"/>
      <c r="AF322" s="205"/>
      <c r="AG322" s="205"/>
      <c r="AH322" s="205"/>
      <c r="AI322" s="205"/>
      <c r="AJ322" s="205"/>
      <c r="AK322" s="205"/>
      <c r="AL322" s="205"/>
      <c r="AM322" s="205"/>
      <c r="AN322" s="205"/>
      <c r="AO322" s="205"/>
      <c r="AP322" s="205"/>
      <c r="AQ322" s="205"/>
      <c r="AR322" s="205"/>
      <c r="AS322" s="205"/>
      <c r="AT322" s="205"/>
      <c r="AU322" s="205"/>
      <c r="AV322" s="205"/>
      <c r="AW322" s="205"/>
      <c r="AX322" s="205"/>
      <c r="AY322" s="205"/>
      <c r="AZ322" s="205"/>
      <c r="BA322" s="205"/>
      <c r="BB322" s="205"/>
      <c r="BC322" s="205"/>
      <c r="BD322" s="205"/>
      <c r="BE322" s="205"/>
      <c r="BF322" s="205"/>
      <c r="BG322" s="205"/>
      <c r="BH322" s="205"/>
      <c r="BI322" s="205"/>
      <c r="BJ322" s="205"/>
      <c r="BK322" s="205"/>
      <c r="BL322" s="205"/>
      <c r="BM322" s="56"/>
    </row>
    <row r="323" spans="1:65">
      <c r="A323" s="30"/>
      <c r="B323" s="3" t="s">
        <v>85</v>
      </c>
      <c r="C323" s="29"/>
      <c r="D323" s="13">
        <v>2.0691932010094467E-2</v>
      </c>
      <c r="E323" s="13">
        <v>9.6125618100757291E-3</v>
      </c>
      <c r="F323" s="13">
        <v>3.017662292948917E-2</v>
      </c>
      <c r="G323" s="13">
        <v>1.536716261055163E-2</v>
      </c>
      <c r="H323" s="13">
        <v>1.5942917643030664E-2</v>
      </c>
      <c r="I323" s="13">
        <v>3.1418924241503964E-2</v>
      </c>
      <c r="J323" s="13">
        <v>1.6501086822575482E-2</v>
      </c>
      <c r="K323" s="13">
        <v>5.6995733824536203E-2</v>
      </c>
      <c r="L323" s="13">
        <v>2.1272925942276678E-2</v>
      </c>
      <c r="M323" s="13">
        <v>1.3931147847452058E-2</v>
      </c>
      <c r="N323" s="13">
        <v>8.8007468551396205E-3</v>
      </c>
      <c r="O323" s="13">
        <v>9.4365344290969818E-3</v>
      </c>
      <c r="P323" s="13">
        <v>1.3449583895226252E-2</v>
      </c>
      <c r="Q323" s="13">
        <v>7.3260073260072982E-3</v>
      </c>
      <c r="R323" s="13">
        <v>7.8632787937871658E-3</v>
      </c>
      <c r="S323" s="154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30"/>
      <c r="B324" s="3" t="s">
        <v>259</v>
      </c>
      <c r="C324" s="29"/>
      <c r="D324" s="13">
        <v>5.2841160254539332E-2</v>
      </c>
      <c r="E324" s="13">
        <v>-2.9972399084859158E-2</v>
      </c>
      <c r="F324" s="13">
        <v>3.0468563067511889E-2</v>
      </c>
      <c r="G324" s="13">
        <v>-3.5481424968808906E-2</v>
      </c>
      <c r="H324" s="13">
        <v>-3.4892585789913055E-2</v>
      </c>
      <c r="I324" s="13">
        <v>-7.3991341396140164E-4</v>
      </c>
      <c r="J324" s="13">
        <v>-2.9004194000956107E-2</v>
      </c>
      <c r="K324" s="13">
        <v>2.4580171278554497E-2</v>
      </c>
      <c r="L324" s="13">
        <v>4.091945322988555E-2</v>
      </c>
      <c r="M324" s="13">
        <v>3.2235080604199107E-2</v>
      </c>
      <c r="N324" s="13">
        <v>-3.0952701295442475E-3</v>
      </c>
      <c r="O324" s="13">
        <v>2.6459118646890989E-3</v>
      </c>
      <c r="P324" s="13">
        <v>-3.9603299221078969E-2</v>
      </c>
      <c r="Q324" s="13">
        <v>-3.5481424968808795E-2</v>
      </c>
      <c r="R324" s="13">
        <v>2.4580171278554497E-2</v>
      </c>
      <c r="S324" s="154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30"/>
      <c r="B325" s="46" t="s">
        <v>260</v>
      </c>
      <c r="C325" s="47"/>
      <c r="D325" s="45">
        <v>1.1599999999999999</v>
      </c>
      <c r="E325" s="45">
        <v>0.63</v>
      </c>
      <c r="F325" s="45">
        <v>0.67</v>
      </c>
      <c r="G325" s="45">
        <v>0.75</v>
      </c>
      <c r="H325" s="45">
        <v>0.74</v>
      </c>
      <c r="I325" s="45">
        <v>0</v>
      </c>
      <c r="J325" s="45">
        <v>0.61</v>
      </c>
      <c r="K325" s="45">
        <v>0.55000000000000004</v>
      </c>
      <c r="L325" s="45">
        <v>0.9</v>
      </c>
      <c r="M325" s="45">
        <v>0.71</v>
      </c>
      <c r="N325" s="45">
        <v>0.05</v>
      </c>
      <c r="O325" s="45">
        <v>7.0000000000000007E-2</v>
      </c>
      <c r="P325" s="45">
        <v>0.84</v>
      </c>
      <c r="Q325" s="45">
        <v>0.75</v>
      </c>
      <c r="R325" s="45">
        <v>0.55000000000000004</v>
      </c>
      <c r="S325" s="154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B326" s="3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BM326" s="55"/>
    </row>
    <row r="327" spans="1:65" ht="15">
      <c r="B327" s="8" t="s">
        <v>516</v>
      </c>
      <c r="BM327" s="28" t="s">
        <v>66</v>
      </c>
    </row>
    <row r="328" spans="1:65" ht="15">
      <c r="A328" s="25" t="s">
        <v>42</v>
      </c>
      <c r="B328" s="18" t="s">
        <v>109</v>
      </c>
      <c r="C328" s="15" t="s">
        <v>110</v>
      </c>
      <c r="D328" s="16" t="s">
        <v>221</v>
      </c>
      <c r="E328" s="17" t="s">
        <v>221</v>
      </c>
      <c r="F328" s="17" t="s">
        <v>221</v>
      </c>
      <c r="G328" s="17" t="s">
        <v>221</v>
      </c>
      <c r="H328" s="17" t="s">
        <v>221</v>
      </c>
      <c r="I328" s="17" t="s">
        <v>221</v>
      </c>
      <c r="J328" s="17" t="s">
        <v>221</v>
      </c>
      <c r="K328" s="17" t="s">
        <v>221</v>
      </c>
      <c r="L328" s="17" t="s">
        <v>221</v>
      </c>
      <c r="M328" s="17" t="s">
        <v>221</v>
      </c>
      <c r="N328" s="17" t="s">
        <v>221</v>
      </c>
      <c r="O328" s="17" t="s">
        <v>221</v>
      </c>
      <c r="P328" s="17" t="s">
        <v>221</v>
      </c>
      <c r="Q328" s="154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8">
        <v>1</v>
      </c>
    </row>
    <row r="329" spans="1:65">
      <c r="A329" s="30"/>
      <c r="B329" s="19" t="s">
        <v>222</v>
      </c>
      <c r="C329" s="9" t="s">
        <v>222</v>
      </c>
      <c r="D329" s="152" t="s">
        <v>228</v>
      </c>
      <c r="E329" s="153" t="s">
        <v>229</v>
      </c>
      <c r="F329" s="153" t="s">
        <v>232</v>
      </c>
      <c r="G329" s="153" t="s">
        <v>233</v>
      </c>
      <c r="H329" s="153" t="s">
        <v>234</v>
      </c>
      <c r="I329" s="153" t="s">
        <v>235</v>
      </c>
      <c r="J329" s="153" t="s">
        <v>276</v>
      </c>
      <c r="K329" s="153" t="s">
        <v>238</v>
      </c>
      <c r="L329" s="153" t="s">
        <v>239</v>
      </c>
      <c r="M329" s="153" t="s">
        <v>240</v>
      </c>
      <c r="N329" s="153" t="s">
        <v>243</v>
      </c>
      <c r="O329" s="153" t="s">
        <v>245</v>
      </c>
      <c r="P329" s="153" t="s">
        <v>246</v>
      </c>
      <c r="Q329" s="154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8" t="s">
        <v>3</v>
      </c>
    </row>
    <row r="330" spans="1:65">
      <c r="A330" s="30"/>
      <c r="B330" s="19"/>
      <c r="C330" s="9"/>
      <c r="D330" s="10" t="s">
        <v>282</v>
      </c>
      <c r="E330" s="11" t="s">
        <v>299</v>
      </c>
      <c r="F330" s="11" t="s">
        <v>282</v>
      </c>
      <c r="G330" s="11" t="s">
        <v>282</v>
      </c>
      <c r="H330" s="11" t="s">
        <v>282</v>
      </c>
      <c r="I330" s="11" t="s">
        <v>282</v>
      </c>
      <c r="J330" s="11" t="s">
        <v>282</v>
      </c>
      <c r="K330" s="11" t="s">
        <v>282</v>
      </c>
      <c r="L330" s="11" t="s">
        <v>299</v>
      </c>
      <c r="M330" s="11" t="s">
        <v>299</v>
      </c>
      <c r="N330" s="11" t="s">
        <v>282</v>
      </c>
      <c r="O330" s="11" t="s">
        <v>299</v>
      </c>
      <c r="P330" s="11" t="s">
        <v>299</v>
      </c>
      <c r="Q330" s="154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8">
        <v>2</v>
      </c>
    </row>
    <row r="331" spans="1:65">
      <c r="A331" s="30"/>
      <c r="B331" s="19"/>
      <c r="C331" s="9"/>
      <c r="D331" s="26" t="s">
        <v>301</v>
      </c>
      <c r="E331" s="26" t="s">
        <v>302</v>
      </c>
      <c r="F331" s="26" t="s">
        <v>302</v>
      </c>
      <c r="G331" s="26" t="s">
        <v>302</v>
      </c>
      <c r="H331" s="26" t="s">
        <v>302</v>
      </c>
      <c r="I331" s="26" t="s">
        <v>302</v>
      </c>
      <c r="J331" s="26" t="s">
        <v>302</v>
      </c>
      <c r="K331" s="26" t="s">
        <v>303</v>
      </c>
      <c r="L331" s="26" t="s">
        <v>303</v>
      </c>
      <c r="M331" s="26" t="s">
        <v>280</v>
      </c>
      <c r="N331" s="26" t="s">
        <v>303</v>
      </c>
      <c r="O331" s="26" t="s">
        <v>280</v>
      </c>
      <c r="P331" s="26" t="s">
        <v>302</v>
      </c>
      <c r="Q331" s="154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8">
        <v>2</v>
      </c>
    </row>
    <row r="332" spans="1:65">
      <c r="A332" s="30"/>
      <c r="B332" s="18">
        <v>1</v>
      </c>
      <c r="C332" s="14">
        <v>1</v>
      </c>
      <c r="D332" s="22">
        <v>4.6533441581862949</v>
      </c>
      <c r="E332" s="22">
        <v>4.9800000000000004</v>
      </c>
      <c r="F332" s="22">
        <v>3.63</v>
      </c>
      <c r="G332" s="22">
        <v>3.84</v>
      </c>
      <c r="H332" s="22">
        <v>4.0199999999999996</v>
      </c>
      <c r="I332" s="22">
        <v>3.9399999999999995</v>
      </c>
      <c r="J332" s="22">
        <v>3.89</v>
      </c>
      <c r="K332" s="22">
        <v>4.9184094623836101</v>
      </c>
      <c r="L332" s="22">
        <v>4.5999999999999996</v>
      </c>
      <c r="M332" s="22">
        <v>4</v>
      </c>
      <c r="N332" s="148">
        <v>13.2</v>
      </c>
      <c r="O332" s="148">
        <v>4</v>
      </c>
      <c r="P332" s="22">
        <v>3.59</v>
      </c>
      <c r="Q332" s="154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8">
        <v>1</v>
      </c>
    </row>
    <row r="333" spans="1:65">
      <c r="A333" s="30"/>
      <c r="B333" s="19">
        <v>1</v>
      </c>
      <c r="C333" s="9">
        <v>2</v>
      </c>
      <c r="D333" s="11">
        <v>4.5752374701022021</v>
      </c>
      <c r="E333" s="11">
        <v>5.09</v>
      </c>
      <c r="F333" s="11">
        <v>3.66</v>
      </c>
      <c r="G333" s="11">
        <v>3.8299999999999996</v>
      </c>
      <c r="H333" s="11">
        <v>3.9399999999999995</v>
      </c>
      <c r="I333" s="11">
        <v>3.75</v>
      </c>
      <c r="J333" s="11">
        <v>3.9099999999999997</v>
      </c>
      <c r="K333" s="11">
        <v>5.6913609493332302</v>
      </c>
      <c r="L333" s="11">
        <v>4.5999999999999996</v>
      </c>
      <c r="M333" s="11">
        <v>4</v>
      </c>
      <c r="N333" s="149">
        <v>13.5</v>
      </c>
      <c r="O333" s="149">
        <v>4</v>
      </c>
      <c r="P333" s="11">
        <v>3.63</v>
      </c>
      <c r="Q333" s="154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8">
        <v>36</v>
      </c>
    </row>
    <row r="334" spans="1:65">
      <c r="A334" s="30"/>
      <c r="B334" s="19">
        <v>1</v>
      </c>
      <c r="C334" s="9">
        <v>3</v>
      </c>
      <c r="D334" s="11">
        <v>4.6825145985388845</v>
      </c>
      <c r="E334" s="11">
        <v>5.09</v>
      </c>
      <c r="F334" s="11">
        <v>3.62</v>
      </c>
      <c r="G334" s="11">
        <v>3.9300000000000006</v>
      </c>
      <c r="H334" s="11">
        <v>4.07</v>
      </c>
      <c r="I334" s="11">
        <v>3.87</v>
      </c>
      <c r="J334" s="11">
        <v>3.8500000000000005</v>
      </c>
      <c r="K334" s="11">
        <v>4.5192071097159801</v>
      </c>
      <c r="L334" s="11">
        <v>4.5</v>
      </c>
      <c r="M334" s="11">
        <v>3.9</v>
      </c>
      <c r="N334" s="149">
        <v>13.3</v>
      </c>
      <c r="O334" s="149">
        <v>4</v>
      </c>
      <c r="P334" s="11">
        <v>3.57</v>
      </c>
      <c r="Q334" s="154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8">
        <v>16</v>
      </c>
    </row>
    <row r="335" spans="1:65">
      <c r="A335" s="30"/>
      <c r="B335" s="19">
        <v>1</v>
      </c>
      <c r="C335" s="9">
        <v>4</v>
      </c>
      <c r="D335" s="11">
        <v>4.362241362701714</v>
      </c>
      <c r="E335" s="11">
        <v>5.22</v>
      </c>
      <c r="F335" s="11">
        <v>3.51</v>
      </c>
      <c r="G335" s="11">
        <v>3.8800000000000003</v>
      </c>
      <c r="H335" s="11">
        <v>3.89</v>
      </c>
      <c r="I335" s="11">
        <v>3.8599999999999994</v>
      </c>
      <c r="J335" s="11">
        <v>3.8500000000000005</v>
      </c>
      <c r="K335" s="11">
        <v>5.0854694850398303</v>
      </c>
      <c r="L335" s="11">
        <v>4.7</v>
      </c>
      <c r="M335" s="11">
        <v>3.9</v>
      </c>
      <c r="N335" s="149">
        <v>13.2</v>
      </c>
      <c r="O335" s="149">
        <v>4</v>
      </c>
      <c r="P335" s="150">
        <v>3.44</v>
      </c>
      <c r="Q335" s="154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8">
        <v>4.176875530719915</v>
      </c>
    </row>
    <row r="336" spans="1:65">
      <c r="A336" s="30"/>
      <c r="B336" s="19">
        <v>1</v>
      </c>
      <c r="C336" s="9">
        <v>5</v>
      </c>
      <c r="D336" s="11">
        <v>4.4902077339568045</v>
      </c>
      <c r="E336" s="11">
        <v>5.05</v>
      </c>
      <c r="F336" s="11">
        <v>3.5</v>
      </c>
      <c r="G336" s="11">
        <v>3.74</v>
      </c>
      <c r="H336" s="11">
        <v>3.9099999999999997</v>
      </c>
      <c r="I336" s="11">
        <v>3.77</v>
      </c>
      <c r="J336" s="11">
        <v>3.74</v>
      </c>
      <c r="K336" s="11">
        <v>4.6777378190562002</v>
      </c>
      <c r="L336" s="11">
        <v>4.4000000000000004</v>
      </c>
      <c r="M336" s="11">
        <v>4.0999999999999996</v>
      </c>
      <c r="N336" s="149">
        <v>13</v>
      </c>
      <c r="O336" s="149">
        <v>4</v>
      </c>
      <c r="P336" s="11">
        <v>3.57</v>
      </c>
      <c r="Q336" s="154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8">
        <v>82</v>
      </c>
    </row>
    <row r="337" spans="1:65">
      <c r="A337" s="30"/>
      <c r="B337" s="19">
        <v>1</v>
      </c>
      <c r="C337" s="9">
        <v>6</v>
      </c>
      <c r="D337" s="11">
        <v>4.6037340400783506</v>
      </c>
      <c r="E337" s="11">
        <v>5.05</v>
      </c>
      <c r="F337" s="11">
        <v>3.63</v>
      </c>
      <c r="G337" s="11">
        <v>3.87</v>
      </c>
      <c r="H337" s="11">
        <v>3.8500000000000005</v>
      </c>
      <c r="I337" s="11">
        <v>4.1500000000000004</v>
      </c>
      <c r="J337" s="11">
        <v>4.05</v>
      </c>
      <c r="K337" s="11">
        <v>5.1563208384212897</v>
      </c>
      <c r="L337" s="11">
        <v>4.5999999999999996</v>
      </c>
      <c r="M337" s="11">
        <v>4</v>
      </c>
      <c r="N337" s="149">
        <v>14</v>
      </c>
      <c r="O337" s="149">
        <v>4</v>
      </c>
      <c r="P337" s="11">
        <v>3.58</v>
      </c>
      <c r="Q337" s="154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5"/>
    </row>
    <row r="338" spans="1:65">
      <c r="A338" s="30"/>
      <c r="B338" s="20" t="s">
        <v>256</v>
      </c>
      <c r="C338" s="12"/>
      <c r="D338" s="23">
        <v>4.5612132272607084</v>
      </c>
      <c r="E338" s="23">
        <v>5.08</v>
      </c>
      <c r="F338" s="23">
        <v>3.5916666666666668</v>
      </c>
      <c r="G338" s="23">
        <v>3.848333333333334</v>
      </c>
      <c r="H338" s="23">
        <v>3.9466666666666668</v>
      </c>
      <c r="I338" s="23">
        <v>3.8899999999999992</v>
      </c>
      <c r="J338" s="23">
        <v>3.8816666666666673</v>
      </c>
      <c r="K338" s="23">
        <v>5.0080842773250245</v>
      </c>
      <c r="L338" s="23">
        <v>4.5666666666666664</v>
      </c>
      <c r="M338" s="23">
        <v>3.9833333333333329</v>
      </c>
      <c r="N338" s="23">
        <v>13.366666666666667</v>
      </c>
      <c r="O338" s="23">
        <v>4</v>
      </c>
      <c r="P338" s="23">
        <v>3.5633333333333326</v>
      </c>
      <c r="Q338" s="154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5"/>
    </row>
    <row r="339" spans="1:65">
      <c r="A339" s="30"/>
      <c r="B339" s="3" t="s">
        <v>257</v>
      </c>
      <c r="C339" s="29"/>
      <c r="D339" s="11">
        <v>4.5894857550902763</v>
      </c>
      <c r="E339" s="11">
        <v>5.07</v>
      </c>
      <c r="F339" s="11">
        <v>3.625</v>
      </c>
      <c r="G339" s="11">
        <v>3.855</v>
      </c>
      <c r="H339" s="11">
        <v>3.9249999999999998</v>
      </c>
      <c r="I339" s="11">
        <v>3.8649999999999998</v>
      </c>
      <c r="J339" s="11">
        <v>3.87</v>
      </c>
      <c r="K339" s="11">
        <v>5.0019394737117207</v>
      </c>
      <c r="L339" s="11">
        <v>4.5999999999999996</v>
      </c>
      <c r="M339" s="11">
        <v>4</v>
      </c>
      <c r="N339" s="11">
        <v>13.25</v>
      </c>
      <c r="O339" s="11">
        <v>4</v>
      </c>
      <c r="P339" s="11">
        <v>3.5750000000000002</v>
      </c>
      <c r="Q339" s="154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5"/>
    </row>
    <row r="340" spans="1:65">
      <c r="A340" s="30"/>
      <c r="B340" s="3" t="s">
        <v>258</v>
      </c>
      <c r="C340" s="29"/>
      <c r="D340" s="24">
        <v>0.11818495080385219</v>
      </c>
      <c r="E340" s="24">
        <v>7.9498427657406986E-2</v>
      </c>
      <c r="F340" s="24">
        <v>6.8532230860133797E-2</v>
      </c>
      <c r="G340" s="24">
        <v>6.3691967049751927E-2</v>
      </c>
      <c r="H340" s="24">
        <v>8.310635755865281E-2</v>
      </c>
      <c r="I340" s="24">
        <v>0.1451895313030524</v>
      </c>
      <c r="J340" s="24">
        <v>0.10127520262466339</v>
      </c>
      <c r="K340" s="24">
        <v>0.41255322053385896</v>
      </c>
      <c r="L340" s="24">
        <v>0.10327955589886431</v>
      </c>
      <c r="M340" s="24">
        <v>7.5277265270908028E-2</v>
      </c>
      <c r="N340" s="24">
        <v>0.35023801430836538</v>
      </c>
      <c r="O340" s="24">
        <v>0</v>
      </c>
      <c r="P340" s="24">
        <v>6.4394616752230655E-2</v>
      </c>
      <c r="Q340" s="154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30"/>
      <c r="B341" s="3" t="s">
        <v>85</v>
      </c>
      <c r="C341" s="29"/>
      <c r="D341" s="13">
        <v>2.5910858562257916E-2</v>
      </c>
      <c r="E341" s="13">
        <v>1.5649296782954132E-2</v>
      </c>
      <c r="F341" s="13">
        <v>1.9080899543424724E-2</v>
      </c>
      <c r="G341" s="13">
        <v>1.6550532797683478E-2</v>
      </c>
      <c r="H341" s="13">
        <v>2.1057354111145139E-2</v>
      </c>
      <c r="I341" s="13">
        <v>3.7323786967365664E-2</v>
      </c>
      <c r="J341" s="13">
        <v>2.6090649023099193E-2</v>
      </c>
      <c r="K341" s="13">
        <v>8.2377451673839766E-2</v>
      </c>
      <c r="L341" s="13">
        <v>2.2615961145736711E-2</v>
      </c>
      <c r="M341" s="13">
        <v>1.8898058227006201E-2</v>
      </c>
      <c r="N341" s="13">
        <v>2.6202345210102146E-2</v>
      </c>
      <c r="O341" s="13">
        <v>0</v>
      </c>
      <c r="P341" s="13">
        <v>1.8071454654508139E-2</v>
      </c>
      <c r="Q341" s="154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30"/>
      <c r="B342" s="3" t="s">
        <v>259</v>
      </c>
      <c r="C342" s="29"/>
      <c r="D342" s="13">
        <v>9.2015597236279056E-2</v>
      </c>
      <c r="E342" s="13">
        <v>0.21622010582738738</v>
      </c>
      <c r="F342" s="13">
        <v>-0.14010684774999349</v>
      </c>
      <c r="G342" s="13">
        <v>-7.8657406707533406E-2</v>
      </c>
      <c r="H342" s="13">
        <v>-5.5115088386071709E-2</v>
      </c>
      <c r="I342" s="13">
        <v>-6.8681848096744824E-2</v>
      </c>
      <c r="J342" s="13">
        <v>-7.0676959818902318E-2</v>
      </c>
      <c r="K342" s="13">
        <v>0.19900251766943233</v>
      </c>
      <c r="L342" s="13">
        <v>9.3321223742467652E-2</v>
      </c>
      <c r="M342" s="13">
        <v>-4.6336596808577601E-2</v>
      </c>
      <c r="N342" s="13">
        <v>2.2001592023410916</v>
      </c>
      <c r="O342" s="13">
        <v>-4.2346373364261836E-2</v>
      </c>
      <c r="P342" s="13">
        <v>-0.1468902276053301</v>
      </c>
      <c r="Q342" s="154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30"/>
      <c r="B343" s="46" t="s">
        <v>260</v>
      </c>
      <c r="C343" s="47"/>
      <c r="D343" s="45">
        <v>1.17</v>
      </c>
      <c r="E343" s="45">
        <v>2.15</v>
      </c>
      <c r="F343" s="45">
        <v>0.67</v>
      </c>
      <c r="G343" s="45">
        <v>0.19</v>
      </c>
      <c r="H343" s="45">
        <v>0</v>
      </c>
      <c r="I343" s="45">
        <v>0.11</v>
      </c>
      <c r="J343" s="45">
        <v>0.12</v>
      </c>
      <c r="K343" s="45">
        <v>2.02</v>
      </c>
      <c r="L343" s="45">
        <v>1.18</v>
      </c>
      <c r="M343" s="45">
        <v>7.0000000000000007E-2</v>
      </c>
      <c r="N343" s="45" t="s">
        <v>261</v>
      </c>
      <c r="O343" s="45" t="s">
        <v>261</v>
      </c>
      <c r="P343" s="45">
        <v>0.73</v>
      </c>
      <c r="Q343" s="154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B344" s="31" t="s">
        <v>281</v>
      </c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BM344" s="55"/>
    </row>
    <row r="345" spans="1:65">
      <c r="BM345" s="55"/>
    </row>
    <row r="346" spans="1:65" ht="15">
      <c r="B346" s="8" t="s">
        <v>517</v>
      </c>
      <c r="BM346" s="28" t="s">
        <v>298</v>
      </c>
    </row>
    <row r="347" spans="1:65" ht="15">
      <c r="A347" s="25" t="s">
        <v>5</v>
      </c>
      <c r="B347" s="18" t="s">
        <v>109</v>
      </c>
      <c r="C347" s="15" t="s">
        <v>110</v>
      </c>
      <c r="D347" s="16" t="s">
        <v>221</v>
      </c>
      <c r="E347" s="17" t="s">
        <v>221</v>
      </c>
      <c r="F347" s="15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8">
        <v>1</v>
      </c>
    </row>
    <row r="348" spans="1:65">
      <c r="A348" s="30"/>
      <c r="B348" s="19" t="s">
        <v>222</v>
      </c>
      <c r="C348" s="9" t="s">
        <v>222</v>
      </c>
      <c r="D348" s="152" t="s">
        <v>228</v>
      </c>
      <c r="E348" s="153" t="s">
        <v>229</v>
      </c>
      <c r="F348" s="15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8" t="s">
        <v>3</v>
      </c>
    </row>
    <row r="349" spans="1:65">
      <c r="A349" s="30"/>
      <c r="B349" s="19"/>
      <c r="C349" s="9"/>
      <c r="D349" s="10" t="s">
        <v>282</v>
      </c>
      <c r="E349" s="11" t="s">
        <v>299</v>
      </c>
      <c r="F349" s="15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8">
        <v>2</v>
      </c>
    </row>
    <row r="350" spans="1:65">
      <c r="A350" s="30"/>
      <c r="B350" s="19"/>
      <c r="C350" s="9"/>
      <c r="D350" s="26" t="s">
        <v>301</v>
      </c>
      <c r="E350" s="26" t="s">
        <v>302</v>
      </c>
      <c r="F350" s="15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8">
        <v>2</v>
      </c>
    </row>
    <row r="351" spans="1:65">
      <c r="A351" s="30"/>
      <c r="B351" s="18">
        <v>1</v>
      </c>
      <c r="C351" s="14">
        <v>1</v>
      </c>
      <c r="D351" s="22">
        <v>1.8917608893311408</v>
      </c>
      <c r="E351" s="22">
        <v>2.2999999999999998</v>
      </c>
      <c r="F351" s="15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8">
        <v>1</v>
      </c>
    </row>
    <row r="352" spans="1:65">
      <c r="A352" s="30"/>
      <c r="B352" s="19">
        <v>1</v>
      </c>
      <c r="C352" s="9">
        <v>2</v>
      </c>
      <c r="D352" s="11">
        <v>1.8321237596478592</v>
      </c>
      <c r="E352" s="11">
        <v>2.4</v>
      </c>
      <c r="F352" s="15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2</v>
      </c>
    </row>
    <row r="353" spans="1:65">
      <c r="A353" s="30"/>
      <c r="B353" s="19">
        <v>1</v>
      </c>
      <c r="C353" s="9">
        <v>3</v>
      </c>
      <c r="D353" s="11">
        <v>1.8250428077862861</v>
      </c>
      <c r="E353" s="11">
        <v>2.2999999999999998</v>
      </c>
      <c r="F353" s="15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>
        <v>16</v>
      </c>
    </row>
    <row r="354" spans="1:65">
      <c r="A354" s="30"/>
      <c r="B354" s="19">
        <v>1</v>
      </c>
      <c r="C354" s="9">
        <v>4</v>
      </c>
      <c r="D354" s="11">
        <v>1.8328393313143896</v>
      </c>
      <c r="E354" s="11">
        <v>2.2999999999999998</v>
      </c>
      <c r="F354" s="15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2.0840569247057399</v>
      </c>
    </row>
    <row r="355" spans="1:65">
      <c r="A355" s="30"/>
      <c r="B355" s="19">
        <v>1</v>
      </c>
      <c r="C355" s="9">
        <v>5</v>
      </c>
      <c r="D355" s="11">
        <v>1.8645092598291266</v>
      </c>
      <c r="E355" s="11">
        <v>2.2999999999999998</v>
      </c>
      <c r="F355" s="15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15</v>
      </c>
    </row>
    <row r="356" spans="1:65">
      <c r="A356" s="30"/>
      <c r="B356" s="19">
        <v>1</v>
      </c>
      <c r="C356" s="9">
        <v>6</v>
      </c>
      <c r="D356" s="11">
        <v>1.8624070485600701</v>
      </c>
      <c r="E356" s="11">
        <v>2.2999999999999998</v>
      </c>
      <c r="F356" s="15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5"/>
    </row>
    <row r="357" spans="1:65">
      <c r="A357" s="30"/>
      <c r="B357" s="20" t="s">
        <v>256</v>
      </c>
      <c r="C357" s="12"/>
      <c r="D357" s="23">
        <v>1.8514471827448122</v>
      </c>
      <c r="E357" s="23">
        <v>2.3166666666666664</v>
      </c>
      <c r="F357" s="15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5"/>
    </row>
    <row r="358" spans="1:65">
      <c r="A358" s="30"/>
      <c r="B358" s="3" t="s">
        <v>257</v>
      </c>
      <c r="C358" s="29"/>
      <c r="D358" s="11">
        <v>1.84762318993723</v>
      </c>
      <c r="E358" s="11">
        <v>2.2999999999999998</v>
      </c>
      <c r="F358" s="15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5"/>
    </row>
    <row r="359" spans="1:65">
      <c r="A359" s="30"/>
      <c r="B359" s="3" t="s">
        <v>258</v>
      </c>
      <c r="C359" s="29"/>
      <c r="D359" s="24">
        <v>2.581770434087664E-2</v>
      </c>
      <c r="E359" s="24">
        <v>4.0824829046386339E-2</v>
      </c>
      <c r="F359" s="15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30"/>
      <c r="B360" s="3" t="s">
        <v>85</v>
      </c>
      <c r="C360" s="29"/>
      <c r="D360" s="13">
        <v>1.3944607538088832E-2</v>
      </c>
      <c r="E360" s="13">
        <v>1.7622228365346625E-2</v>
      </c>
      <c r="F360" s="15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30"/>
      <c r="B361" s="3" t="s">
        <v>259</v>
      </c>
      <c r="C361" s="29"/>
      <c r="D361" s="13">
        <v>-0.11161390996734466</v>
      </c>
      <c r="E361" s="13">
        <v>0.1116139099673441</v>
      </c>
      <c r="F361" s="15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46" t="s">
        <v>260</v>
      </c>
      <c r="C362" s="47"/>
      <c r="D362" s="45">
        <v>0.67</v>
      </c>
      <c r="E362" s="45">
        <v>0.67</v>
      </c>
      <c r="F362" s="15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B363" s="31"/>
      <c r="C363" s="20"/>
      <c r="D363" s="20"/>
      <c r="E363" s="20"/>
      <c r="BM363" s="55"/>
    </row>
    <row r="364" spans="1:65" ht="15">
      <c r="B364" s="8" t="s">
        <v>518</v>
      </c>
      <c r="BM364" s="28" t="s">
        <v>66</v>
      </c>
    </row>
    <row r="365" spans="1:65" ht="15">
      <c r="A365" s="25" t="s">
        <v>81</v>
      </c>
      <c r="B365" s="18" t="s">
        <v>109</v>
      </c>
      <c r="C365" s="15" t="s">
        <v>110</v>
      </c>
      <c r="D365" s="16" t="s">
        <v>221</v>
      </c>
      <c r="E365" s="17" t="s">
        <v>221</v>
      </c>
      <c r="F365" s="17" t="s">
        <v>221</v>
      </c>
      <c r="G365" s="17" t="s">
        <v>221</v>
      </c>
      <c r="H365" s="17" t="s">
        <v>221</v>
      </c>
      <c r="I365" s="17" t="s">
        <v>221</v>
      </c>
      <c r="J365" s="17" t="s">
        <v>221</v>
      </c>
      <c r="K365" s="17" t="s">
        <v>221</v>
      </c>
      <c r="L365" s="17" t="s">
        <v>221</v>
      </c>
      <c r="M365" s="17" t="s">
        <v>221</v>
      </c>
      <c r="N365" s="17" t="s">
        <v>221</v>
      </c>
      <c r="O365" s="17" t="s">
        <v>221</v>
      </c>
      <c r="P365" s="154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8">
        <v>1</v>
      </c>
    </row>
    <row r="366" spans="1:65">
      <c r="A366" s="30"/>
      <c r="B366" s="19" t="s">
        <v>222</v>
      </c>
      <c r="C366" s="9" t="s">
        <v>222</v>
      </c>
      <c r="D366" s="152" t="s">
        <v>228</v>
      </c>
      <c r="E366" s="153" t="s">
        <v>229</v>
      </c>
      <c r="F366" s="153" t="s">
        <v>232</v>
      </c>
      <c r="G366" s="153" t="s">
        <v>233</v>
      </c>
      <c r="H366" s="153" t="s">
        <v>234</v>
      </c>
      <c r="I366" s="153" t="s">
        <v>235</v>
      </c>
      <c r="J366" s="153" t="s">
        <v>276</v>
      </c>
      <c r="K366" s="153" t="s">
        <v>238</v>
      </c>
      <c r="L366" s="153" t="s">
        <v>240</v>
      </c>
      <c r="M366" s="153" t="s">
        <v>243</v>
      </c>
      <c r="N366" s="153" t="s">
        <v>245</v>
      </c>
      <c r="O366" s="153" t="s">
        <v>246</v>
      </c>
      <c r="P366" s="154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 t="s">
        <v>3</v>
      </c>
    </row>
    <row r="367" spans="1:65">
      <c r="A367" s="30"/>
      <c r="B367" s="19"/>
      <c r="C367" s="9"/>
      <c r="D367" s="10" t="s">
        <v>282</v>
      </c>
      <c r="E367" s="11" t="s">
        <v>299</v>
      </c>
      <c r="F367" s="11" t="s">
        <v>282</v>
      </c>
      <c r="G367" s="11" t="s">
        <v>282</v>
      </c>
      <c r="H367" s="11" t="s">
        <v>282</v>
      </c>
      <c r="I367" s="11" t="s">
        <v>282</v>
      </c>
      <c r="J367" s="11" t="s">
        <v>282</v>
      </c>
      <c r="K367" s="11" t="s">
        <v>282</v>
      </c>
      <c r="L367" s="11" t="s">
        <v>299</v>
      </c>
      <c r="M367" s="11" t="s">
        <v>282</v>
      </c>
      <c r="N367" s="11" t="s">
        <v>299</v>
      </c>
      <c r="O367" s="11" t="s">
        <v>299</v>
      </c>
      <c r="P367" s="154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>
        <v>3</v>
      </c>
    </row>
    <row r="368" spans="1:65">
      <c r="A368" s="30"/>
      <c r="B368" s="19"/>
      <c r="C368" s="9"/>
      <c r="D368" s="26" t="s">
        <v>301</v>
      </c>
      <c r="E368" s="26" t="s">
        <v>302</v>
      </c>
      <c r="F368" s="26" t="s">
        <v>302</v>
      </c>
      <c r="G368" s="26" t="s">
        <v>302</v>
      </c>
      <c r="H368" s="26" t="s">
        <v>302</v>
      </c>
      <c r="I368" s="26" t="s">
        <v>302</v>
      </c>
      <c r="J368" s="26" t="s">
        <v>302</v>
      </c>
      <c r="K368" s="26" t="s">
        <v>303</v>
      </c>
      <c r="L368" s="26" t="s">
        <v>280</v>
      </c>
      <c r="M368" s="26" t="s">
        <v>303</v>
      </c>
      <c r="N368" s="26" t="s">
        <v>280</v>
      </c>
      <c r="O368" s="26" t="s">
        <v>302</v>
      </c>
      <c r="P368" s="154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3</v>
      </c>
    </row>
    <row r="369" spans="1:65">
      <c r="A369" s="30"/>
      <c r="B369" s="18">
        <v>1</v>
      </c>
      <c r="C369" s="14">
        <v>1</v>
      </c>
      <c r="D369" s="217" t="s">
        <v>95</v>
      </c>
      <c r="E369" s="217" t="s">
        <v>104</v>
      </c>
      <c r="F369" s="216">
        <v>0.06</v>
      </c>
      <c r="G369" s="216">
        <v>0.05</v>
      </c>
      <c r="H369" s="216">
        <v>0.08</v>
      </c>
      <c r="I369" s="216">
        <v>0.05</v>
      </c>
      <c r="J369" s="216">
        <v>0.08</v>
      </c>
      <c r="K369" s="217">
        <v>2.4043901862812702</v>
      </c>
      <c r="L369" s="217">
        <v>0.1</v>
      </c>
      <c r="M369" s="217" t="s">
        <v>294</v>
      </c>
      <c r="N369" s="217">
        <v>1</v>
      </c>
      <c r="O369" s="216">
        <v>7.0000000000000007E-2</v>
      </c>
      <c r="P369" s="204"/>
      <c r="Q369" s="205"/>
      <c r="R369" s="205"/>
      <c r="S369" s="205"/>
      <c r="T369" s="205"/>
      <c r="U369" s="205"/>
      <c r="V369" s="205"/>
      <c r="W369" s="205"/>
      <c r="X369" s="205"/>
      <c r="Y369" s="205"/>
      <c r="Z369" s="205"/>
      <c r="AA369" s="205"/>
      <c r="AB369" s="205"/>
      <c r="AC369" s="205"/>
      <c r="AD369" s="205"/>
      <c r="AE369" s="205"/>
      <c r="AF369" s="205"/>
      <c r="AG369" s="205"/>
      <c r="AH369" s="205"/>
      <c r="AI369" s="205"/>
      <c r="AJ369" s="205"/>
      <c r="AK369" s="205"/>
      <c r="AL369" s="205"/>
      <c r="AM369" s="205"/>
      <c r="AN369" s="205"/>
      <c r="AO369" s="205"/>
      <c r="AP369" s="205"/>
      <c r="AQ369" s="205"/>
      <c r="AR369" s="205"/>
      <c r="AS369" s="205"/>
      <c r="AT369" s="205"/>
      <c r="AU369" s="205"/>
      <c r="AV369" s="205"/>
      <c r="AW369" s="205"/>
      <c r="AX369" s="205"/>
      <c r="AY369" s="205"/>
      <c r="AZ369" s="205"/>
      <c r="BA369" s="205"/>
      <c r="BB369" s="205"/>
      <c r="BC369" s="205"/>
      <c r="BD369" s="205"/>
      <c r="BE369" s="205"/>
      <c r="BF369" s="205"/>
      <c r="BG369" s="205"/>
      <c r="BH369" s="205"/>
      <c r="BI369" s="205"/>
      <c r="BJ369" s="205"/>
      <c r="BK369" s="205"/>
      <c r="BL369" s="205"/>
      <c r="BM369" s="218">
        <v>1</v>
      </c>
    </row>
    <row r="370" spans="1:65">
      <c r="A370" s="30"/>
      <c r="B370" s="19">
        <v>1</v>
      </c>
      <c r="C370" s="9">
        <v>2</v>
      </c>
      <c r="D370" s="219" t="s">
        <v>95</v>
      </c>
      <c r="E370" s="219" t="s">
        <v>104</v>
      </c>
      <c r="F370" s="24">
        <v>0.06</v>
      </c>
      <c r="G370" s="24">
        <v>0.05</v>
      </c>
      <c r="H370" s="24">
        <v>0.06</v>
      </c>
      <c r="I370" s="24">
        <v>0.05</v>
      </c>
      <c r="J370" s="24">
        <v>7.0000000000000007E-2</v>
      </c>
      <c r="K370" s="219">
        <v>2.7597625754997099</v>
      </c>
      <c r="L370" s="219">
        <v>0.1</v>
      </c>
      <c r="M370" s="219" t="s">
        <v>294</v>
      </c>
      <c r="N370" s="219">
        <v>0.9</v>
      </c>
      <c r="O370" s="24">
        <v>0.09</v>
      </c>
      <c r="P370" s="204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  <c r="AA370" s="205"/>
      <c r="AB370" s="205"/>
      <c r="AC370" s="205"/>
      <c r="AD370" s="205"/>
      <c r="AE370" s="205"/>
      <c r="AF370" s="205"/>
      <c r="AG370" s="205"/>
      <c r="AH370" s="205"/>
      <c r="AI370" s="205"/>
      <c r="AJ370" s="205"/>
      <c r="AK370" s="205"/>
      <c r="AL370" s="205"/>
      <c r="AM370" s="205"/>
      <c r="AN370" s="205"/>
      <c r="AO370" s="205"/>
      <c r="AP370" s="205"/>
      <c r="AQ370" s="205"/>
      <c r="AR370" s="205"/>
      <c r="AS370" s="205"/>
      <c r="AT370" s="205"/>
      <c r="AU370" s="205"/>
      <c r="AV370" s="205"/>
      <c r="AW370" s="205"/>
      <c r="AX370" s="205"/>
      <c r="AY370" s="205"/>
      <c r="AZ370" s="205"/>
      <c r="BA370" s="205"/>
      <c r="BB370" s="205"/>
      <c r="BC370" s="205"/>
      <c r="BD370" s="205"/>
      <c r="BE370" s="205"/>
      <c r="BF370" s="205"/>
      <c r="BG370" s="205"/>
      <c r="BH370" s="205"/>
      <c r="BI370" s="205"/>
      <c r="BJ370" s="205"/>
      <c r="BK370" s="205"/>
      <c r="BL370" s="205"/>
      <c r="BM370" s="218">
        <v>3</v>
      </c>
    </row>
    <row r="371" spans="1:65">
      <c r="A371" s="30"/>
      <c r="B371" s="19">
        <v>1</v>
      </c>
      <c r="C371" s="9">
        <v>3</v>
      </c>
      <c r="D371" s="219" t="s">
        <v>95</v>
      </c>
      <c r="E371" s="219" t="s">
        <v>104</v>
      </c>
      <c r="F371" s="24">
        <v>0.06</v>
      </c>
      <c r="G371" s="24">
        <v>0.05</v>
      </c>
      <c r="H371" s="24">
        <v>0.06</v>
      </c>
      <c r="I371" s="24">
        <v>0.05</v>
      </c>
      <c r="J371" s="24">
        <v>0.08</v>
      </c>
      <c r="K371" s="219">
        <v>2.7427706148304201</v>
      </c>
      <c r="L371" s="219">
        <v>0.1</v>
      </c>
      <c r="M371" s="219" t="s">
        <v>294</v>
      </c>
      <c r="N371" s="219">
        <v>1</v>
      </c>
      <c r="O371" s="24">
        <v>0.08</v>
      </c>
      <c r="P371" s="204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  <c r="AA371" s="205"/>
      <c r="AB371" s="205"/>
      <c r="AC371" s="205"/>
      <c r="AD371" s="205"/>
      <c r="AE371" s="205"/>
      <c r="AF371" s="205"/>
      <c r="AG371" s="205"/>
      <c r="AH371" s="205"/>
      <c r="AI371" s="205"/>
      <c r="AJ371" s="205"/>
      <c r="AK371" s="205"/>
      <c r="AL371" s="205"/>
      <c r="AM371" s="205"/>
      <c r="AN371" s="205"/>
      <c r="AO371" s="205"/>
      <c r="AP371" s="205"/>
      <c r="AQ371" s="205"/>
      <c r="AR371" s="205"/>
      <c r="AS371" s="205"/>
      <c r="AT371" s="205"/>
      <c r="AU371" s="205"/>
      <c r="AV371" s="205"/>
      <c r="AW371" s="205"/>
      <c r="AX371" s="205"/>
      <c r="AY371" s="205"/>
      <c r="AZ371" s="205"/>
      <c r="BA371" s="205"/>
      <c r="BB371" s="205"/>
      <c r="BC371" s="205"/>
      <c r="BD371" s="205"/>
      <c r="BE371" s="205"/>
      <c r="BF371" s="205"/>
      <c r="BG371" s="205"/>
      <c r="BH371" s="205"/>
      <c r="BI371" s="205"/>
      <c r="BJ371" s="205"/>
      <c r="BK371" s="205"/>
      <c r="BL371" s="205"/>
      <c r="BM371" s="218">
        <v>16</v>
      </c>
    </row>
    <row r="372" spans="1:65">
      <c r="A372" s="30"/>
      <c r="B372" s="19">
        <v>1</v>
      </c>
      <c r="C372" s="9">
        <v>4</v>
      </c>
      <c r="D372" s="219" t="s">
        <v>95</v>
      </c>
      <c r="E372" s="219" t="s">
        <v>104</v>
      </c>
      <c r="F372" s="24">
        <v>0.06</v>
      </c>
      <c r="G372" s="219" t="s">
        <v>289</v>
      </c>
      <c r="H372" s="24">
        <v>0.06</v>
      </c>
      <c r="I372" s="24">
        <v>0.05</v>
      </c>
      <c r="J372" s="24">
        <v>0.08</v>
      </c>
      <c r="K372" s="219">
        <v>2.3957475082810298</v>
      </c>
      <c r="L372" s="219">
        <v>0.1</v>
      </c>
      <c r="M372" s="219" t="s">
        <v>294</v>
      </c>
      <c r="N372" s="219">
        <v>0.9</v>
      </c>
      <c r="O372" s="24">
        <v>0.08</v>
      </c>
      <c r="P372" s="204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  <c r="AA372" s="205"/>
      <c r="AB372" s="205"/>
      <c r="AC372" s="205"/>
      <c r="AD372" s="205"/>
      <c r="AE372" s="205"/>
      <c r="AF372" s="205"/>
      <c r="AG372" s="205"/>
      <c r="AH372" s="205"/>
      <c r="AI372" s="205"/>
      <c r="AJ372" s="205"/>
      <c r="AK372" s="205"/>
      <c r="AL372" s="205"/>
      <c r="AM372" s="205"/>
      <c r="AN372" s="205"/>
      <c r="AO372" s="205"/>
      <c r="AP372" s="205"/>
      <c r="AQ372" s="205"/>
      <c r="AR372" s="205"/>
      <c r="AS372" s="205"/>
      <c r="AT372" s="205"/>
      <c r="AU372" s="205"/>
      <c r="AV372" s="205"/>
      <c r="AW372" s="205"/>
      <c r="AX372" s="205"/>
      <c r="AY372" s="205"/>
      <c r="AZ372" s="205"/>
      <c r="BA372" s="205"/>
      <c r="BB372" s="205"/>
      <c r="BC372" s="205"/>
      <c r="BD372" s="205"/>
      <c r="BE372" s="205"/>
      <c r="BF372" s="205"/>
      <c r="BG372" s="205"/>
      <c r="BH372" s="205"/>
      <c r="BI372" s="205"/>
      <c r="BJ372" s="205"/>
      <c r="BK372" s="205"/>
      <c r="BL372" s="205"/>
      <c r="BM372" s="218">
        <v>6.5555555555555561E-2</v>
      </c>
    </row>
    <row r="373" spans="1:65">
      <c r="A373" s="30"/>
      <c r="B373" s="19">
        <v>1</v>
      </c>
      <c r="C373" s="9">
        <v>5</v>
      </c>
      <c r="D373" s="219" t="s">
        <v>95</v>
      </c>
      <c r="E373" s="219" t="s">
        <v>104</v>
      </c>
      <c r="F373" s="24">
        <v>0.06</v>
      </c>
      <c r="G373" s="24">
        <v>0.05</v>
      </c>
      <c r="H373" s="24">
        <v>0.09</v>
      </c>
      <c r="I373" s="24">
        <v>0.05</v>
      </c>
      <c r="J373" s="24">
        <v>7.0000000000000007E-2</v>
      </c>
      <c r="K373" s="219">
        <v>2.2459895869273399</v>
      </c>
      <c r="L373" s="219">
        <v>0.1</v>
      </c>
      <c r="M373" s="219" t="s">
        <v>294</v>
      </c>
      <c r="N373" s="219">
        <v>0.9</v>
      </c>
      <c r="O373" s="24">
        <v>0.08</v>
      </c>
      <c r="P373" s="204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  <c r="AA373" s="205"/>
      <c r="AB373" s="205"/>
      <c r="AC373" s="205"/>
      <c r="AD373" s="205"/>
      <c r="AE373" s="205"/>
      <c r="AF373" s="205"/>
      <c r="AG373" s="205"/>
      <c r="AH373" s="205"/>
      <c r="AI373" s="205"/>
      <c r="AJ373" s="205"/>
      <c r="AK373" s="205"/>
      <c r="AL373" s="205"/>
      <c r="AM373" s="205"/>
      <c r="AN373" s="205"/>
      <c r="AO373" s="205"/>
      <c r="AP373" s="205"/>
      <c r="AQ373" s="205"/>
      <c r="AR373" s="205"/>
      <c r="AS373" s="205"/>
      <c r="AT373" s="205"/>
      <c r="AU373" s="205"/>
      <c r="AV373" s="205"/>
      <c r="AW373" s="205"/>
      <c r="AX373" s="205"/>
      <c r="AY373" s="205"/>
      <c r="AZ373" s="205"/>
      <c r="BA373" s="205"/>
      <c r="BB373" s="205"/>
      <c r="BC373" s="205"/>
      <c r="BD373" s="205"/>
      <c r="BE373" s="205"/>
      <c r="BF373" s="205"/>
      <c r="BG373" s="205"/>
      <c r="BH373" s="205"/>
      <c r="BI373" s="205"/>
      <c r="BJ373" s="205"/>
      <c r="BK373" s="205"/>
      <c r="BL373" s="205"/>
      <c r="BM373" s="218">
        <v>83</v>
      </c>
    </row>
    <row r="374" spans="1:65">
      <c r="A374" s="30"/>
      <c r="B374" s="19">
        <v>1</v>
      </c>
      <c r="C374" s="9">
        <v>6</v>
      </c>
      <c r="D374" s="219" t="s">
        <v>95</v>
      </c>
      <c r="E374" s="219" t="s">
        <v>104</v>
      </c>
      <c r="F374" s="24">
        <v>0.06</v>
      </c>
      <c r="G374" s="24">
        <v>0.05</v>
      </c>
      <c r="H374" s="24">
        <v>0.09</v>
      </c>
      <c r="I374" s="24">
        <v>0.06</v>
      </c>
      <c r="J374" s="24">
        <v>0.09</v>
      </c>
      <c r="K374" s="219">
        <v>2.3915773247223302</v>
      </c>
      <c r="L374" s="219">
        <v>0.1</v>
      </c>
      <c r="M374" s="219" t="s">
        <v>294</v>
      </c>
      <c r="N374" s="219">
        <v>1</v>
      </c>
      <c r="O374" s="24">
        <v>0.08</v>
      </c>
      <c r="P374" s="204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  <c r="AA374" s="205"/>
      <c r="AB374" s="205"/>
      <c r="AC374" s="205"/>
      <c r="AD374" s="205"/>
      <c r="AE374" s="205"/>
      <c r="AF374" s="205"/>
      <c r="AG374" s="205"/>
      <c r="AH374" s="205"/>
      <c r="AI374" s="205"/>
      <c r="AJ374" s="205"/>
      <c r="AK374" s="205"/>
      <c r="AL374" s="205"/>
      <c r="AM374" s="205"/>
      <c r="AN374" s="205"/>
      <c r="AO374" s="205"/>
      <c r="AP374" s="205"/>
      <c r="AQ374" s="205"/>
      <c r="AR374" s="205"/>
      <c r="AS374" s="205"/>
      <c r="AT374" s="205"/>
      <c r="AU374" s="205"/>
      <c r="AV374" s="205"/>
      <c r="AW374" s="205"/>
      <c r="AX374" s="205"/>
      <c r="AY374" s="205"/>
      <c r="AZ374" s="205"/>
      <c r="BA374" s="205"/>
      <c r="BB374" s="205"/>
      <c r="BC374" s="205"/>
      <c r="BD374" s="205"/>
      <c r="BE374" s="205"/>
      <c r="BF374" s="205"/>
      <c r="BG374" s="205"/>
      <c r="BH374" s="205"/>
      <c r="BI374" s="205"/>
      <c r="BJ374" s="205"/>
      <c r="BK374" s="205"/>
      <c r="BL374" s="205"/>
      <c r="BM374" s="56"/>
    </row>
    <row r="375" spans="1:65">
      <c r="A375" s="30"/>
      <c r="B375" s="20" t="s">
        <v>256</v>
      </c>
      <c r="C375" s="12"/>
      <c r="D375" s="220" t="s">
        <v>624</v>
      </c>
      <c r="E375" s="220" t="s">
        <v>624</v>
      </c>
      <c r="F375" s="220">
        <v>0.06</v>
      </c>
      <c r="G375" s="220">
        <v>0.05</v>
      </c>
      <c r="H375" s="220">
        <v>7.333333333333332E-2</v>
      </c>
      <c r="I375" s="220">
        <v>5.1666666666666666E-2</v>
      </c>
      <c r="J375" s="220">
        <v>7.8333333333333352E-2</v>
      </c>
      <c r="K375" s="220">
        <v>2.4900396327570169</v>
      </c>
      <c r="L375" s="220">
        <v>9.9999999999999992E-2</v>
      </c>
      <c r="M375" s="220" t="s">
        <v>624</v>
      </c>
      <c r="N375" s="220">
        <v>0.95000000000000007</v>
      </c>
      <c r="O375" s="220">
        <v>0.08</v>
      </c>
      <c r="P375" s="204"/>
      <c r="Q375" s="205"/>
      <c r="R375" s="205"/>
      <c r="S375" s="205"/>
      <c r="T375" s="205"/>
      <c r="U375" s="205"/>
      <c r="V375" s="205"/>
      <c r="W375" s="205"/>
      <c r="X375" s="205"/>
      <c r="Y375" s="205"/>
      <c r="Z375" s="205"/>
      <c r="AA375" s="205"/>
      <c r="AB375" s="205"/>
      <c r="AC375" s="205"/>
      <c r="AD375" s="205"/>
      <c r="AE375" s="205"/>
      <c r="AF375" s="205"/>
      <c r="AG375" s="205"/>
      <c r="AH375" s="205"/>
      <c r="AI375" s="205"/>
      <c r="AJ375" s="205"/>
      <c r="AK375" s="205"/>
      <c r="AL375" s="205"/>
      <c r="AM375" s="205"/>
      <c r="AN375" s="205"/>
      <c r="AO375" s="205"/>
      <c r="AP375" s="205"/>
      <c r="AQ375" s="205"/>
      <c r="AR375" s="205"/>
      <c r="AS375" s="205"/>
      <c r="AT375" s="205"/>
      <c r="AU375" s="205"/>
      <c r="AV375" s="205"/>
      <c r="AW375" s="205"/>
      <c r="AX375" s="205"/>
      <c r="AY375" s="205"/>
      <c r="AZ375" s="205"/>
      <c r="BA375" s="205"/>
      <c r="BB375" s="205"/>
      <c r="BC375" s="205"/>
      <c r="BD375" s="205"/>
      <c r="BE375" s="205"/>
      <c r="BF375" s="205"/>
      <c r="BG375" s="205"/>
      <c r="BH375" s="205"/>
      <c r="BI375" s="205"/>
      <c r="BJ375" s="205"/>
      <c r="BK375" s="205"/>
      <c r="BL375" s="205"/>
      <c r="BM375" s="56"/>
    </row>
    <row r="376" spans="1:65">
      <c r="A376" s="30"/>
      <c r="B376" s="3" t="s">
        <v>257</v>
      </c>
      <c r="C376" s="29"/>
      <c r="D376" s="24" t="s">
        <v>624</v>
      </c>
      <c r="E376" s="24" t="s">
        <v>624</v>
      </c>
      <c r="F376" s="24">
        <v>0.06</v>
      </c>
      <c r="G376" s="24">
        <v>0.05</v>
      </c>
      <c r="H376" s="24">
        <v>7.0000000000000007E-2</v>
      </c>
      <c r="I376" s="24">
        <v>0.05</v>
      </c>
      <c r="J376" s="24">
        <v>0.08</v>
      </c>
      <c r="K376" s="24">
        <v>2.4000688472811502</v>
      </c>
      <c r="L376" s="24">
        <v>0.1</v>
      </c>
      <c r="M376" s="24" t="s">
        <v>624</v>
      </c>
      <c r="N376" s="24">
        <v>0.95</v>
      </c>
      <c r="O376" s="24">
        <v>0.08</v>
      </c>
      <c r="P376" s="204"/>
      <c r="Q376" s="205"/>
      <c r="R376" s="205"/>
      <c r="S376" s="205"/>
      <c r="T376" s="205"/>
      <c r="U376" s="205"/>
      <c r="V376" s="205"/>
      <c r="W376" s="205"/>
      <c r="X376" s="205"/>
      <c r="Y376" s="205"/>
      <c r="Z376" s="205"/>
      <c r="AA376" s="205"/>
      <c r="AB376" s="205"/>
      <c r="AC376" s="205"/>
      <c r="AD376" s="205"/>
      <c r="AE376" s="205"/>
      <c r="AF376" s="205"/>
      <c r="AG376" s="205"/>
      <c r="AH376" s="205"/>
      <c r="AI376" s="205"/>
      <c r="AJ376" s="205"/>
      <c r="AK376" s="205"/>
      <c r="AL376" s="205"/>
      <c r="AM376" s="205"/>
      <c r="AN376" s="205"/>
      <c r="AO376" s="205"/>
      <c r="AP376" s="205"/>
      <c r="AQ376" s="205"/>
      <c r="AR376" s="205"/>
      <c r="AS376" s="205"/>
      <c r="AT376" s="205"/>
      <c r="AU376" s="205"/>
      <c r="AV376" s="205"/>
      <c r="AW376" s="205"/>
      <c r="AX376" s="205"/>
      <c r="AY376" s="205"/>
      <c r="AZ376" s="205"/>
      <c r="BA376" s="205"/>
      <c r="BB376" s="205"/>
      <c r="BC376" s="205"/>
      <c r="BD376" s="205"/>
      <c r="BE376" s="205"/>
      <c r="BF376" s="205"/>
      <c r="BG376" s="205"/>
      <c r="BH376" s="205"/>
      <c r="BI376" s="205"/>
      <c r="BJ376" s="205"/>
      <c r="BK376" s="205"/>
      <c r="BL376" s="205"/>
      <c r="BM376" s="56"/>
    </row>
    <row r="377" spans="1:65">
      <c r="A377" s="30"/>
      <c r="B377" s="3" t="s">
        <v>258</v>
      </c>
      <c r="C377" s="29"/>
      <c r="D377" s="24" t="s">
        <v>624</v>
      </c>
      <c r="E377" s="24" t="s">
        <v>624</v>
      </c>
      <c r="F377" s="24">
        <v>0</v>
      </c>
      <c r="G377" s="24">
        <v>0</v>
      </c>
      <c r="H377" s="24">
        <v>1.5055453054181666E-2</v>
      </c>
      <c r="I377" s="24">
        <v>4.082482904638628E-3</v>
      </c>
      <c r="J377" s="24">
        <v>7.5277265270908061E-3</v>
      </c>
      <c r="K377" s="24">
        <v>0.21076313649893652</v>
      </c>
      <c r="L377" s="24">
        <v>1.5202354861220293E-17</v>
      </c>
      <c r="M377" s="24" t="s">
        <v>624</v>
      </c>
      <c r="N377" s="24">
        <v>5.4772255750516599E-2</v>
      </c>
      <c r="O377" s="24">
        <v>6.3245553203367553E-3</v>
      </c>
      <c r="P377" s="204"/>
      <c r="Q377" s="205"/>
      <c r="R377" s="205"/>
      <c r="S377" s="205"/>
      <c r="T377" s="205"/>
      <c r="U377" s="205"/>
      <c r="V377" s="205"/>
      <c r="W377" s="205"/>
      <c r="X377" s="205"/>
      <c r="Y377" s="205"/>
      <c r="Z377" s="205"/>
      <c r="AA377" s="205"/>
      <c r="AB377" s="205"/>
      <c r="AC377" s="205"/>
      <c r="AD377" s="205"/>
      <c r="AE377" s="205"/>
      <c r="AF377" s="205"/>
      <c r="AG377" s="205"/>
      <c r="AH377" s="205"/>
      <c r="AI377" s="205"/>
      <c r="AJ377" s="205"/>
      <c r="AK377" s="205"/>
      <c r="AL377" s="205"/>
      <c r="AM377" s="205"/>
      <c r="AN377" s="205"/>
      <c r="AO377" s="205"/>
      <c r="AP377" s="205"/>
      <c r="AQ377" s="205"/>
      <c r="AR377" s="205"/>
      <c r="AS377" s="205"/>
      <c r="AT377" s="205"/>
      <c r="AU377" s="205"/>
      <c r="AV377" s="205"/>
      <c r="AW377" s="205"/>
      <c r="AX377" s="205"/>
      <c r="AY377" s="205"/>
      <c r="AZ377" s="205"/>
      <c r="BA377" s="205"/>
      <c r="BB377" s="205"/>
      <c r="BC377" s="205"/>
      <c r="BD377" s="205"/>
      <c r="BE377" s="205"/>
      <c r="BF377" s="205"/>
      <c r="BG377" s="205"/>
      <c r="BH377" s="205"/>
      <c r="BI377" s="205"/>
      <c r="BJ377" s="205"/>
      <c r="BK377" s="205"/>
      <c r="BL377" s="205"/>
      <c r="BM377" s="56"/>
    </row>
    <row r="378" spans="1:65">
      <c r="A378" s="30"/>
      <c r="B378" s="3" t="s">
        <v>85</v>
      </c>
      <c r="C378" s="29"/>
      <c r="D378" s="13" t="s">
        <v>624</v>
      </c>
      <c r="E378" s="13" t="s">
        <v>624</v>
      </c>
      <c r="F378" s="13">
        <v>0</v>
      </c>
      <c r="G378" s="13">
        <v>0</v>
      </c>
      <c r="H378" s="13">
        <v>0.20530163255702275</v>
      </c>
      <c r="I378" s="13">
        <v>7.9015798154296032E-2</v>
      </c>
      <c r="J378" s="13">
        <v>9.6098636516052827E-2</v>
      </c>
      <c r="K378" s="13">
        <v>8.4642482684332124E-2</v>
      </c>
      <c r="L378" s="13">
        <v>1.5202354861220294E-16</v>
      </c>
      <c r="M378" s="13" t="s">
        <v>624</v>
      </c>
      <c r="N378" s="13">
        <v>5.7655006053175362E-2</v>
      </c>
      <c r="O378" s="13">
        <v>7.9056941504209444E-2</v>
      </c>
      <c r="P378" s="154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30"/>
      <c r="B379" s="3" t="s">
        <v>259</v>
      </c>
      <c r="C379" s="29"/>
      <c r="D379" s="13" t="s">
        <v>624</v>
      </c>
      <c r="E379" s="13" t="s">
        <v>624</v>
      </c>
      <c r="F379" s="13">
        <v>-8.4745762711864514E-2</v>
      </c>
      <c r="G379" s="13">
        <v>-0.23728813559322037</v>
      </c>
      <c r="H379" s="13">
        <v>0.11864406779660985</v>
      </c>
      <c r="I379" s="13">
        <v>-0.21186440677966112</v>
      </c>
      <c r="J379" s="13">
        <v>0.19491525423728828</v>
      </c>
      <c r="K379" s="13">
        <v>36.983655414937544</v>
      </c>
      <c r="L379" s="13">
        <v>0.52542372881355903</v>
      </c>
      <c r="M379" s="13" t="s">
        <v>624</v>
      </c>
      <c r="N379" s="13">
        <v>13.491525423728813</v>
      </c>
      <c r="O379" s="13">
        <v>0.22033898305084731</v>
      </c>
      <c r="P379" s="154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30"/>
      <c r="B380" s="46" t="s">
        <v>260</v>
      </c>
      <c r="C380" s="47"/>
      <c r="D380" s="45">
        <v>0.67</v>
      </c>
      <c r="E380" s="45">
        <v>0.72</v>
      </c>
      <c r="F380" s="45">
        <v>0.44</v>
      </c>
      <c r="G380" s="45">
        <v>0.84</v>
      </c>
      <c r="H380" s="45">
        <v>7.0000000000000007E-2</v>
      </c>
      <c r="I380" s="45">
        <v>0.67</v>
      </c>
      <c r="J380" s="45">
        <v>7.0000000000000007E-2</v>
      </c>
      <c r="K380" s="45">
        <v>67.36</v>
      </c>
      <c r="L380" s="45" t="s">
        <v>261</v>
      </c>
      <c r="M380" s="45">
        <v>4.8600000000000003</v>
      </c>
      <c r="N380" s="45" t="s">
        <v>261</v>
      </c>
      <c r="O380" s="45">
        <v>0.12</v>
      </c>
      <c r="P380" s="154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B381" s="31" t="s">
        <v>306</v>
      </c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BM381" s="55"/>
    </row>
    <row r="382" spans="1:65">
      <c r="BM382" s="55"/>
    </row>
    <row r="383" spans="1:65" ht="15">
      <c r="B383" s="8" t="s">
        <v>519</v>
      </c>
      <c r="BM383" s="28" t="s">
        <v>66</v>
      </c>
    </row>
    <row r="384" spans="1:65" ht="15">
      <c r="A384" s="25" t="s">
        <v>8</v>
      </c>
      <c r="B384" s="18" t="s">
        <v>109</v>
      </c>
      <c r="C384" s="15" t="s">
        <v>110</v>
      </c>
      <c r="D384" s="16" t="s">
        <v>221</v>
      </c>
      <c r="E384" s="17" t="s">
        <v>221</v>
      </c>
      <c r="F384" s="17" t="s">
        <v>221</v>
      </c>
      <c r="G384" s="17" t="s">
        <v>221</v>
      </c>
      <c r="H384" s="17" t="s">
        <v>221</v>
      </c>
      <c r="I384" s="17" t="s">
        <v>221</v>
      </c>
      <c r="J384" s="17" t="s">
        <v>221</v>
      </c>
      <c r="K384" s="17" t="s">
        <v>221</v>
      </c>
      <c r="L384" s="17" t="s">
        <v>221</v>
      </c>
      <c r="M384" s="17" t="s">
        <v>221</v>
      </c>
      <c r="N384" s="17" t="s">
        <v>221</v>
      </c>
      <c r="O384" s="17" t="s">
        <v>221</v>
      </c>
      <c r="P384" s="154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8">
        <v>1</v>
      </c>
    </row>
    <row r="385" spans="1:65">
      <c r="A385" s="30"/>
      <c r="B385" s="19" t="s">
        <v>222</v>
      </c>
      <c r="C385" s="9" t="s">
        <v>222</v>
      </c>
      <c r="D385" s="152" t="s">
        <v>228</v>
      </c>
      <c r="E385" s="153" t="s">
        <v>229</v>
      </c>
      <c r="F385" s="153" t="s">
        <v>232</v>
      </c>
      <c r="G385" s="153" t="s">
        <v>233</v>
      </c>
      <c r="H385" s="153" t="s">
        <v>234</v>
      </c>
      <c r="I385" s="153" t="s">
        <v>235</v>
      </c>
      <c r="J385" s="153" t="s">
        <v>276</v>
      </c>
      <c r="K385" s="153" t="s">
        <v>238</v>
      </c>
      <c r="L385" s="153" t="s">
        <v>239</v>
      </c>
      <c r="M385" s="153" t="s">
        <v>240</v>
      </c>
      <c r="N385" s="153" t="s">
        <v>245</v>
      </c>
      <c r="O385" s="153" t="s">
        <v>246</v>
      </c>
      <c r="P385" s="154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8" t="s">
        <v>3</v>
      </c>
    </row>
    <row r="386" spans="1:65">
      <c r="A386" s="30"/>
      <c r="B386" s="19"/>
      <c r="C386" s="9"/>
      <c r="D386" s="10" t="s">
        <v>282</v>
      </c>
      <c r="E386" s="11" t="s">
        <v>299</v>
      </c>
      <c r="F386" s="11" t="s">
        <v>282</v>
      </c>
      <c r="G386" s="11" t="s">
        <v>282</v>
      </c>
      <c r="H386" s="11" t="s">
        <v>282</v>
      </c>
      <c r="I386" s="11" t="s">
        <v>282</v>
      </c>
      <c r="J386" s="11" t="s">
        <v>282</v>
      </c>
      <c r="K386" s="11" t="s">
        <v>282</v>
      </c>
      <c r="L386" s="11" t="s">
        <v>299</v>
      </c>
      <c r="M386" s="11" t="s">
        <v>299</v>
      </c>
      <c r="N386" s="11" t="s">
        <v>299</v>
      </c>
      <c r="O386" s="11" t="s">
        <v>299</v>
      </c>
      <c r="P386" s="154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8">
        <v>2</v>
      </c>
    </row>
    <row r="387" spans="1:65">
      <c r="A387" s="30"/>
      <c r="B387" s="19"/>
      <c r="C387" s="9"/>
      <c r="D387" s="26" t="s">
        <v>301</v>
      </c>
      <c r="E387" s="26" t="s">
        <v>302</v>
      </c>
      <c r="F387" s="26" t="s">
        <v>302</v>
      </c>
      <c r="G387" s="26" t="s">
        <v>302</v>
      </c>
      <c r="H387" s="26" t="s">
        <v>302</v>
      </c>
      <c r="I387" s="26" t="s">
        <v>302</v>
      </c>
      <c r="J387" s="26" t="s">
        <v>302</v>
      </c>
      <c r="K387" s="26" t="s">
        <v>303</v>
      </c>
      <c r="L387" s="26" t="s">
        <v>303</v>
      </c>
      <c r="M387" s="26" t="s">
        <v>280</v>
      </c>
      <c r="N387" s="26" t="s">
        <v>280</v>
      </c>
      <c r="O387" s="26" t="s">
        <v>302</v>
      </c>
      <c r="P387" s="154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8">
        <v>2</v>
      </c>
    </row>
    <row r="388" spans="1:65">
      <c r="A388" s="30"/>
      <c r="B388" s="18">
        <v>1</v>
      </c>
      <c r="C388" s="14">
        <v>1</v>
      </c>
      <c r="D388" s="22">
        <v>0.33805491699741047</v>
      </c>
      <c r="E388" s="148">
        <v>0.3</v>
      </c>
      <c r="F388" s="22">
        <v>0.33</v>
      </c>
      <c r="G388" s="22">
        <v>0.4</v>
      </c>
      <c r="H388" s="22">
        <v>0.37</v>
      </c>
      <c r="I388" s="22">
        <v>0.38</v>
      </c>
      <c r="J388" s="22">
        <v>0.39</v>
      </c>
      <c r="K388" s="148">
        <v>0.99717835014909195</v>
      </c>
      <c r="L388" s="22">
        <v>0.35</v>
      </c>
      <c r="M388" s="22">
        <v>0.44</v>
      </c>
      <c r="N388" s="148">
        <v>0.4</v>
      </c>
      <c r="O388" s="22">
        <v>0.44</v>
      </c>
      <c r="P388" s="154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8">
        <v>1</v>
      </c>
    </row>
    <row r="389" spans="1:65">
      <c r="A389" s="30"/>
      <c r="B389" s="19">
        <v>1</v>
      </c>
      <c r="C389" s="9">
        <v>2</v>
      </c>
      <c r="D389" s="11">
        <v>0.35233356690360262</v>
      </c>
      <c r="E389" s="149">
        <v>0.2</v>
      </c>
      <c r="F389" s="11">
        <v>0.34</v>
      </c>
      <c r="G389" s="11">
        <v>0.39</v>
      </c>
      <c r="H389" s="11">
        <v>0.44</v>
      </c>
      <c r="I389" s="11">
        <v>0.35</v>
      </c>
      <c r="J389" s="11">
        <v>0.37</v>
      </c>
      <c r="K389" s="149">
        <v>1.127281207639474</v>
      </c>
      <c r="L389" s="11">
        <v>0.35</v>
      </c>
      <c r="M389" s="11">
        <v>0.43</v>
      </c>
      <c r="N389" s="149">
        <v>0.4</v>
      </c>
      <c r="O389" s="11">
        <v>0.44</v>
      </c>
      <c r="P389" s="154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8">
        <v>22</v>
      </c>
    </row>
    <row r="390" spans="1:65">
      <c r="A390" s="30"/>
      <c r="B390" s="19">
        <v>1</v>
      </c>
      <c r="C390" s="9">
        <v>3</v>
      </c>
      <c r="D390" s="11">
        <v>0.33988839741713356</v>
      </c>
      <c r="E390" s="149">
        <v>0.3</v>
      </c>
      <c r="F390" s="11">
        <v>0.38</v>
      </c>
      <c r="G390" s="11">
        <v>0.37</v>
      </c>
      <c r="H390" s="11">
        <v>0.41</v>
      </c>
      <c r="I390" s="11">
        <v>0.31</v>
      </c>
      <c r="J390" s="11">
        <v>0.39</v>
      </c>
      <c r="K390" s="149">
        <v>0.95734145701578999</v>
      </c>
      <c r="L390" s="11">
        <v>0.36</v>
      </c>
      <c r="M390" s="11">
        <v>0.45</v>
      </c>
      <c r="N390" s="149">
        <v>0.4</v>
      </c>
      <c r="O390" s="11">
        <v>0.44</v>
      </c>
      <c r="P390" s="154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8">
        <v>16</v>
      </c>
    </row>
    <row r="391" spans="1:65">
      <c r="A391" s="30"/>
      <c r="B391" s="19">
        <v>1</v>
      </c>
      <c r="C391" s="9">
        <v>4</v>
      </c>
      <c r="D391" s="11">
        <v>0.34708061003183094</v>
      </c>
      <c r="E391" s="149">
        <v>0.2</v>
      </c>
      <c r="F391" s="11">
        <v>0.38</v>
      </c>
      <c r="G391" s="11">
        <v>0.42</v>
      </c>
      <c r="H391" s="11">
        <v>0.41</v>
      </c>
      <c r="I391" s="11">
        <v>0.35</v>
      </c>
      <c r="J391" s="11">
        <v>0.39</v>
      </c>
      <c r="K391" s="149">
        <v>1.122128653289868</v>
      </c>
      <c r="L391" s="11">
        <v>0.36</v>
      </c>
      <c r="M391" s="11">
        <v>0.43</v>
      </c>
      <c r="N391" s="149">
        <v>0.4</v>
      </c>
      <c r="O391" s="11">
        <v>0.44</v>
      </c>
      <c r="P391" s="154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8">
        <v>0.38365720967832473</v>
      </c>
    </row>
    <row r="392" spans="1:65">
      <c r="A392" s="30"/>
      <c r="B392" s="19">
        <v>1</v>
      </c>
      <c r="C392" s="9">
        <v>5</v>
      </c>
      <c r="D392" s="11">
        <v>0.33934192844223532</v>
      </c>
      <c r="E392" s="149">
        <v>0.3</v>
      </c>
      <c r="F392" s="11">
        <v>0.39</v>
      </c>
      <c r="G392" s="11">
        <v>0.39</v>
      </c>
      <c r="H392" s="11">
        <v>0.33</v>
      </c>
      <c r="I392" s="11">
        <v>0.33</v>
      </c>
      <c r="J392" s="11">
        <v>0.37</v>
      </c>
      <c r="K392" s="149">
        <v>1.0591780007414959</v>
      </c>
      <c r="L392" s="11">
        <v>0.36</v>
      </c>
      <c r="M392" s="11">
        <v>0.45</v>
      </c>
      <c r="N392" s="149">
        <v>0.4</v>
      </c>
      <c r="O392" s="11">
        <v>0.44</v>
      </c>
      <c r="P392" s="154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8">
        <v>84</v>
      </c>
    </row>
    <row r="393" spans="1:65">
      <c r="A393" s="30"/>
      <c r="B393" s="19">
        <v>1</v>
      </c>
      <c r="C393" s="9">
        <v>6</v>
      </c>
      <c r="D393" s="11">
        <v>0.34078990283732202</v>
      </c>
      <c r="E393" s="149">
        <v>0.2</v>
      </c>
      <c r="F393" s="11">
        <v>0.39</v>
      </c>
      <c r="G393" s="11">
        <v>0.41</v>
      </c>
      <c r="H393" s="11">
        <v>0.34</v>
      </c>
      <c r="I393" s="11">
        <v>0.37</v>
      </c>
      <c r="J393" s="11">
        <v>0.35</v>
      </c>
      <c r="K393" s="149">
        <v>1.07810718109533</v>
      </c>
      <c r="L393" s="11">
        <v>0.36</v>
      </c>
      <c r="M393" s="11">
        <v>0.44</v>
      </c>
      <c r="N393" s="149">
        <v>0.4</v>
      </c>
      <c r="O393" s="11">
        <v>0.44</v>
      </c>
      <c r="P393" s="154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5"/>
    </row>
    <row r="394" spans="1:65">
      <c r="A394" s="30"/>
      <c r="B394" s="20" t="s">
        <v>256</v>
      </c>
      <c r="C394" s="12"/>
      <c r="D394" s="23">
        <v>0.34291488710492252</v>
      </c>
      <c r="E394" s="23">
        <v>0.25</v>
      </c>
      <c r="F394" s="23">
        <v>0.3683333333333334</v>
      </c>
      <c r="G394" s="23">
        <v>0.39666666666666672</v>
      </c>
      <c r="H394" s="23">
        <v>0.3833333333333333</v>
      </c>
      <c r="I394" s="23">
        <v>0.34833333333333338</v>
      </c>
      <c r="J394" s="23">
        <v>0.37666666666666671</v>
      </c>
      <c r="K394" s="23">
        <v>1.056869141655175</v>
      </c>
      <c r="L394" s="23">
        <v>0.35666666666666663</v>
      </c>
      <c r="M394" s="23">
        <v>0.44</v>
      </c>
      <c r="N394" s="23">
        <v>0.39999999999999997</v>
      </c>
      <c r="O394" s="23">
        <v>0.44</v>
      </c>
      <c r="P394" s="154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5"/>
    </row>
    <row r="395" spans="1:65">
      <c r="A395" s="30"/>
      <c r="B395" s="3" t="s">
        <v>257</v>
      </c>
      <c r="C395" s="29"/>
      <c r="D395" s="11">
        <v>0.34033915012722782</v>
      </c>
      <c r="E395" s="11">
        <v>0.25</v>
      </c>
      <c r="F395" s="11">
        <v>0.38</v>
      </c>
      <c r="G395" s="11">
        <v>0.39500000000000002</v>
      </c>
      <c r="H395" s="11">
        <v>0.39</v>
      </c>
      <c r="I395" s="11">
        <v>0.35</v>
      </c>
      <c r="J395" s="11">
        <v>0.38</v>
      </c>
      <c r="K395" s="11">
        <v>1.068642590918413</v>
      </c>
      <c r="L395" s="11">
        <v>0.36</v>
      </c>
      <c r="M395" s="11">
        <v>0.44</v>
      </c>
      <c r="N395" s="11">
        <v>0.4</v>
      </c>
      <c r="O395" s="11">
        <v>0.44</v>
      </c>
      <c r="P395" s="154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5"/>
    </row>
    <row r="396" spans="1:65">
      <c r="A396" s="30"/>
      <c r="B396" s="3" t="s">
        <v>258</v>
      </c>
      <c r="C396" s="29"/>
      <c r="D396" s="24">
        <v>5.5879391133558326E-3</v>
      </c>
      <c r="E396" s="24">
        <v>5.4772255750516634E-2</v>
      </c>
      <c r="F396" s="24">
        <v>2.6394443859772201E-2</v>
      </c>
      <c r="G396" s="24">
        <v>1.7511900715418256E-2</v>
      </c>
      <c r="H396" s="24">
        <v>4.3665394383501234E-2</v>
      </c>
      <c r="I396" s="24">
        <v>2.5625508125043425E-2</v>
      </c>
      <c r="J396" s="24">
        <v>1.6329931618554533E-2</v>
      </c>
      <c r="K396" s="24">
        <v>6.8032049277994749E-2</v>
      </c>
      <c r="L396" s="24">
        <v>5.1639777949432277E-3</v>
      </c>
      <c r="M396" s="24">
        <v>8.9442719099991665E-3</v>
      </c>
      <c r="N396" s="24">
        <v>6.0809419444881171E-17</v>
      </c>
      <c r="O396" s="24">
        <v>0</v>
      </c>
      <c r="P396" s="154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30"/>
      <c r="B397" s="3" t="s">
        <v>85</v>
      </c>
      <c r="C397" s="29"/>
      <c r="D397" s="13">
        <v>1.6295411262346498E-2</v>
      </c>
      <c r="E397" s="13">
        <v>0.21908902300206654</v>
      </c>
      <c r="F397" s="13">
        <v>7.1659123601191491E-2</v>
      </c>
      <c r="G397" s="13">
        <v>4.4147648862398962E-2</v>
      </c>
      <c r="H397" s="13">
        <v>0.11390972447869888</v>
      </c>
      <c r="I397" s="13">
        <v>7.3566052033617477E-2</v>
      </c>
      <c r="J397" s="13">
        <v>4.335380075722442E-2</v>
      </c>
      <c r="K397" s="13">
        <v>6.4371308231640639E-2</v>
      </c>
      <c r="L397" s="13">
        <v>1.4478442415728677E-2</v>
      </c>
      <c r="M397" s="13">
        <v>2.032789070454356E-2</v>
      </c>
      <c r="N397" s="13">
        <v>1.5202354861220294E-16</v>
      </c>
      <c r="O397" s="13">
        <v>0</v>
      </c>
      <c r="P397" s="154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30"/>
      <c r="B398" s="3" t="s">
        <v>259</v>
      </c>
      <c r="C398" s="29"/>
      <c r="D398" s="13">
        <v>-0.10619459649295371</v>
      </c>
      <c r="E398" s="13">
        <v>-0.3483766401532995</v>
      </c>
      <c r="F398" s="13">
        <v>-3.9941583159194494E-2</v>
      </c>
      <c r="G398" s="13">
        <v>3.3909064290098101E-2</v>
      </c>
      <c r="H398" s="13">
        <v>-8.4418156839272118E-4</v>
      </c>
      <c r="I398" s="13">
        <v>-9.207145194693056E-2</v>
      </c>
      <c r="J398" s="13">
        <v>-1.8220804497637855E-2</v>
      </c>
      <c r="K398" s="13">
        <v>1.7547224840145739</v>
      </c>
      <c r="L398" s="13">
        <v>-7.0350673285374143E-2</v>
      </c>
      <c r="M398" s="13">
        <v>0.1468571133301928</v>
      </c>
      <c r="N398" s="13">
        <v>4.2597375754720668E-2</v>
      </c>
      <c r="O398" s="13">
        <v>0.1468571133301928</v>
      </c>
      <c r="P398" s="154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30"/>
      <c r="B399" s="46" t="s">
        <v>260</v>
      </c>
      <c r="C399" s="47"/>
      <c r="D399" s="45">
        <v>0.91</v>
      </c>
      <c r="E399" s="45" t="s">
        <v>261</v>
      </c>
      <c r="F399" s="45">
        <v>0.28999999999999998</v>
      </c>
      <c r="G399" s="45">
        <v>0.41</v>
      </c>
      <c r="H399" s="45">
        <v>0.08</v>
      </c>
      <c r="I399" s="45">
        <v>0.78</v>
      </c>
      <c r="J399" s="45">
        <v>0.08</v>
      </c>
      <c r="K399" s="45">
        <v>16.600000000000001</v>
      </c>
      <c r="L399" s="45">
        <v>0.56999999999999995</v>
      </c>
      <c r="M399" s="45">
        <v>1.47</v>
      </c>
      <c r="N399" s="45" t="s">
        <v>261</v>
      </c>
      <c r="O399" s="45">
        <v>1.47</v>
      </c>
      <c r="P399" s="154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5"/>
    </row>
    <row r="400" spans="1:65">
      <c r="B400" s="31" t="s">
        <v>307</v>
      </c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BM400" s="55"/>
    </row>
    <row r="401" spans="1:65">
      <c r="BM401" s="55"/>
    </row>
    <row r="402" spans="1:65" ht="15">
      <c r="B402" s="8" t="s">
        <v>520</v>
      </c>
      <c r="BM402" s="28" t="s">
        <v>66</v>
      </c>
    </row>
    <row r="403" spans="1:65" ht="15">
      <c r="A403" s="25" t="s">
        <v>53</v>
      </c>
      <c r="B403" s="18" t="s">
        <v>109</v>
      </c>
      <c r="C403" s="15" t="s">
        <v>110</v>
      </c>
      <c r="D403" s="16" t="s">
        <v>221</v>
      </c>
      <c r="E403" s="17" t="s">
        <v>221</v>
      </c>
      <c r="F403" s="17" t="s">
        <v>221</v>
      </c>
      <c r="G403" s="17" t="s">
        <v>221</v>
      </c>
      <c r="H403" s="17" t="s">
        <v>221</v>
      </c>
      <c r="I403" s="17" t="s">
        <v>221</v>
      </c>
      <c r="J403" s="17" t="s">
        <v>221</v>
      </c>
      <c r="K403" s="17" t="s">
        <v>221</v>
      </c>
      <c r="L403" s="17" t="s">
        <v>221</v>
      </c>
      <c r="M403" s="17" t="s">
        <v>221</v>
      </c>
      <c r="N403" s="17" t="s">
        <v>221</v>
      </c>
      <c r="O403" s="17" t="s">
        <v>221</v>
      </c>
      <c r="P403" s="17" t="s">
        <v>221</v>
      </c>
      <c r="Q403" s="154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28">
        <v>1</v>
      </c>
    </row>
    <row r="404" spans="1:65">
      <c r="A404" s="30"/>
      <c r="B404" s="19" t="s">
        <v>222</v>
      </c>
      <c r="C404" s="9" t="s">
        <v>222</v>
      </c>
      <c r="D404" s="152" t="s">
        <v>227</v>
      </c>
      <c r="E404" s="153" t="s">
        <v>228</v>
      </c>
      <c r="F404" s="153" t="s">
        <v>229</v>
      </c>
      <c r="G404" s="153" t="s">
        <v>232</v>
      </c>
      <c r="H404" s="153" t="s">
        <v>233</v>
      </c>
      <c r="I404" s="153" t="s">
        <v>234</v>
      </c>
      <c r="J404" s="153" t="s">
        <v>235</v>
      </c>
      <c r="K404" s="153" t="s">
        <v>276</v>
      </c>
      <c r="L404" s="153" t="s">
        <v>238</v>
      </c>
      <c r="M404" s="153" t="s">
        <v>240</v>
      </c>
      <c r="N404" s="153" t="s">
        <v>242</v>
      </c>
      <c r="O404" s="153" t="s">
        <v>245</v>
      </c>
      <c r="P404" s="153" t="s">
        <v>246</v>
      </c>
      <c r="Q404" s="154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8" t="s">
        <v>3</v>
      </c>
    </row>
    <row r="405" spans="1:65">
      <c r="A405" s="30"/>
      <c r="B405" s="19"/>
      <c r="C405" s="9"/>
      <c r="D405" s="10" t="s">
        <v>299</v>
      </c>
      <c r="E405" s="11" t="s">
        <v>282</v>
      </c>
      <c r="F405" s="11" t="s">
        <v>299</v>
      </c>
      <c r="G405" s="11" t="s">
        <v>282</v>
      </c>
      <c r="H405" s="11" t="s">
        <v>282</v>
      </c>
      <c r="I405" s="11" t="s">
        <v>282</v>
      </c>
      <c r="J405" s="11" t="s">
        <v>282</v>
      </c>
      <c r="K405" s="11" t="s">
        <v>282</v>
      </c>
      <c r="L405" s="11" t="s">
        <v>282</v>
      </c>
      <c r="M405" s="11" t="s">
        <v>299</v>
      </c>
      <c r="N405" s="11" t="s">
        <v>299</v>
      </c>
      <c r="O405" s="11" t="s">
        <v>299</v>
      </c>
      <c r="P405" s="11" t="s">
        <v>299</v>
      </c>
      <c r="Q405" s="154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8">
        <v>2</v>
      </c>
    </row>
    <row r="406" spans="1:65">
      <c r="A406" s="30"/>
      <c r="B406" s="19"/>
      <c r="C406" s="9"/>
      <c r="D406" s="26" t="s">
        <v>300</v>
      </c>
      <c r="E406" s="26" t="s">
        <v>301</v>
      </c>
      <c r="F406" s="26" t="s">
        <v>302</v>
      </c>
      <c r="G406" s="26" t="s">
        <v>302</v>
      </c>
      <c r="H406" s="26" t="s">
        <v>302</v>
      </c>
      <c r="I406" s="26" t="s">
        <v>302</v>
      </c>
      <c r="J406" s="26" t="s">
        <v>302</v>
      </c>
      <c r="K406" s="26" t="s">
        <v>302</v>
      </c>
      <c r="L406" s="26" t="s">
        <v>303</v>
      </c>
      <c r="M406" s="26" t="s">
        <v>280</v>
      </c>
      <c r="N406" s="26" t="s">
        <v>302</v>
      </c>
      <c r="O406" s="26" t="s">
        <v>280</v>
      </c>
      <c r="P406" s="26" t="s">
        <v>302</v>
      </c>
      <c r="Q406" s="154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8">
        <v>2</v>
      </c>
    </row>
    <row r="407" spans="1:65">
      <c r="A407" s="30"/>
      <c r="B407" s="18">
        <v>1</v>
      </c>
      <c r="C407" s="14">
        <v>1</v>
      </c>
      <c r="D407" s="22">
        <v>0.16500000000000001</v>
      </c>
      <c r="E407" s="148" t="s">
        <v>101</v>
      </c>
      <c r="F407" s="22">
        <v>0.16</v>
      </c>
      <c r="G407" s="22">
        <v>0.17</v>
      </c>
      <c r="H407" s="22">
        <v>0.17</v>
      </c>
      <c r="I407" s="22">
        <v>0.17</v>
      </c>
      <c r="J407" s="22">
        <v>0.15</v>
      </c>
      <c r="K407" s="22">
        <v>0.16</v>
      </c>
      <c r="L407" s="22">
        <v>0.11352018217842121</v>
      </c>
      <c r="M407" s="22">
        <v>0.19</v>
      </c>
      <c r="N407" s="22">
        <v>0.19</v>
      </c>
      <c r="O407" s="148">
        <v>0.32700000000000001</v>
      </c>
      <c r="P407" s="22">
        <v>0.2</v>
      </c>
      <c r="Q407" s="154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8">
        <v>1</v>
      </c>
    </row>
    <row r="408" spans="1:65">
      <c r="A408" s="30"/>
      <c r="B408" s="19">
        <v>1</v>
      </c>
      <c r="C408" s="9">
        <v>2</v>
      </c>
      <c r="D408" s="11">
        <v>0.159</v>
      </c>
      <c r="E408" s="149" t="s">
        <v>101</v>
      </c>
      <c r="F408" s="11">
        <v>0.16999999999999998</v>
      </c>
      <c r="G408" s="11">
        <v>0.16</v>
      </c>
      <c r="H408" s="11">
        <v>0.16</v>
      </c>
      <c r="I408" s="11">
        <v>0.13</v>
      </c>
      <c r="J408" s="11">
        <v>0.18</v>
      </c>
      <c r="K408" s="11">
        <v>0.16</v>
      </c>
      <c r="L408" s="11">
        <v>0.12619640049753555</v>
      </c>
      <c r="M408" s="11">
        <v>0.19</v>
      </c>
      <c r="N408" s="11">
        <v>0.19</v>
      </c>
      <c r="O408" s="149">
        <v>0.33700000000000002</v>
      </c>
      <c r="P408" s="11">
        <v>0.21</v>
      </c>
      <c r="Q408" s="154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>
        <v>1</v>
      </c>
      <c r="C409" s="9">
        <v>3</v>
      </c>
      <c r="D409" s="11">
        <v>0.17199999999999999</v>
      </c>
      <c r="E409" s="149" t="s">
        <v>101</v>
      </c>
      <c r="F409" s="11">
        <v>0.15</v>
      </c>
      <c r="G409" s="11">
        <v>0.16</v>
      </c>
      <c r="H409" s="11">
        <v>0.19</v>
      </c>
      <c r="I409" s="11">
        <v>0.13</v>
      </c>
      <c r="J409" s="11">
        <v>0.15</v>
      </c>
      <c r="K409" s="11">
        <v>0.14000000000000001</v>
      </c>
      <c r="L409" s="11">
        <v>0.11986735791009601</v>
      </c>
      <c r="M409" s="11">
        <v>0.18</v>
      </c>
      <c r="N409" s="11">
        <v>0.19</v>
      </c>
      <c r="O409" s="149">
        <v>0.35599999999999998</v>
      </c>
      <c r="P409" s="11">
        <v>0.22</v>
      </c>
      <c r="Q409" s="154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>
        <v>16</v>
      </c>
    </row>
    <row r="410" spans="1:65">
      <c r="A410" s="30"/>
      <c r="B410" s="19">
        <v>1</v>
      </c>
      <c r="C410" s="9">
        <v>4</v>
      </c>
      <c r="D410" s="11">
        <v>0.16400000000000001</v>
      </c>
      <c r="E410" s="149" t="s">
        <v>101</v>
      </c>
      <c r="F410" s="11">
        <v>0.18</v>
      </c>
      <c r="G410" s="11">
        <v>0.17</v>
      </c>
      <c r="H410" s="11">
        <v>0.15</v>
      </c>
      <c r="I410" s="11">
        <v>0.18</v>
      </c>
      <c r="J410" s="11">
        <v>0.15</v>
      </c>
      <c r="K410" s="11">
        <v>0.15</v>
      </c>
      <c r="L410" s="11">
        <v>0.10977719156507774</v>
      </c>
      <c r="M410" s="11">
        <v>0.18</v>
      </c>
      <c r="N410" s="11">
        <v>0.18</v>
      </c>
      <c r="O410" s="149">
        <v>0.33800000000000002</v>
      </c>
      <c r="P410" s="11">
        <v>0.21</v>
      </c>
      <c r="Q410" s="154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0.16651750549143707</v>
      </c>
    </row>
    <row r="411" spans="1:65">
      <c r="A411" s="30"/>
      <c r="B411" s="19">
        <v>1</v>
      </c>
      <c r="C411" s="9">
        <v>5</v>
      </c>
      <c r="D411" s="11">
        <v>0.16600000000000001</v>
      </c>
      <c r="E411" s="149" t="s">
        <v>101</v>
      </c>
      <c r="F411" s="11">
        <v>0.19</v>
      </c>
      <c r="G411" s="11">
        <v>0.15</v>
      </c>
      <c r="H411" s="11">
        <v>0.18</v>
      </c>
      <c r="I411" s="150">
        <v>0.26</v>
      </c>
      <c r="J411" s="11">
        <v>0.15</v>
      </c>
      <c r="K411" s="11">
        <v>0.14000000000000001</v>
      </c>
      <c r="L411" s="11">
        <v>0.13625470048804636</v>
      </c>
      <c r="M411" s="11">
        <v>0.2</v>
      </c>
      <c r="N411" s="11">
        <v>0.18</v>
      </c>
      <c r="O411" s="149">
        <v>0.32800000000000001</v>
      </c>
      <c r="P411" s="11">
        <v>0.21</v>
      </c>
      <c r="Q411" s="154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85</v>
      </c>
    </row>
    <row r="412" spans="1:65">
      <c r="A412" s="30"/>
      <c r="B412" s="19">
        <v>1</v>
      </c>
      <c r="C412" s="9">
        <v>6</v>
      </c>
      <c r="D412" s="11">
        <v>0.158</v>
      </c>
      <c r="E412" s="149" t="s">
        <v>101</v>
      </c>
      <c r="F412" s="11">
        <v>0.16</v>
      </c>
      <c r="G412" s="11">
        <v>0.14000000000000001</v>
      </c>
      <c r="H412" s="11">
        <v>0.17</v>
      </c>
      <c r="I412" s="11">
        <v>0.19</v>
      </c>
      <c r="J412" s="11">
        <v>0.16</v>
      </c>
      <c r="K412" s="11">
        <v>0.14000000000000001</v>
      </c>
      <c r="L412" s="11">
        <v>0.13053952979567116</v>
      </c>
      <c r="M412" s="11">
        <v>0.18</v>
      </c>
      <c r="N412" s="11">
        <v>0.19</v>
      </c>
      <c r="O412" s="149">
        <v>0.30599999999999999</v>
      </c>
      <c r="P412" s="11">
        <v>0.21</v>
      </c>
      <c r="Q412" s="154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5"/>
    </row>
    <row r="413" spans="1:65">
      <c r="A413" s="30"/>
      <c r="B413" s="20" t="s">
        <v>256</v>
      </c>
      <c r="C413" s="12"/>
      <c r="D413" s="23">
        <v>0.16400000000000001</v>
      </c>
      <c r="E413" s="23" t="s">
        <v>624</v>
      </c>
      <c r="F413" s="23">
        <v>0.16833333333333331</v>
      </c>
      <c r="G413" s="23">
        <v>0.15833333333333335</v>
      </c>
      <c r="H413" s="23">
        <v>0.17</v>
      </c>
      <c r="I413" s="23">
        <v>0.17666666666666667</v>
      </c>
      <c r="J413" s="23">
        <v>0.15666666666666668</v>
      </c>
      <c r="K413" s="23">
        <v>0.14833333333333334</v>
      </c>
      <c r="L413" s="23">
        <v>0.122692560405808</v>
      </c>
      <c r="M413" s="23">
        <v>0.18666666666666665</v>
      </c>
      <c r="N413" s="23">
        <v>0.18666666666666665</v>
      </c>
      <c r="O413" s="23">
        <v>0.33200000000000002</v>
      </c>
      <c r="P413" s="23">
        <v>0.21</v>
      </c>
      <c r="Q413" s="154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5"/>
    </row>
    <row r="414" spans="1:65">
      <c r="A414" s="30"/>
      <c r="B414" s="3" t="s">
        <v>257</v>
      </c>
      <c r="C414" s="29"/>
      <c r="D414" s="11">
        <v>0.16450000000000001</v>
      </c>
      <c r="E414" s="11" t="s">
        <v>624</v>
      </c>
      <c r="F414" s="11">
        <v>0.16499999999999998</v>
      </c>
      <c r="G414" s="11">
        <v>0.16</v>
      </c>
      <c r="H414" s="11">
        <v>0.17</v>
      </c>
      <c r="I414" s="11">
        <v>0.17499999999999999</v>
      </c>
      <c r="J414" s="11">
        <v>0.15</v>
      </c>
      <c r="K414" s="11">
        <v>0.14500000000000002</v>
      </c>
      <c r="L414" s="11">
        <v>0.12303187920381578</v>
      </c>
      <c r="M414" s="11">
        <v>0.185</v>
      </c>
      <c r="N414" s="11">
        <v>0.19</v>
      </c>
      <c r="O414" s="11">
        <v>0.33250000000000002</v>
      </c>
      <c r="P414" s="11">
        <v>0.21</v>
      </c>
      <c r="Q414" s="154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30"/>
      <c r="B415" s="3" t="s">
        <v>258</v>
      </c>
      <c r="C415" s="29"/>
      <c r="D415" s="24">
        <v>5.0990195135927809E-3</v>
      </c>
      <c r="E415" s="24" t="s">
        <v>624</v>
      </c>
      <c r="F415" s="24">
        <v>1.4719601443879744E-2</v>
      </c>
      <c r="G415" s="24">
        <v>1.1690451944500123E-2</v>
      </c>
      <c r="H415" s="24">
        <v>1.4142135623730952E-2</v>
      </c>
      <c r="I415" s="24">
        <v>4.8027769744874292E-2</v>
      </c>
      <c r="J415" s="24">
        <v>1.2110601416389965E-2</v>
      </c>
      <c r="K415" s="24">
        <v>9.8319208025017448E-3</v>
      </c>
      <c r="L415" s="24">
        <v>1.0165672740986949E-2</v>
      </c>
      <c r="M415" s="24">
        <v>8.1649658092772665E-3</v>
      </c>
      <c r="N415" s="24">
        <v>5.1639777949432277E-3</v>
      </c>
      <c r="O415" s="24">
        <v>1.6456001944579367E-2</v>
      </c>
      <c r="P415" s="24">
        <v>6.3245553203367553E-3</v>
      </c>
      <c r="Q415" s="154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30"/>
      <c r="B416" s="3" t="s">
        <v>85</v>
      </c>
      <c r="C416" s="29"/>
      <c r="D416" s="13">
        <v>3.1091582399955981E-2</v>
      </c>
      <c r="E416" s="13" t="s">
        <v>624</v>
      </c>
      <c r="F416" s="13">
        <v>8.7443176894335131E-2</v>
      </c>
      <c r="G416" s="13">
        <v>7.3834433333684973E-2</v>
      </c>
      <c r="H416" s="13">
        <v>8.3189033080770303E-2</v>
      </c>
      <c r="I416" s="13">
        <v>0.27185530044268469</v>
      </c>
      <c r="J416" s="13">
        <v>7.7301711168446571E-2</v>
      </c>
      <c r="K416" s="13">
        <v>6.6282612151697146E-2</v>
      </c>
      <c r="L416" s="13">
        <v>8.2854842277019822E-2</v>
      </c>
      <c r="M416" s="13">
        <v>4.374088826398536E-2</v>
      </c>
      <c r="N416" s="13">
        <v>2.7664166758624438E-2</v>
      </c>
      <c r="O416" s="13">
        <v>4.9566270917407729E-2</v>
      </c>
      <c r="P416" s="13">
        <v>3.0116930096841694E-2</v>
      </c>
      <c r="Q416" s="154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30"/>
      <c r="B417" s="3" t="s">
        <v>259</v>
      </c>
      <c r="C417" s="29"/>
      <c r="D417" s="13">
        <v>-1.5118563564877063E-2</v>
      </c>
      <c r="E417" s="13" t="s">
        <v>624</v>
      </c>
      <c r="F417" s="13">
        <v>1.0904726422229727E-2</v>
      </c>
      <c r="G417" s="13">
        <v>-4.9149019701862917E-2</v>
      </c>
      <c r="H417" s="13">
        <v>2.0913684109578723E-2</v>
      </c>
      <c r="I417" s="13">
        <v>6.0949514858973819E-2</v>
      </c>
      <c r="J417" s="13">
        <v>-5.9157977389211802E-2</v>
      </c>
      <c r="K417" s="13">
        <v>-0.10920276582595589</v>
      </c>
      <c r="L417" s="13">
        <v>-0.26318521260746786</v>
      </c>
      <c r="M417" s="13">
        <v>0.12100326098306646</v>
      </c>
      <c r="N417" s="13">
        <v>0.12100326098306646</v>
      </c>
      <c r="O417" s="13">
        <v>0.99378437131988306</v>
      </c>
      <c r="P417" s="13">
        <v>0.26112866860594997</v>
      </c>
      <c r="Q417" s="154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46" t="s">
        <v>260</v>
      </c>
      <c r="C418" s="47"/>
      <c r="D418" s="45">
        <v>0.24</v>
      </c>
      <c r="E418" s="45">
        <v>13.35</v>
      </c>
      <c r="F418" s="45">
        <v>7.0000000000000007E-2</v>
      </c>
      <c r="G418" s="45">
        <v>0.47</v>
      </c>
      <c r="H418" s="45">
        <v>0</v>
      </c>
      <c r="I418" s="45">
        <v>0.27</v>
      </c>
      <c r="J418" s="45">
        <v>0.54</v>
      </c>
      <c r="K418" s="45">
        <v>0.88</v>
      </c>
      <c r="L418" s="45">
        <v>1.91</v>
      </c>
      <c r="M418" s="45">
        <v>0.67</v>
      </c>
      <c r="N418" s="45">
        <v>0.67</v>
      </c>
      <c r="O418" s="45">
        <v>6.55</v>
      </c>
      <c r="P418" s="45">
        <v>1.62</v>
      </c>
      <c r="Q418" s="154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B419" s="31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BM419" s="55"/>
    </row>
    <row r="420" spans="1:65" ht="15">
      <c r="B420" s="8" t="s">
        <v>521</v>
      </c>
      <c r="BM420" s="28" t="s">
        <v>298</v>
      </c>
    </row>
    <row r="421" spans="1:65" ht="15">
      <c r="A421" s="25" t="s">
        <v>11</v>
      </c>
      <c r="B421" s="18" t="s">
        <v>109</v>
      </c>
      <c r="C421" s="15" t="s">
        <v>110</v>
      </c>
      <c r="D421" s="16" t="s">
        <v>221</v>
      </c>
      <c r="E421" s="17" t="s">
        <v>221</v>
      </c>
      <c r="F421" s="15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8">
        <v>1</v>
      </c>
    </row>
    <row r="422" spans="1:65">
      <c r="A422" s="30"/>
      <c r="B422" s="19" t="s">
        <v>222</v>
      </c>
      <c r="C422" s="9" t="s">
        <v>222</v>
      </c>
      <c r="D422" s="152" t="s">
        <v>228</v>
      </c>
      <c r="E422" s="153" t="s">
        <v>229</v>
      </c>
      <c r="F422" s="15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 t="s">
        <v>3</v>
      </c>
    </row>
    <row r="423" spans="1:65">
      <c r="A423" s="30"/>
      <c r="B423" s="19"/>
      <c r="C423" s="9"/>
      <c r="D423" s="10" t="s">
        <v>282</v>
      </c>
      <c r="E423" s="11" t="s">
        <v>299</v>
      </c>
      <c r="F423" s="15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>
        <v>2</v>
      </c>
    </row>
    <row r="424" spans="1:65">
      <c r="A424" s="30"/>
      <c r="B424" s="19"/>
      <c r="C424" s="9"/>
      <c r="D424" s="26" t="s">
        <v>301</v>
      </c>
      <c r="E424" s="26" t="s">
        <v>302</v>
      </c>
      <c r="F424" s="15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2</v>
      </c>
    </row>
    <row r="425" spans="1:65">
      <c r="A425" s="30"/>
      <c r="B425" s="18">
        <v>1</v>
      </c>
      <c r="C425" s="14">
        <v>1</v>
      </c>
      <c r="D425" s="22">
        <v>0.20466042775937945</v>
      </c>
      <c r="E425" s="22">
        <v>0.2</v>
      </c>
      <c r="F425" s="15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1</v>
      </c>
    </row>
    <row r="426" spans="1:65">
      <c r="A426" s="30"/>
      <c r="B426" s="19">
        <v>1</v>
      </c>
      <c r="C426" s="9">
        <v>2</v>
      </c>
      <c r="D426" s="11">
        <v>0.19236860350044788</v>
      </c>
      <c r="E426" s="11">
        <v>0.2</v>
      </c>
      <c r="F426" s="15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8">
        <v>5</v>
      </c>
    </row>
    <row r="427" spans="1:65">
      <c r="A427" s="30"/>
      <c r="B427" s="19">
        <v>1</v>
      </c>
      <c r="C427" s="9">
        <v>3</v>
      </c>
      <c r="D427" s="11">
        <v>0.19081046062581877</v>
      </c>
      <c r="E427" s="11">
        <v>0.2</v>
      </c>
      <c r="F427" s="15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8">
        <v>16</v>
      </c>
    </row>
    <row r="428" spans="1:65">
      <c r="A428" s="30"/>
      <c r="B428" s="19">
        <v>1</v>
      </c>
      <c r="C428" s="9">
        <v>4</v>
      </c>
      <c r="D428" s="11">
        <v>0.2033180342873766</v>
      </c>
      <c r="E428" s="11">
        <v>0.2</v>
      </c>
      <c r="F428" s="15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8">
        <v>0.199757402246454</v>
      </c>
    </row>
    <row r="429" spans="1:65">
      <c r="A429" s="30"/>
      <c r="B429" s="19">
        <v>1</v>
      </c>
      <c r="C429" s="9">
        <v>5</v>
      </c>
      <c r="D429" s="11">
        <v>0.20318094763081546</v>
      </c>
      <c r="E429" s="11">
        <v>0.2</v>
      </c>
      <c r="F429" s="15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8">
        <v>11</v>
      </c>
    </row>
    <row r="430" spans="1:65">
      <c r="A430" s="30"/>
      <c r="B430" s="19">
        <v>1</v>
      </c>
      <c r="C430" s="9">
        <v>6</v>
      </c>
      <c r="D430" s="11">
        <v>0.20275035315360612</v>
      </c>
      <c r="E430" s="11">
        <v>0.2</v>
      </c>
      <c r="F430" s="15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5"/>
    </row>
    <row r="431" spans="1:65">
      <c r="A431" s="30"/>
      <c r="B431" s="20" t="s">
        <v>256</v>
      </c>
      <c r="C431" s="12"/>
      <c r="D431" s="23">
        <v>0.19951480449290737</v>
      </c>
      <c r="E431" s="23">
        <v>0.19999999999999998</v>
      </c>
      <c r="F431" s="15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257</v>
      </c>
      <c r="C432" s="29"/>
      <c r="D432" s="11">
        <v>0.20296565039221079</v>
      </c>
      <c r="E432" s="11">
        <v>0.2</v>
      </c>
      <c r="F432" s="15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3" t="s">
        <v>258</v>
      </c>
      <c r="C433" s="29"/>
      <c r="D433" s="24">
        <v>6.1916906753249432E-3</v>
      </c>
      <c r="E433" s="24">
        <v>3.0404709722440586E-17</v>
      </c>
      <c r="F433" s="15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30"/>
      <c r="B434" s="3" t="s">
        <v>85</v>
      </c>
      <c r="C434" s="29"/>
      <c r="D434" s="13">
        <v>3.1033740534001597E-2</v>
      </c>
      <c r="E434" s="13">
        <v>1.5202354861220294E-16</v>
      </c>
      <c r="F434" s="15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30"/>
      <c r="B435" s="3" t="s">
        <v>259</v>
      </c>
      <c r="C435" s="29"/>
      <c r="D435" s="13">
        <v>-1.2144618963723097E-3</v>
      </c>
      <c r="E435" s="13">
        <v>1.2144618963689791E-3</v>
      </c>
      <c r="F435" s="15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30"/>
      <c r="B436" s="46" t="s">
        <v>260</v>
      </c>
      <c r="C436" s="47"/>
      <c r="D436" s="45">
        <v>0.67</v>
      </c>
      <c r="E436" s="45">
        <v>0.67</v>
      </c>
      <c r="F436" s="15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B437" s="31"/>
      <c r="C437" s="20"/>
      <c r="D437" s="20"/>
      <c r="E437" s="20"/>
      <c r="BM437" s="55"/>
    </row>
    <row r="438" spans="1:65" ht="15">
      <c r="B438" s="8" t="s">
        <v>522</v>
      </c>
      <c r="BM438" s="28" t="s">
        <v>66</v>
      </c>
    </row>
    <row r="439" spans="1:65" ht="15">
      <c r="A439" s="25" t="s">
        <v>14</v>
      </c>
      <c r="B439" s="18" t="s">
        <v>109</v>
      </c>
      <c r="C439" s="15" t="s">
        <v>110</v>
      </c>
      <c r="D439" s="16" t="s">
        <v>221</v>
      </c>
      <c r="E439" s="17" t="s">
        <v>221</v>
      </c>
      <c r="F439" s="17" t="s">
        <v>221</v>
      </c>
      <c r="G439" s="17" t="s">
        <v>221</v>
      </c>
      <c r="H439" s="17" t="s">
        <v>221</v>
      </c>
      <c r="I439" s="17" t="s">
        <v>221</v>
      </c>
      <c r="J439" s="17" t="s">
        <v>221</v>
      </c>
      <c r="K439" s="17" t="s">
        <v>221</v>
      </c>
      <c r="L439" s="17" t="s">
        <v>221</v>
      </c>
      <c r="M439" s="17" t="s">
        <v>221</v>
      </c>
      <c r="N439" s="17" t="s">
        <v>221</v>
      </c>
      <c r="O439" s="17" t="s">
        <v>221</v>
      </c>
      <c r="P439" s="17" t="s">
        <v>221</v>
      </c>
      <c r="Q439" s="154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1</v>
      </c>
    </row>
    <row r="440" spans="1:65">
      <c r="A440" s="30"/>
      <c r="B440" s="19" t="s">
        <v>222</v>
      </c>
      <c r="C440" s="9" t="s">
        <v>222</v>
      </c>
      <c r="D440" s="152" t="s">
        <v>228</v>
      </c>
      <c r="E440" s="153" t="s">
        <v>229</v>
      </c>
      <c r="F440" s="153" t="s">
        <v>232</v>
      </c>
      <c r="G440" s="153" t="s">
        <v>233</v>
      </c>
      <c r="H440" s="153" t="s">
        <v>234</v>
      </c>
      <c r="I440" s="153" t="s">
        <v>235</v>
      </c>
      <c r="J440" s="153" t="s">
        <v>276</v>
      </c>
      <c r="K440" s="153" t="s">
        <v>238</v>
      </c>
      <c r="L440" s="153" t="s">
        <v>239</v>
      </c>
      <c r="M440" s="153" t="s">
        <v>240</v>
      </c>
      <c r="N440" s="153" t="s">
        <v>243</v>
      </c>
      <c r="O440" s="153" t="s">
        <v>245</v>
      </c>
      <c r="P440" s="153" t="s">
        <v>246</v>
      </c>
      <c r="Q440" s="154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8" t="s">
        <v>3</v>
      </c>
    </row>
    <row r="441" spans="1:65">
      <c r="A441" s="30"/>
      <c r="B441" s="19"/>
      <c r="C441" s="9"/>
      <c r="D441" s="10" t="s">
        <v>282</v>
      </c>
      <c r="E441" s="11" t="s">
        <v>299</v>
      </c>
      <c r="F441" s="11" t="s">
        <v>282</v>
      </c>
      <c r="G441" s="11" t="s">
        <v>282</v>
      </c>
      <c r="H441" s="11" t="s">
        <v>282</v>
      </c>
      <c r="I441" s="11" t="s">
        <v>282</v>
      </c>
      <c r="J441" s="11" t="s">
        <v>282</v>
      </c>
      <c r="K441" s="11" t="s">
        <v>282</v>
      </c>
      <c r="L441" s="11" t="s">
        <v>299</v>
      </c>
      <c r="M441" s="11" t="s">
        <v>299</v>
      </c>
      <c r="N441" s="11" t="s">
        <v>282</v>
      </c>
      <c r="O441" s="11" t="s">
        <v>299</v>
      </c>
      <c r="P441" s="11" t="s">
        <v>299</v>
      </c>
      <c r="Q441" s="154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8">
        <v>3</v>
      </c>
    </row>
    <row r="442" spans="1:65">
      <c r="A442" s="30"/>
      <c r="B442" s="19"/>
      <c r="C442" s="9"/>
      <c r="D442" s="26" t="s">
        <v>301</v>
      </c>
      <c r="E442" s="26" t="s">
        <v>302</v>
      </c>
      <c r="F442" s="26" t="s">
        <v>302</v>
      </c>
      <c r="G442" s="26" t="s">
        <v>302</v>
      </c>
      <c r="H442" s="26" t="s">
        <v>302</v>
      </c>
      <c r="I442" s="26" t="s">
        <v>302</v>
      </c>
      <c r="J442" s="26" t="s">
        <v>302</v>
      </c>
      <c r="K442" s="26" t="s">
        <v>303</v>
      </c>
      <c r="L442" s="26" t="s">
        <v>303</v>
      </c>
      <c r="M442" s="26" t="s">
        <v>280</v>
      </c>
      <c r="N442" s="26" t="s">
        <v>303</v>
      </c>
      <c r="O442" s="26" t="s">
        <v>280</v>
      </c>
      <c r="P442" s="26" t="s">
        <v>302</v>
      </c>
      <c r="Q442" s="154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8">
        <v>3</v>
      </c>
    </row>
    <row r="443" spans="1:65">
      <c r="A443" s="30"/>
      <c r="B443" s="18">
        <v>1</v>
      </c>
      <c r="C443" s="14">
        <v>1</v>
      </c>
      <c r="D443" s="217" t="s">
        <v>104</v>
      </c>
      <c r="E443" s="217">
        <v>0.04</v>
      </c>
      <c r="F443" s="216">
        <v>4.1000000000000002E-2</v>
      </c>
      <c r="G443" s="216">
        <v>3.6999999999999998E-2</v>
      </c>
      <c r="H443" s="216">
        <v>4.2999999999999997E-2</v>
      </c>
      <c r="I443" s="216">
        <v>3.6999999999999998E-2</v>
      </c>
      <c r="J443" s="216">
        <v>3.9E-2</v>
      </c>
      <c r="K443" s="216">
        <v>4.0135137751670699E-2</v>
      </c>
      <c r="L443" s="217" t="s">
        <v>289</v>
      </c>
      <c r="M443" s="216">
        <v>0.04</v>
      </c>
      <c r="N443" s="217" t="s">
        <v>294</v>
      </c>
      <c r="O443" s="216">
        <v>0.04</v>
      </c>
      <c r="P443" s="216">
        <v>3.4000000000000002E-2</v>
      </c>
      <c r="Q443" s="204"/>
      <c r="R443" s="205"/>
      <c r="S443" s="205"/>
      <c r="T443" s="205"/>
      <c r="U443" s="205"/>
      <c r="V443" s="205"/>
      <c r="W443" s="205"/>
      <c r="X443" s="205"/>
      <c r="Y443" s="205"/>
      <c r="Z443" s="205"/>
      <c r="AA443" s="205"/>
      <c r="AB443" s="205"/>
      <c r="AC443" s="205"/>
      <c r="AD443" s="205"/>
      <c r="AE443" s="205"/>
      <c r="AF443" s="205"/>
      <c r="AG443" s="205"/>
      <c r="AH443" s="205"/>
      <c r="AI443" s="205"/>
      <c r="AJ443" s="205"/>
      <c r="AK443" s="205"/>
      <c r="AL443" s="205"/>
      <c r="AM443" s="205"/>
      <c r="AN443" s="205"/>
      <c r="AO443" s="205"/>
      <c r="AP443" s="205"/>
      <c r="AQ443" s="205"/>
      <c r="AR443" s="205"/>
      <c r="AS443" s="205"/>
      <c r="AT443" s="205"/>
      <c r="AU443" s="205"/>
      <c r="AV443" s="205"/>
      <c r="AW443" s="205"/>
      <c r="AX443" s="205"/>
      <c r="AY443" s="205"/>
      <c r="AZ443" s="205"/>
      <c r="BA443" s="205"/>
      <c r="BB443" s="205"/>
      <c r="BC443" s="205"/>
      <c r="BD443" s="205"/>
      <c r="BE443" s="205"/>
      <c r="BF443" s="205"/>
      <c r="BG443" s="205"/>
      <c r="BH443" s="205"/>
      <c r="BI443" s="205"/>
      <c r="BJ443" s="205"/>
      <c r="BK443" s="205"/>
      <c r="BL443" s="205"/>
      <c r="BM443" s="218">
        <v>1</v>
      </c>
    </row>
    <row r="444" spans="1:65">
      <c r="A444" s="30"/>
      <c r="B444" s="19">
        <v>1</v>
      </c>
      <c r="C444" s="9">
        <v>2</v>
      </c>
      <c r="D444" s="219" t="s">
        <v>104</v>
      </c>
      <c r="E444" s="219">
        <v>0.04</v>
      </c>
      <c r="F444" s="24">
        <v>3.9E-2</v>
      </c>
      <c r="G444" s="24">
        <v>3.5999999999999997E-2</v>
      </c>
      <c r="H444" s="24">
        <v>3.7999999999999999E-2</v>
      </c>
      <c r="I444" s="24">
        <v>0.04</v>
      </c>
      <c r="J444" s="24">
        <v>3.9E-2</v>
      </c>
      <c r="K444" s="24">
        <v>4.1979673269102298E-2</v>
      </c>
      <c r="L444" s="219" t="s">
        <v>289</v>
      </c>
      <c r="M444" s="24">
        <v>0.04</v>
      </c>
      <c r="N444" s="219" t="s">
        <v>294</v>
      </c>
      <c r="O444" s="24">
        <v>0.04</v>
      </c>
      <c r="P444" s="24">
        <v>3.6999999999999998E-2</v>
      </c>
      <c r="Q444" s="204"/>
      <c r="R444" s="205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5"/>
      <c r="AT444" s="205"/>
      <c r="AU444" s="205"/>
      <c r="AV444" s="205"/>
      <c r="AW444" s="205"/>
      <c r="AX444" s="205"/>
      <c r="AY444" s="205"/>
      <c r="AZ444" s="205"/>
      <c r="BA444" s="205"/>
      <c r="BB444" s="205"/>
      <c r="BC444" s="205"/>
      <c r="BD444" s="205"/>
      <c r="BE444" s="205"/>
      <c r="BF444" s="205"/>
      <c r="BG444" s="205"/>
      <c r="BH444" s="205"/>
      <c r="BI444" s="205"/>
      <c r="BJ444" s="205"/>
      <c r="BK444" s="205"/>
      <c r="BL444" s="205"/>
      <c r="BM444" s="218">
        <v>24</v>
      </c>
    </row>
    <row r="445" spans="1:65">
      <c r="A445" s="30"/>
      <c r="B445" s="19">
        <v>1</v>
      </c>
      <c r="C445" s="9">
        <v>3</v>
      </c>
      <c r="D445" s="219" t="s">
        <v>104</v>
      </c>
      <c r="E445" s="219">
        <v>0.05</v>
      </c>
      <c r="F445" s="24">
        <v>3.5999999999999997E-2</v>
      </c>
      <c r="G445" s="24">
        <v>3.7999999999999999E-2</v>
      </c>
      <c r="H445" s="24">
        <v>0.04</v>
      </c>
      <c r="I445" s="24">
        <v>3.9E-2</v>
      </c>
      <c r="J445" s="24">
        <v>3.7999999999999999E-2</v>
      </c>
      <c r="K445" s="24">
        <v>3.9640063401644603E-2</v>
      </c>
      <c r="L445" s="219" t="s">
        <v>289</v>
      </c>
      <c r="M445" s="24">
        <v>0.04</v>
      </c>
      <c r="N445" s="219" t="s">
        <v>294</v>
      </c>
      <c r="O445" s="24">
        <v>0.04</v>
      </c>
      <c r="P445" s="24">
        <v>3.5000000000000003E-2</v>
      </c>
      <c r="Q445" s="204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18">
        <v>16</v>
      </c>
    </row>
    <row r="446" spans="1:65">
      <c r="A446" s="30"/>
      <c r="B446" s="19">
        <v>1</v>
      </c>
      <c r="C446" s="9">
        <v>4</v>
      </c>
      <c r="D446" s="219" t="s">
        <v>104</v>
      </c>
      <c r="E446" s="219">
        <v>0.05</v>
      </c>
      <c r="F446" s="24">
        <v>3.9E-2</v>
      </c>
      <c r="G446" s="24">
        <v>3.6999999999999998E-2</v>
      </c>
      <c r="H446" s="24">
        <v>3.6999999999999998E-2</v>
      </c>
      <c r="I446" s="24">
        <v>4.1000000000000002E-2</v>
      </c>
      <c r="J446" s="24">
        <v>3.5999999999999997E-2</v>
      </c>
      <c r="K446" s="24">
        <v>4.17231677887034E-2</v>
      </c>
      <c r="L446" s="219" t="s">
        <v>289</v>
      </c>
      <c r="M446" s="24">
        <v>0.04</v>
      </c>
      <c r="N446" s="219" t="s">
        <v>294</v>
      </c>
      <c r="O446" s="24">
        <v>0.04</v>
      </c>
      <c r="P446" s="24">
        <v>3.6999999999999998E-2</v>
      </c>
      <c r="Q446" s="204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18">
        <v>3.8810927941393562E-2</v>
      </c>
    </row>
    <row r="447" spans="1:65">
      <c r="A447" s="30"/>
      <c r="B447" s="19">
        <v>1</v>
      </c>
      <c r="C447" s="9">
        <v>5</v>
      </c>
      <c r="D447" s="219" t="s">
        <v>104</v>
      </c>
      <c r="E447" s="219">
        <v>0.05</v>
      </c>
      <c r="F447" s="24">
        <v>3.7999999999999999E-2</v>
      </c>
      <c r="G447" s="24">
        <v>3.9E-2</v>
      </c>
      <c r="H447" s="24">
        <v>3.9E-2</v>
      </c>
      <c r="I447" s="24">
        <v>3.7999999999999999E-2</v>
      </c>
      <c r="J447" s="24">
        <v>3.6999999999999998E-2</v>
      </c>
      <c r="K447" s="24">
        <v>4.1535473359333601E-2</v>
      </c>
      <c r="L447" s="219" t="s">
        <v>289</v>
      </c>
      <c r="M447" s="24">
        <v>0.04</v>
      </c>
      <c r="N447" s="219" t="s">
        <v>294</v>
      </c>
      <c r="O447" s="24">
        <v>0.04</v>
      </c>
      <c r="P447" s="24">
        <v>3.5000000000000003E-2</v>
      </c>
      <c r="Q447" s="204"/>
      <c r="R447" s="205"/>
      <c r="S447" s="205"/>
      <c r="T447" s="205"/>
      <c r="U447" s="205"/>
      <c r="V447" s="205"/>
      <c r="W447" s="205"/>
      <c r="X447" s="205"/>
      <c r="Y447" s="205"/>
      <c r="Z447" s="205"/>
      <c r="AA447" s="205"/>
      <c r="AB447" s="205"/>
      <c r="AC447" s="205"/>
      <c r="AD447" s="205"/>
      <c r="AE447" s="205"/>
      <c r="AF447" s="205"/>
      <c r="AG447" s="205"/>
      <c r="AH447" s="205"/>
      <c r="AI447" s="205"/>
      <c r="AJ447" s="205"/>
      <c r="AK447" s="205"/>
      <c r="AL447" s="205"/>
      <c r="AM447" s="205"/>
      <c r="AN447" s="205"/>
      <c r="AO447" s="205"/>
      <c r="AP447" s="205"/>
      <c r="AQ447" s="205"/>
      <c r="AR447" s="205"/>
      <c r="AS447" s="205"/>
      <c r="AT447" s="205"/>
      <c r="AU447" s="205"/>
      <c r="AV447" s="205"/>
      <c r="AW447" s="205"/>
      <c r="AX447" s="205"/>
      <c r="AY447" s="205"/>
      <c r="AZ447" s="205"/>
      <c r="BA447" s="205"/>
      <c r="BB447" s="205"/>
      <c r="BC447" s="205"/>
      <c r="BD447" s="205"/>
      <c r="BE447" s="205"/>
      <c r="BF447" s="205"/>
      <c r="BG447" s="205"/>
      <c r="BH447" s="205"/>
      <c r="BI447" s="205"/>
      <c r="BJ447" s="205"/>
      <c r="BK447" s="205"/>
      <c r="BL447" s="205"/>
      <c r="BM447" s="218">
        <v>86</v>
      </c>
    </row>
    <row r="448" spans="1:65">
      <c r="A448" s="30"/>
      <c r="B448" s="19">
        <v>1</v>
      </c>
      <c r="C448" s="9">
        <v>6</v>
      </c>
      <c r="D448" s="219" t="s">
        <v>104</v>
      </c>
      <c r="E448" s="219">
        <v>0.03</v>
      </c>
      <c r="F448" s="24">
        <v>0.04</v>
      </c>
      <c r="G448" s="24">
        <v>3.9E-2</v>
      </c>
      <c r="H448" s="24">
        <v>3.6999999999999998E-2</v>
      </c>
      <c r="I448" s="24">
        <v>0.04</v>
      </c>
      <c r="J448" s="24">
        <v>3.7999999999999999E-2</v>
      </c>
      <c r="K448" s="24">
        <v>3.9776593264797697E-2</v>
      </c>
      <c r="L448" s="219" t="s">
        <v>289</v>
      </c>
      <c r="M448" s="24">
        <v>0.04</v>
      </c>
      <c r="N448" s="219" t="s">
        <v>294</v>
      </c>
      <c r="O448" s="24">
        <v>0.04</v>
      </c>
      <c r="P448" s="24">
        <v>3.7999999999999999E-2</v>
      </c>
      <c r="Q448" s="204"/>
      <c r="R448" s="205"/>
      <c r="S448" s="205"/>
      <c r="T448" s="205"/>
      <c r="U448" s="205"/>
      <c r="V448" s="205"/>
      <c r="W448" s="205"/>
      <c r="X448" s="205"/>
      <c r="Y448" s="205"/>
      <c r="Z448" s="205"/>
      <c r="AA448" s="205"/>
      <c r="AB448" s="205"/>
      <c r="AC448" s="205"/>
      <c r="AD448" s="205"/>
      <c r="AE448" s="205"/>
      <c r="AF448" s="205"/>
      <c r="AG448" s="205"/>
      <c r="AH448" s="205"/>
      <c r="AI448" s="205"/>
      <c r="AJ448" s="205"/>
      <c r="AK448" s="205"/>
      <c r="AL448" s="205"/>
      <c r="AM448" s="205"/>
      <c r="AN448" s="205"/>
      <c r="AO448" s="205"/>
      <c r="AP448" s="205"/>
      <c r="AQ448" s="205"/>
      <c r="AR448" s="205"/>
      <c r="AS448" s="205"/>
      <c r="AT448" s="205"/>
      <c r="AU448" s="205"/>
      <c r="AV448" s="205"/>
      <c r="AW448" s="205"/>
      <c r="AX448" s="205"/>
      <c r="AY448" s="205"/>
      <c r="AZ448" s="205"/>
      <c r="BA448" s="205"/>
      <c r="BB448" s="205"/>
      <c r="BC448" s="205"/>
      <c r="BD448" s="205"/>
      <c r="BE448" s="205"/>
      <c r="BF448" s="205"/>
      <c r="BG448" s="205"/>
      <c r="BH448" s="205"/>
      <c r="BI448" s="205"/>
      <c r="BJ448" s="205"/>
      <c r="BK448" s="205"/>
      <c r="BL448" s="205"/>
      <c r="BM448" s="56"/>
    </row>
    <row r="449" spans="1:65">
      <c r="A449" s="30"/>
      <c r="B449" s="20" t="s">
        <v>256</v>
      </c>
      <c r="C449" s="12"/>
      <c r="D449" s="220" t="s">
        <v>624</v>
      </c>
      <c r="E449" s="220">
        <v>4.3333333333333335E-2</v>
      </c>
      <c r="F449" s="220">
        <v>3.8833333333333338E-2</v>
      </c>
      <c r="G449" s="220">
        <v>3.7666666666666668E-2</v>
      </c>
      <c r="H449" s="220">
        <v>3.9E-2</v>
      </c>
      <c r="I449" s="220">
        <v>3.9166666666666669E-2</v>
      </c>
      <c r="J449" s="220">
        <v>3.7833333333333337E-2</v>
      </c>
      <c r="K449" s="220">
        <v>4.0798351472542051E-2</v>
      </c>
      <c r="L449" s="220" t="s">
        <v>624</v>
      </c>
      <c r="M449" s="220">
        <v>0.04</v>
      </c>
      <c r="N449" s="220" t="s">
        <v>624</v>
      </c>
      <c r="O449" s="220">
        <v>0.04</v>
      </c>
      <c r="P449" s="220">
        <v>3.6000000000000004E-2</v>
      </c>
      <c r="Q449" s="204"/>
      <c r="R449" s="205"/>
      <c r="S449" s="205"/>
      <c r="T449" s="205"/>
      <c r="U449" s="205"/>
      <c r="V449" s="205"/>
      <c r="W449" s="205"/>
      <c r="X449" s="205"/>
      <c r="Y449" s="205"/>
      <c r="Z449" s="205"/>
      <c r="AA449" s="205"/>
      <c r="AB449" s="205"/>
      <c r="AC449" s="205"/>
      <c r="AD449" s="205"/>
      <c r="AE449" s="205"/>
      <c r="AF449" s="205"/>
      <c r="AG449" s="205"/>
      <c r="AH449" s="205"/>
      <c r="AI449" s="205"/>
      <c r="AJ449" s="205"/>
      <c r="AK449" s="205"/>
      <c r="AL449" s="205"/>
      <c r="AM449" s="205"/>
      <c r="AN449" s="205"/>
      <c r="AO449" s="205"/>
      <c r="AP449" s="205"/>
      <c r="AQ449" s="205"/>
      <c r="AR449" s="205"/>
      <c r="AS449" s="205"/>
      <c r="AT449" s="205"/>
      <c r="AU449" s="205"/>
      <c r="AV449" s="205"/>
      <c r="AW449" s="205"/>
      <c r="AX449" s="205"/>
      <c r="AY449" s="205"/>
      <c r="AZ449" s="205"/>
      <c r="BA449" s="205"/>
      <c r="BB449" s="205"/>
      <c r="BC449" s="205"/>
      <c r="BD449" s="205"/>
      <c r="BE449" s="205"/>
      <c r="BF449" s="205"/>
      <c r="BG449" s="205"/>
      <c r="BH449" s="205"/>
      <c r="BI449" s="205"/>
      <c r="BJ449" s="205"/>
      <c r="BK449" s="205"/>
      <c r="BL449" s="205"/>
      <c r="BM449" s="56"/>
    </row>
    <row r="450" spans="1:65">
      <c r="A450" s="30"/>
      <c r="B450" s="3" t="s">
        <v>257</v>
      </c>
      <c r="C450" s="29"/>
      <c r="D450" s="24" t="s">
        <v>624</v>
      </c>
      <c r="E450" s="24">
        <v>4.4999999999999998E-2</v>
      </c>
      <c r="F450" s="24">
        <v>3.9E-2</v>
      </c>
      <c r="G450" s="24">
        <v>3.7499999999999999E-2</v>
      </c>
      <c r="H450" s="24">
        <v>3.85E-2</v>
      </c>
      <c r="I450" s="24">
        <v>3.95E-2</v>
      </c>
      <c r="J450" s="24">
        <v>3.7999999999999999E-2</v>
      </c>
      <c r="K450" s="24">
        <v>4.0835305555502147E-2</v>
      </c>
      <c r="L450" s="24" t="s">
        <v>624</v>
      </c>
      <c r="M450" s="24">
        <v>0.04</v>
      </c>
      <c r="N450" s="24" t="s">
        <v>624</v>
      </c>
      <c r="O450" s="24">
        <v>0.04</v>
      </c>
      <c r="P450" s="24">
        <v>3.6000000000000004E-2</v>
      </c>
      <c r="Q450" s="204"/>
      <c r="R450" s="205"/>
      <c r="S450" s="205"/>
      <c r="T450" s="205"/>
      <c r="U450" s="205"/>
      <c r="V450" s="205"/>
      <c r="W450" s="205"/>
      <c r="X450" s="205"/>
      <c r="Y450" s="205"/>
      <c r="Z450" s="205"/>
      <c r="AA450" s="205"/>
      <c r="AB450" s="205"/>
      <c r="AC450" s="205"/>
      <c r="AD450" s="205"/>
      <c r="AE450" s="205"/>
      <c r="AF450" s="205"/>
      <c r="AG450" s="205"/>
      <c r="AH450" s="205"/>
      <c r="AI450" s="205"/>
      <c r="AJ450" s="205"/>
      <c r="AK450" s="205"/>
      <c r="AL450" s="205"/>
      <c r="AM450" s="205"/>
      <c r="AN450" s="205"/>
      <c r="AO450" s="205"/>
      <c r="AP450" s="205"/>
      <c r="AQ450" s="205"/>
      <c r="AR450" s="205"/>
      <c r="AS450" s="205"/>
      <c r="AT450" s="205"/>
      <c r="AU450" s="205"/>
      <c r="AV450" s="205"/>
      <c r="AW450" s="205"/>
      <c r="AX450" s="205"/>
      <c r="AY450" s="205"/>
      <c r="AZ450" s="205"/>
      <c r="BA450" s="205"/>
      <c r="BB450" s="205"/>
      <c r="BC450" s="205"/>
      <c r="BD450" s="205"/>
      <c r="BE450" s="205"/>
      <c r="BF450" s="205"/>
      <c r="BG450" s="205"/>
      <c r="BH450" s="205"/>
      <c r="BI450" s="205"/>
      <c r="BJ450" s="205"/>
      <c r="BK450" s="205"/>
      <c r="BL450" s="205"/>
      <c r="BM450" s="56"/>
    </row>
    <row r="451" spans="1:65">
      <c r="A451" s="30"/>
      <c r="B451" s="3" t="s">
        <v>258</v>
      </c>
      <c r="C451" s="29"/>
      <c r="D451" s="24" t="s">
        <v>624</v>
      </c>
      <c r="E451" s="24">
        <v>8.1649658092772578E-3</v>
      </c>
      <c r="F451" s="24">
        <v>1.7224014243685099E-3</v>
      </c>
      <c r="G451" s="24">
        <v>1.2110601416389978E-3</v>
      </c>
      <c r="H451" s="24">
        <v>2.2803508501982755E-3</v>
      </c>
      <c r="I451" s="24">
        <v>1.4719601443879758E-3</v>
      </c>
      <c r="J451" s="24">
        <v>1.1690451944500132E-3</v>
      </c>
      <c r="K451" s="24">
        <v>1.0601536314593298E-3</v>
      </c>
      <c r="L451" s="24" t="s">
        <v>624</v>
      </c>
      <c r="M451" s="24">
        <v>0</v>
      </c>
      <c r="N451" s="24" t="s">
        <v>624</v>
      </c>
      <c r="O451" s="24">
        <v>0</v>
      </c>
      <c r="P451" s="24">
        <v>1.5491933384829645E-3</v>
      </c>
      <c r="Q451" s="204"/>
      <c r="R451" s="205"/>
      <c r="S451" s="205"/>
      <c r="T451" s="205"/>
      <c r="U451" s="205"/>
      <c r="V451" s="205"/>
      <c r="W451" s="205"/>
      <c r="X451" s="205"/>
      <c r="Y451" s="205"/>
      <c r="Z451" s="205"/>
      <c r="AA451" s="205"/>
      <c r="AB451" s="205"/>
      <c r="AC451" s="205"/>
      <c r="AD451" s="205"/>
      <c r="AE451" s="205"/>
      <c r="AF451" s="205"/>
      <c r="AG451" s="205"/>
      <c r="AH451" s="205"/>
      <c r="AI451" s="205"/>
      <c r="AJ451" s="205"/>
      <c r="AK451" s="205"/>
      <c r="AL451" s="205"/>
      <c r="AM451" s="205"/>
      <c r="AN451" s="205"/>
      <c r="AO451" s="205"/>
      <c r="AP451" s="205"/>
      <c r="AQ451" s="205"/>
      <c r="AR451" s="205"/>
      <c r="AS451" s="205"/>
      <c r="AT451" s="205"/>
      <c r="AU451" s="205"/>
      <c r="AV451" s="205"/>
      <c r="AW451" s="205"/>
      <c r="AX451" s="205"/>
      <c r="AY451" s="205"/>
      <c r="AZ451" s="205"/>
      <c r="BA451" s="205"/>
      <c r="BB451" s="205"/>
      <c r="BC451" s="205"/>
      <c r="BD451" s="205"/>
      <c r="BE451" s="205"/>
      <c r="BF451" s="205"/>
      <c r="BG451" s="205"/>
      <c r="BH451" s="205"/>
      <c r="BI451" s="205"/>
      <c r="BJ451" s="205"/>
      <c r="BK451" s="205"/>
      <c r="BL451" s="205"/>
      <c r="BM451" s="56"/>
    </row>
    <row r="452" spans="1:65">
      <c r="A452" s="30"/>
      <c r="B452" s="3" t="s">
        <v>85</v>
      </c>
      <c r="C452" s="29"/>
      <c r="D452" s="13" t="s">
        <v>624</v>
      </c>
      <c r="E452" s="13">
        <v>0.18842228790639826</v>
      </c>
      <c r="F452" s="13">
        <v>4.4353684747686944E-2</v>
      </c>
      <c r="G452" s="13">
        <v>3.2152039158557459E-2</v>
      </c>
      <c r="H452" s="13">
        <v>5.8470534620468605E-2</v>
      </c>
      <c r="I452" s="13">
        <v>3.758196113331002E-2</v>
      </c>
      <c r="J452" s="13">
        <v>3.0899872981057615E-2</v>
      </c>
      <c r="K452" s="13">
        <v>2.5985207568321244E-2</v>
      </c>
      <c r="L452" s="13" t="s">
        <v>624</v>
      </c>
      <c r="M452" s="13">
        <v>0</v>
      </c>
      <c r="N452" s="13" t="s">
        <v>624</v>
      </c>
      <c r="O452" s="13">
        <v>0</v>
      </c>
      <c r="P452" s="13">
        <v>4.3033148291193452E-2</v>
      </c>
      <c r="Q452" s="154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30"/>
      <c r="B453" s="3" t="s">
        <v>259</v>
      </c>
      <c r="C453" s="29"/>
      <c r="D453" s="13" t="s">
        <v>624</v>
      </c>
      <c r="E453" s="13">
        <v>0.11652402124393491</v>
      </c>
      <c r="F453" s="13">
        <v>5.772959609109396E-4</v>
      </c>
      <c r="G453" s="13">
        <v>-2.9482966149502743E-2</v>
      </c>
      <c r="H453" s="13">
        <v>4.8716191195414815E-3</v>
      </c>
      <c r="I453" s="13">
        <v>9.1659422781720234E-3</v>
      </c>
      <c r="J453" s="13">
        <v>-2.518864299087209E-2</v>
      </c>
      <c r="K453" s="13">
        <v>5.1207833374909084E-2</v>
      </c>
      <c r="L453" s="13" t="s">
        <v>624</v>
      </c>
      <c r="M453" s="13">
        <v>3.0637558071324511E-2</v>
      </c>
      <c r="N453" s="13" t="s">
        <v>624</v>
      </c>
      <c r="O453" s="13">
        <v>3.0637558071324511E-2</v>
      </c>
      <c r="P453" s="13">
        <v>-7.2426197735807829E-2</v>
      </c>
      <c r="Q453" s="154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30"/>
      <c r="B454" s="46" t="s">
        <v>260</v>
      </c>
      <c r="C454" s="47"/>
      <c r="D454" s="45">
        <v>4.87</v>
      </c>
      <c r="E454" s="45">
        <v>1.87</v>
      </c>
      <c r="F454" s="45">
        <v>0.15</v>
      </c>
      <c r="G454" s="45">
        <v>0.67</v>
      </c>
      <c r="H454" s="45">
        <v>7.0000000000000007E-2</v>
      </c>
      <c r="I454" s="45">
        <v>0</v>
      </c>
      <c r="J454" s="45">
        <v>0.6</v>
      </c>
      <c r="K454" s="45">
        <v>0.73</v>
      </c>
      <c r="L454" s="45">
        <v>6.37</v>
      </c>
      <c r="M454" s="45">
        <v>0.37</v>
      </c>
      <c r="N454" s="45">
        <v>94.78</v>
      </c>
      <c r="O454" s="45">
        <v>0.37</v>
      </c>
      <c r="P454" s="45">
        <v>1.42</v>
      </c>
      <c r="Q454" s="154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B455" s="31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BM455" s="55"/>
    </row>
    <row r="456" spans="1:65" ht="15">
      <c r="B456" s="8" t="s">
        <v>523</v>
      </c>
      <c r="BM456" s="28" t="s">
        <v>66</v>
      </c>
    </row>
    <row r="457" spans="1:65" ht="15">
      <c r="A457" s="25" t="s">
        <v>54</v>
      </c>
      <c r="B457" s="18" t="s">
        <v>109</v>
      </c>
      <c r="C457" s="15" t="s">
        <v>110</v>
      </c>
      <c r="D457" s="16" t="s">
        <v>221</v>
      </c>
      <c r="E457" s="17" t="s">
        <v>221</v>
      </c>
      <c r="F457" s="17" t="s">
        <v>221</v>
      </c>
      <c r="G457" s="17" t="s">
        <v>221</v>
      </c>
      <c r="H457" s="17" t="s">
        <v>221</v>
      </c>
      <c r="I457" s="17" t="s">
        <v>221</v>
      </c>
      <c r="J457" s="17" t="s">
        <v>221</v>
      </c>
      <c r="K457" s="17" t="s">
        <v>221</v>
      </c>
      <c r="L457" s="17" t="s">
        <v>221</v>
      </c>
      <c r="M457" s="17" t="s">
        <v>221</v>
      </c>
      <c r="N457" s="17" t="s">
        <v>221</v>
      </c>
      <c r="O457" s="17" t="s">
        <v>221</v>
      </c>
      <c r="P457" s="17" t="s">
        <v>221</v>
      </c>
      <c r="Q457" s="17" t="s">
        <v>221</v>
      </c>
      <c r="R457" s="154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1</v>
      </c>
    </row>
    <row r="458" spans="1:65">
      <c r="A458" s="30"/>
      <c r="B458" s="19" t="s">
        <v>222</v>
      </c>
      <c r="C458" s="9" t="s">
        <v>222</v>
      </c>
      <c r="D458" s="152" t="s">
        <v>227</v>
      </c>
      <c r="E458" s="153" t="s">
        <v>228</v>
      </c>
      <c r="F458" s="153" t="s">
        <v>229</v>
      </c>
      <c r="G458" s="153" t="s">
        <v>232</v>
      </c>
      <c r="H458" s="153" t="s">
        <v>233</v>
      </c>
      <c r="I458" s="153" t="s">
        <v>234</v>
      </c>
      <c r="J458" s="153" t="s">
        <v>235</v>
      </c>
      <c r="K458" s="153" t="s">
        <v>276</v>
      </c>
      <c r="L458" s="153" t="s">
        <v>238</v>
      </c>
      <c r="M458" s="153" t="s">
        <v>239</v>
      </c>
      <c r="N458" s="153" t="s">
        <v>240</v>
      </c>
      <c r="O458" s="153" t="s">
        <v>243</v>
      </c>
      <c r="P458" s="153" t="s">
        <v>245</v>
      </c>
      <c r="Q458" s="153" t="s">
        <v>246</v>
      </c>
      <c r="R458" s="154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 t="s">
        <v>1</v>
      </c>
    </row>
    <row r="459" spans="1:65">
      <c r="A459" s="30"/>
      <c r="B459" s="19"/>
      <c r="C459" s="9"/>
      <c r="D459" s="10" t="s">
        <v>299</v>
      </c>
      <c r="E459" s="11" t="s">
        <v>282</v>
      </c>
      <c r="F459" s="11" t="s">
        <v>299</v>
      </c>
      <c r="G459" s="11" t="s">
        <v>282</v>
      </c>
      <c r="H459" s="11" t="s">
        <v>282</v>
      </c>
      <c r="I459" s="11" t="s">
        <v>282</v>
      </c>
      <c r="J459" s="11" t="s">
        <v>282</v>
      </c>
      <c r="K459" s="11" t="s">
        <v>282</v>
      </c>
      <c r="L459" s="11" t="s">
        <v>282</v>
      </c>
      <c r="M459" s="11" t="s">
        <v>299</v>
      </c>
      <c r="N459" s="11" t="s">
        <v>299</v>
      </c>
      <c r="O459" s="11" t="s">
        <v>282</v>
      </c>
      <c r="P459" s="11" t="s">
        <v>299</v>
      </c>
      <c r="Q459" s="11" t="s">
        <v>299</v>
      </c>
      <c r="R459" s="154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8">
        <v>3</v>
      </c>
    </row>
    <row r="460" spans="1:65">
      <c r="A460" s="30"/>
      <c r="B460" s="19"/>
      <c r="C460" s="9"/>
      <c r="D460" s="26" t="s">
        <v>300</v>
      </c>
      <c r="E460" s="26" t="s">
        <v>301</v>
      </c>
      <c r="F460" s="26" t="s">
        <v>302</v>
      </c>
      <c r="G460" s="26" t="s">
        <v>302</v>
      </c>
      <c r="H460" s="26" t="s">
        <v>302</v>
      </c>
      <c r="I460" s="26" t="s">
        <v>302</v>
      </c>
      <c r="J460" s="26" t="s">
        <v>302</v>
      </c>
      <c r="K460" s="26" t="s">
        <v>302</v>
      </c>
      <c r="L460" s="26" t="s">
        <v>303</v>
      </c>
      <c r="M460" s="26" t="s">
        <v>303</v>
      </c>
      <c r="N460" s="26" t="s">
        <v>280</v>
      </c>
      <c r="O460" s="26" t="s">
        <v>303</v>
      </c>
      <c r="P460" s="26" t="s">
        <v>280</v>
      </c>
      <c r="Q460" s="26" t="s">
        <v>302</v>
      </c>
      <c r="R460" s="154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8">
        <v>3</v>
      </c>
    </row>
    <row r="461" spans="1:65">
      <c r="A461" s="30"/>
      <c r="B461" s="18">
        <v>1</v>
      </c>
      <c r="C461" s="14">
        <v>1</v>
      </c>
      <c r="D461" s="216">
        <v>0.35593239999999998</v>
      </c>
      <c r="E461" s="216">
        <v>0.35539874194366672</v>
      </c>
      <c r="F461" s="216">
        <v>0.4</v>
      </c>
      <c r="G461" s="216">
        <v>0.34</v>
      </c>
      <c r="H461" s="216">
        <v>0.33</v>
      </c>
      <c r="I461" s="216">
        <v>0.38</v>
      </c>
      <c r="J461" s="216">
        <v>0.33</v>
      </c>
      <c r="K461" s="216">
        <v>0.36</v>
      </c>
      <c r="L461" s="216">
        <v>0.38401285709300403</v>
      </c>
      <c r="M461" s="217">
        <v>0.43099999999999994</v>
      </c>
      <c r="N461" s="216">
        <v>0.34</v>
      </c>
      <c r="O461" s="217">
        <v>0.49</v>
      </c>
      <c r="P461" s="216">
        <v>0.35</v>
      </c>
      <c r="Q461" s="216">
        <v>0.34</v>
      </c>
      <c r="R461" s="204"/>
      <c r="S461" s="205"/>
      <c r="T461" s="205"/>
      <c r="U461" s="205"/>
      <c r="V461" s="205"/>
      <c r="W461" s="205"/>
      <c r="X461" s="205"/>
      <c r="Y461" s="205"/>
      <c r="Z461" s="205"/>
      <c r="AA461" s="205"/>
      <c r="AB461" s="205"/>
      <c r="AC461" s="205"/>
      <c r="AD461" s="205"/>
      <c r="AE461" s="205"/>
      <c r="AF461" s="205"/>
      <c r="AG461" s="205"/>
      <c r="AH461" s="205"/>
      <c r="AI461" s="205"/>
      <c r="AJ461" s="205"/>
      <c r="AK461" s="205"/>
      <c r="AL461" s="205"/>
      <c r="AM461" s="205"/>
      <c r="AN461" s="205"/>
      <c r="AO461" s="205"/>
      <c r="AP461" s="205"/>
      <c r="AQ461" s="205"/>
      <c r="AR461" s="205"/>
      <c r="AS461" s="205"/>
      <c r="AT461" s="205"/>
      <c r="AU461" s="205"/>
      <c r="AV461" s="205"/>
      <c r="AW461" s="205"/>
      <c r="AX461" s="205"/>
      <c r="AY461" s="205"/>
      <c r="AZ461" s="205"/>
      <c r="BA461" s="205"/>
      <c r="BB461" s="205"/>
      <c r="BC461" s="205"/>
      <c r="BD461" s="205"/>
      <c r="BE461" s="205"/>
      <c r="BF461" s="205"/>
      <c r="BG461" s="205"/>
      <c r="BH461" s="205"/>
      <c r="BI461" s="205"/>
      <c r="BJ461" s="205"/>
      <c r="BK461" s="205"/>
      <c r="BL461" s="205"/>
      <c r="BM461" s="218">
        <v>1</v>
      </c>
    </row>
    <row r="462" spans="1:65">
      <c r="A462" s="30"/>
      <c r="B462" s="19">
        <v>1</v>
      </c>
      <c r="C462" s="9">
        <v>2</v>
      </c>
      <c r="D462" s="24">
        <v>0.36976509999999996</v>
      </c>
      <c r="E462" s="24">
        <v>0.35337921100170622</v>
      </c>
      <c r="F462" s="24">
        <v>0.4</v>
      </c>
      <c r="G462" s="24">
        <v>0.34</v>
      </c>
      <c r="H462" s="24">
        <v>0.33</v>
      </c>
      <c r="I462" s="24">
        <v>0.37</v>
      </c>
      <c r="J462" s="24">
        <v>0.37</v>
      </c>
      <c r="K462" s="24">
        <v>0.38</v>
      </c>
      <c r="L462" s="24">
        <v>0.43337764642648202</v>
      </c>
      <c r="M462" s="219">
        <v>0.42700000000000005</v>
      </c>
      <c r="N462" s="24">
        <v>0.34</v>
      </c>
      <c r="O462" s="219">
        <v>0.49</v>
      </c>
      <c r="P462" s="24">
        <v>0.34</v>
      </c>
      <c r="Q462" s="24">
        <v>0.33</v>
      </c>
      <c r="R462" s="204"/>
      <c r="S462" s="205"/>
      <c r="T462" s="205"/>
      <c r="U462" s="205"/>
      <c r="V462" s="205"/>
      <c r="W462" s="205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05"/>
      <c r="AT462" s="205"/>
      <c r="AU462" s="205"/>
      <c r="AV462" s="205"/>
      <c r="AW462" s="205"/>
      <c r="AX462" s="205"/>
      <c r="AY462" s="205"/>
      <c r="AZ462" s="205"/>
      <c r="BA462" s="205"/>
      <c r="BB462" s="205"/>
      <c r="BC462" s="205"/>
      <c r="BD462" s="205"/>
      <c r="BE462" s="205"/>
      <c r="BF462" s="205"/>
      <c r="BG462" s="205"/>
      <c r="BH462" s="205"/>
      <c r="BI462" s="205"/>
      <c r="BJ462" s="205"/>
      <c r="BK462" s="205"/>
      <c r="BL462" s="205"/>
      <c r="BM462" s="218" t="e">
        <v>#N/A</v>
      </c>
    </row>
    <row r="463" spans="1:65">
      <c r="A463" s="30"/>
      <c r="B463" s="19">
        <v>1</v>
      </c>
      <c r="C463" s="9">
        <v>3</v>
      </c>
      <c r="D463" s="24">
        <v>0.33339299999999999</v>
      </c>
      <c r="E463" s="24">
        <v>0.35798423980427224</v>
      </c>
      <c r="F463" s="24">
        <v>0.40999999999999992</v>
      </c>
      <c r="G463" s="24">
        <v>0.33</v>
      </c>
      <c r="H463" s="24">
        <v>0.36</v>
      </c>
      <c r="I463" s="24">
        <v>0.38</v>
      </c>
      <c r="J463" s="24">
        <v>0.37</v>
      </c>
      <c r="K463" s="24">
        <v>0.38</v>
      </c>
      <c r="L463" s="24">
        <v>0.377009949074741</v>
      </c>
      <c r="M463" s="219">
        <v>0.43499999999999994</v>
      </c>
      <c r="N463" s="24">
        <v>0.34</v>
      </c>
      <c r="O463" s="219">
        <v>0.49</v>
      </c>
      <c r="P463" s="24">
        <v>0.34</v>
      </c>
      <c r="Q463" s="24">
        <v>0.34</v>
      </c>
      <c r="R463" s="204"/>
      <c r="S463" s="205"/>
      <c r="T463" s="205"/>
      <c r="U463" s="205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18">
        <v>16</v>
      </c>
    </row>
    <row r="464" spans="1:65">
      <c r="A464" s="30"/>
      <c r="B464" s="19">
        <v>1</v>
      </c>
      <c r="C464" s="9">
        <v>4</v>
      </c>
      <c r="D464" s="24">
        <v>0.32369419999999999</v>
      </c>
      <c r="E464" s="24">
        <v>0.35382187558749079</v>
      </c>
      <c r="F464" s="233">
        <v>0.45000000000000007</v>
      </c>
      <c r="G464" s="24">
        <v>0.33</v>
      </c>
      <c r="H464" s="24">
        <v>0.33</v>
      </c>
      <c r="I464" s="24">
        <v>0.37</v>
      </c>
      <c r="J464" s="24">
        <v>0.37</v>
      </c>
      <c r="K464" s="24">
        <v>0.35</v>
      </c>
      <c r="L464" s="24">
        <v>0.42941010530574003</v>
      </c>
      <c r="M464" s="219">
        <v>0.44</v>
      </c>
      <c r="N464" s="24">
        <v>0.35</v>
      </c>
      <c r="O464" s="219">
        <v>0.45999999999999996</v>
      </c>
      <c r="P464" s="24">
        <v>0.34</v>
      </c>
      <c r="Q464" s="24">
        <v>0.33</v>
      </c>
      <c r="R464" s="204"/>
      <c r="S464" s="205"/>
      <c r="T464" s="205"/>
      <c r="U464" s="205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18">
        <v>0.35896140111996439</v>
      </c>
    </row>
    <row r="465" spans="1:65">
      <c r="A465" s="30"/>
      <c r="B465" s="19">
        <v>1</v>
      </c>
      <c r="C465" s="9">
        <v>5</v>
      </c>
      <c r="D465" s="24">
        <v>0.35307959999999999</v>
      </c>
      <c r="E465" s="24">
        <v>0.35594918363004929</v>
      </c>
      <c r="F465" s="24">
        <v>0.42</v>
      </c>
      <c r="G465" s="24">
        <v>0.33</v>
      </c>
      <c r="H465" s="24">
        <v>0.35</v>
      </c>
      <c r="I465" s="24">
        <v>0.34</v>
      </c>
      <c r="J465" s="24">
        <v>0.37</v>
      </c>
      <c r="K465" s="24">
        <v>0.38</v>
      </c>
      <c r="L465" s="24">
        <v>0.42582795548469604</v>
      </c>
      <c r="M465" s="219">
        <v>0.43099999999999994</v>
      </c>
      <c r="N465" s="24">
        <v>0.35</v>
      </c>
      <c r="O465" s="219">
        <v>0.46999999999999992</v>
      </c>
      <c r="P465" s="24">
        <v>0.35</v>
      </c>
      <c r="Q465" s="24">
        <v>0.33</v>
      </c>
      <c r="R465" s="204"/>
      <c r="S465" s="205"/>
      <c r="T465" s="205"/>
      <c r="U465" s="205"/>
      <c r="V465" s="205"/>
      <c r="W465" s="205"/>
      <c r="X465" s="205"/>
      <c r="Y465" s="205"/>
      <c r="Z465" s="205"/>
      <c r="AA465" s="205"/>
      <c r="AB465" s="205"/>
      <c r="AC465" s="205"/>
      <c r="AD465" s="205"/>
      <c r="AE465" s="205"/>
      <c r="AF465" s="205"/>
      <c r="AG465" s="205"/>
      <c r="AH465" s="205"/>
      <c r="AI465" s="205"/>
      <c r="AJ465" s="205"/>
      <c r="AK465" s="205"/>
      <c r="AL465" s="205"/>
      <c r="AM465" s="205"/>
      <c r="AN465" s="205"/>
      <c r="AO465" s="205"/>
      <c r="AP465" s="205"/>
      <c r="AQ465" s="205"/>
      <c r="AR465" s="205"/>
      <c r="AS465" s="205"/>
      <c r="AT465" s="205"/>
      <c r="AU465" s="205"/>
      <c r="AV465" s="205"/>
      <c r="AW465" s="205"/>
      <c r="AX465" s="205"/>
      <c r="AY465" s="205"/>
      <c r="AZ465" s="205"/>
      <c r="BA465" s="205"/>
      <c r="BB465" s="205"/>
      <c r="BC465" s="205"/>
      <c r="BD465" s="205"/>
      <c r="BE465" s="205"/>
      <c r="BF465" s="205"/>
      <c r="BG465" s="205"/>
      <c r="BH465" s="205"/>
      <c r="BI465" s="205"/>
      <c r="BJ465" s="205"/>
      <c r="BK465" s="205"/>
      <c r="BL465" s="205"/>
      <c r="BM465" s="218">
        <v>87</v>
      </c>
    </row>
    <row r="466" spans="1:65">
      <c r="A466" s="30"/>
      <c r="B466" s="19">
        <v>1</v>
      </c>
      <c r="C466" s="9">
        <v>6</v>
      </c>
      <c r="D466" s="24">
        <v>0.36705949999999998</v>
      </c>
      <c r="E466" s="24">
        <v>0.35374035687187028</v>
      </c>
      <c r="F466" s="24">
        <v>0.39</v>
      </c>
      <c r="G466" s="24">
        <v>0.33</v>
      </c>
      <c r="H466" s="24">
        <v>0.33</v>
      </c>
      <c r="I466" s="24">
        <v>0.34</v>
      </c>
      <c r="J466" s="24">
        <v>0.34</v>
      </c>
      <c r="K466" s="24">
        <v>0.38</v>
      </c>
      <c r="L466" s="24">
        <v>0.42838495841371399</v>
      </c>
      <c r="M466" s="219">
        <v>0.436</v>
      </c>
      <c r="N466" s="24">
        <v>0.34</v>
      </c>
      <c r="O466" s="219">
        <v>0.5</v>
      </c>
      <c r="P466" s="24">
        <v>0.34</v>
      </c>
      <c r="Q466" s="24">
        <v>0.33</v>
      </c>
      <c r="R466" s="204"/>
      <c r="S466" s="205"/>
      <c r="T466" s="205"/>
      <c r="U466" s="205"/>
      <c r="V466" s="205"/>
      <c r="W466" s="205"/>
      <c r="X466" s="205"/>
      <c r="Y466" s="205"/>
      <c r="Z466" s="205"/>
      <c r="AA466" s="205"/>
      <c r="AB466" s="205"/>
      <c r="AC466" s="205"/>
      <c r="AD466" s="205"/>
      <c r="AE466" s="205"/>
      <c r="AF466" s="205"/>
      <c r="AG466" s="205"/>
      <c r="AH466" s="205"/>
      <c r="AI466" s="205"/>
      <c r="AJ466" s="205"/>
      <c r="AK466" s="205"/>
      <c r="AL466" s="205"/>
      <c r="AM466" s="205"/>
      <c r="AN466" s="205"/>
      <c r="AO466" s="205"/>
      <c r="AP466" s="205"/>
      <c r="AQ466" s="205"/>
      <c r="AR466" s="205"/>
      <c r="AS466" s="205"/>
      <c r="AT466" s="205"/>
      <c r="AU466" s="205"/>
      <c r="AV466" s="205"/>
      <c r="AW466" s="205"/>
      <c r="AX466" s="205"/>
      <c r="AY466" s="205"/>
      <c r="AZ466" s="205"/>
      <c r="BA466" s="205"/>
      <c r="BB466" s="205"/>
      <c r="BC466" s="205"/>
      <c r="BD466" s="205"/>
      <c r="BE466" s="205"/>
      <c r="BF466" s="205"/>
      <c r="BG466" s="205"/>
      <c r="BH466" s="205"/>
      <c r="BI466" s="205"/>
      <c r="BJ466" s="205"/>
      <c r="BK466" s="205"/>
      <c r="BL466" s="205"/>
      <c r="BM466" s="56"/>
    </row>
    <row r="467" spans="1:65">
      <c r="A467" s="30"/>
      <c r="B467" s="20" t="s">
        <v>256</v>
      </c>
      <c r="C467" s="12"/>
      <c r="D467" s="220">
        <v>0.3504873</v>
      </c>
      <c r="E467" s="220">
        <v>0.35504560147317593</v>
      </c>
      <c r="F467" s="220">
        <v>0.41166666666666668</v>
      </c>
      <c r="G467" s="220">
        <v>0.33333333333333331</v>
      </c>
      <c r="H467" s="220">
        <v>0.33833333333333337</v>
      </c>
      <c r="I467" s="220">
        <v>0.36333333333333334</v>
      </c>
      <c r="J467" s="220">
        <v>0.35833333333333334</v>
      </c>
      <c r="K467" s="220">
        <v>0.37166666666666665</v>
      </c>
      <c r="L467" s="220">
        <v>0.41300391196639619</v>
      </c>
      <c r="M467" s="220">
        <v>0.43333333333333329</v>
      </c>
      <c r="N467" s="220">
        <v>0.34333333333333332</v>
      </c>
      <c r="O467" s="220">
        <v>0.48333333333333334</v>
      </c>
      <c r="P467" s="220">
        <v>0.34333333333333332</v>
      </c>
      <c r="Q467" s="220">
        <v>0.33333333333333331</v>
      </c>
      <c r="R467" s="204"/>
      <c r="S467" s="205"/>
      <c r="T467" s="205"/>
      <c r="U467" s="205"/>
      <c r="V467" s="205"/>
      <c r="W467" s="205"/>
      <c r="X467" s="205"/>
      <c r="Y467" s="205"/>
      <c r="Z467" s="205"/>
      <c r="AA467" s="205"/>
      <c r="AB467" s="205"/>
      <c r="AC467" s="205"/>
      <c r="AD467" s="205"/>
      <c r="AE467" s="205"/>
      <c r="AF467" s="205"/>
      <c r="AG467" s="205"/>
      <c r="AH467" s="205"/>
      <c r="AI467" s="205"/>
      <c r="AJ467" s="205"/>
      <c r="AK467" s="205"/>
      <c r="AL467" s="205"/>
      <c r="AM467" s="205"/>
      <c r="AN467" s="205"/>
      <c r="AO467" s="205"/>
      <c r="AP467" s="205"/>
      <c r="AQ467" s="205"/>
      <c r="AR467" s="205"/>
      <c r="AS467" s="205"/>
      <c r="AT467" s="205"/>
      <c r="AU467" s="205"/>
      <c r="AV467" s="205"/>
      <c r="AW467" s="205"/>
      <c r="AX467" s="205"/>
      <c r="AY467" s="205"/>
      <c r="AZ467" s="205"/>
      <c r="BA467" s="205"/>
      <c r="BB467" s="205"/>
      <c r="BC467" s="205"/>
      <c r="BD467" s="205"/>
      <c r="BE467" s="205"/>
      <c r="BF467" s="205"/>
      <c r="BG467" s="205"/>
      <c r="BH467" s="205"/>
      <c r="BI467" s="205"/>
      <c r="BJ467" s="205"/>
      <c r="BK467" s="205"/>
      <c r="BL467" s="205"/>
      <c r="BM467" s="56"/>
    </row>
    <row r="468" spans="1:65">
      <c r="A468" s="30"/>
      <c r="B468" s="3" t="s">
        <v>257</v>
      </c>
      <c r="C468" s="29"/>
      <c r="D468" s="24">
        <v>0.35450599999999999</v>
      </c>
      <c r="E468" s="24">
        <v>0.35461030876557875</v>
      </c>
      <c r="F468" s="24">
        <v>0.40499999999999997</v>
      </c>
      <c r="G468" s="24">
        <v>0.33</v>
      </c>
      <c r="H468" s="24">
        <v>0.33</v>
      </c>
      <c r="I468" s="24">
        <v>0.37</v>
      </c>
      <c r="J468" s="24">
        <v>0.37</v>
      </c>
      <c r="K468" s="24">
        <v>0.38</v>
      </c>
      <c r="L468" s="24">
        <v>0.42710645694920502</v>
      </c>
      <c r="M468" s="24">
        <v>0.43299999999999994</v>
      </c>
      <c r="N468" s="24">
        <v>0.34</v>
      </c>
      <c r="O468" s="24">
        <v>0.49</v>
      </c>
      <c r="P468" s="24">
        <v>0.34</v>
      </c>
      <c r="Q468" s="24">
        <v>0.33</v>
      </c>
      <c r="R468" s="204"/>
      <c r="S468" s="205"/>
      <c r="T468" s="205"/>
      <c r="U468" s="205"/>
      <c r="V468" s="205"/>
      <c r="W468" s="205"/>
      <c r="X468" s="205"/>
      <c r="Y468" s="205"/>
      <c r="Z468" s="205"/>
      <c r="AA468" s="205"/>
      <c r="AB468" s="205"/>
      <c r="AC468" s="205"/>
      <c r="AD468" s="205"/>
      <c r="AE468" s="205"/>
      <c r="AF468" s="205"/>
      <c r="AG468" s="205"/>
      <c r="AH468" s="205"/>
      <c r="AI468" s="205"/>
      <c r="AJ468" s="205"/>
      <c r="AK468" s="205"/>
      <c r="AL468" s="205"/>
      <c r="AM468" s="205"/>
      <c r="AN468" s="205"/>
      <c r="AO468" s="205"/>
      <c r="AP468" s="205"/>
      <c r="AQ468" s="205"/>
      <c r="AR468" s="205"/>
      <c r="AS468" s="205"/>
      <c r="AT468" s="205"/>
      <c r="AU468" s="205"/>
      <c r="AV468" s="205"/>
      <c r="AW468" s="205"/>
      <c r="AX468" s="205"/>
      <c r="AY468" s="205"/>
      <c r="AZ468" s="205"/>
      <c r="BA468" s="205"/>
      <c r="BB468" s="205"/>
      <c r="BC468" s="205"/>
      <c r="BD468" s="205"/>
      <c r="BE468" s="205"/>
      <c r="BF468" s="205"/>
      <c r="BG468" s="205"/>
      <c r="BH468" s="205"/>
      <c r="BI468" s="205"/>
      <c r="BJ468" s="205"/>
      <c r="BK468" s="205"/>
      <c r="BL468" s="205"/>
      <c r="BM468" s="56"/>
    </row>
    <row r="469" spans="1:65">
      <c r="A469" s="30"/>
      <c r="B469" s="3" t="s">
        <v>258</v>
      </c>
      <c r="C469" s="29"/>
      <c r="D469" s="24">
        <v>1.8399596838409249E-2</v>
      </c>
      <c r="E469" s="24">
        <v>1.7637907961572648E-3</v>
      </c>
      <c r="F469" s="24">
        <v>2.1369760566432826E-2</v>
      </c>
      <c r="G469" s="24">
        <v>5.1639777949432268E-3</v>
      </c>
      <c r="H469" s="24">
        <v>1.3291601358251241E-2</v>
      </c>
      <c r="I469" s="24">
        <v>1.8618986725025242E-2</v>
      </c>
      <c r="J469" s="24">
        <v>1.8348478592697167E-2</v>
      </c>
      <c r="K469" s="24">
        <v>1.3291601358251269E-2</v>
      </c>
      <c r="L469" s="24">
        <v>2.538240156104107E-2</v>
      </c>
      <c r="M469" s="24">
        <v>4.5898438608155973E-3</v>
      </c>
      <c r="N469" s="24">
        <v>5.1639777949431982E-3</v>
      </c>
      <c r="O469" s="24">
        <v>1.5055453054181643E-2</v>
      </c>
      <c r="P469" s="24">
        <v>5.1639777949431982E-3</v>
      </c>
      <c r="Q469" s="24">
        <v>5.1639777949432268E-3</v>
      </c>
      <c r="R469" s="204"/>
      <c r="S469" s="205"/>
      <c r="T469" s="205"/>
      <c r="U469" s="205"/>
      <c r="V469" s="205"/>
      <c r="W469" s="205"/>
      <c r="X469" s="205"/>
      <c r="Y469" s="205"/>
      <c r="Z469" s="205"/>
      <c r="AA469" s="205"/>
      <c r="AB469" s="205"/>
      <c r="AC469" s="205"/>
      <c r="AD469" s="205"/>
      <c r="AE469" s="205"/>
      <c r="AF469" s="205"/>
      <c r="AG469" s="205"/>
      <c r="AH469" s="205"/>
      <c r="AI469" s="205"/>
      <c r="AJ469" s="205"/>
      <c r="AK469" s="205"/>
      <c r="AL469" s="205"/>
      <c r="AM469" s="205"/>
      <c r="AN469" s="205"/>
      <c r="AO469" s="205"/>
      <c r="AP469" s="205"/>
      <c r="AQ469" s="205"/>
      <c r="AR469" s="205"/>
      <c r="AS469" s="205"/>
      <c r="AT469" s="205"/>
      <c r="AU469" s="205"/>
      <c r="AV469" s="205"/>
      <c r="AW469" s="205"/>
      <c r="AX469" s="205"/>
      <c r="AY469" s="205"/>
      <c r="AZ469" s="205"/>
      <c r="BA469" s="205"/>
      <c r="BB469" s="205"/>
      <c r="BC469" s="205"/>
      <c r="BD469" s="205"/>
      <c r="BE469" s="205"/>
      <c r="BF469" s="205"/>
      <c r="BG469" s="205"/>
      <c r="BH469" s="205"/>
      <c r="BI469" s="205"/>
      <c r="BJ469" s="205"/>
      <c r="BK469" s="205"/>
      <c r="BL469" s="205"/>
      <c r="BM469" s="56"/>
    </row>
    <row r="470" spans="1:65">
      <c r="A470" s="30"/>
      <c r="B470" s="3" t="s">
        <v>85</v>
      </c>
      <c r="C470" s="29"/>
      <c r="D470" s="13">
        <v>5.2497185599618724E-2</v>
      </c>
      <c r="E470" s="13">
        <v>4.9677866415999555E-3</v>
      </c>
      <c r="F470" s="13">
        <v>5.1910349554087833E-2</v>
      </c>
      <c r="G470" s="13">
        <v>1.5491933384829681E-2</v>
      </c>
      <c r="H470" s="13">
        <v>3.9285521255914994E-2</v>
      </c>
      <c r="I470" s="13">
        <v>5.1244917591812593E-2</v>
      </c>
      <c r="J470" s="13">
        <v>5.1205056537759537E-2</v>
      </c>
      <c r="K470" s="13">
        <v>3.5762156120855433E-2</v>
      </c>
      <c r="L470" s="13">
        <v>6.1458017286543994E-2</v>
      </c>
      <c r="M470" s="13">
        <v>1.0591947371112917E-2</v>
      </c>
      <c r="N470" s="13">
        <v>1.5040712024106404E-2</v>
      </c>
      <c r="O470" s="13">
        <v>3.1149213215548227E-2</v>
      </c>
      <c r="P470" s="13">
        <v>1.5040712024106404E-2</v>
      </c>
      <c r="Q470" s="13">
        <v>1.5491933384829681E-2</v>
      </c>
      <c r="R470" s="154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55"/>
    </row>
    <row r="471" spans="1:65">
      <c r="A471" s="30"/>
      <c r="B471" s="3" t="s">
        <v>259</v>
      </c>
      <c r="C471" s="29"/>
      <c r="D471" s="13">
        <v>-2.3607276697508617E-2</v>
      </c>
      <c r="E471" s="13">
        <v>-1.0908692785829066E-2</v>
      </c>
      <c r="F471" s="13">
        <v>0.14682711116644054</v>
      </c>
      <c r="G471" s="13">
        <v>-7.1395051687092703E-2</v>
      </c>
      <c r="H471" s="13">
        <v>-5.7465977462398898E-2</v>
      </c>
      <c r="I471" s="13">
        <v>1.2179393661069016E-2</v>
      </c>
      <c r="J471" s="13">
        <v>-1.7496805636245671E-3</v>
      </c>
      <c r="K471" s="13">
        <v>3.5394517368891654E-2</v>
      </c>
      <c r="L471" s="13">
        <v>0.15055242897375165</v>
      </c>
      <c r="M471" s="13">
        <v>0.2071864328067794</v>
      </c>
      <c r="N471" s="13">
        <v>-4.3536903237705427E-2</v>
      </c>
      <c r="O471" s="13">
        <v>0.34647717505371567</v>
      </c>
      <c r="P471" s="13">
        <v>-4.3536903237705427E-2</v>
      </c>
      <c r="Q471" s="13">
        <v>-7.1395051687092703E-2</v>
      </c>
      <c r="R471" s="154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5"/>
    </row>
    <row r="472" spans="1:65">
      <c r="A472" s="30"/>
      <c r="B472" s="46" t="s">
        <v>260</v>
      </c>
      <c r="C472" s="47"/>
      <c r="D472" s="45">
        <v>0.25</v>
      </c>
      <c r="E472" s="45">
        <v>7.0000000000000007E-2</v>
      </c>
      <c r="F472" s="45">
        <v>2.2200000000000002</v>
      </c>
      <c r="G472" s="45">
        <v>0.94</v>
      </c>
      <c r="H472" s="45">
        <v>0.74</v>
      </c>
      <c r="I472" s="45">
        <v>0.27</v>
      </c>
      <c r="J472" s="45">
        <v>7.0000000000000007E-2</v>
      </c>
      <c r="K472" s="45">
        <v>0.61</v>
      </c>
      <c r="L472" s="45">
        <v>2.2799999999999998</v>
      </c>
      <c r="M472" s="45">
        <v>3.1</v>
      </c>
      <c r="N472" s="45">
        <v>0.54</v>
      </c>
      <c r="O472" s="45">
        <v>5.12</v>
      </c>
      <c r="P472" s="45">
        <v>0.54</v>
      </c>
      <c r="Q472" s="45">
        <v>0.94</v>
      </c>
      <c r="R472" s="154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B473" s="31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BM473" s="55"/>
    </row>
    <row r="474" spans="1:65" ht="15">
      <c r="B474" s="8" t="s">
        <v>524</v>
      </c>
      <c r="BM474" s="28" t="s">
        <v>66</v>
      </c>
    </row>
    <row r="475" spans="1:65" ht="15">
      <c r="A475" s="25" t="s">
        <v>17</v>
      </c>
      <c r="B475" s="18" t="s">
        <v>109</v>
      </c>
      <c r="C475" s="15" t="s">
        <v>110</v>
      </c>
      <c r="D475" s="16" t="s">
        <v>221</v>
      </c>
      <c r="E475" s="17" t="s">
        <v>221</v>
      </c>
      <c r="F475" s="17" t="s">
        <v>221</v>
      </c>
      <c r="G475" s="17" t="s">
        <v>221</v>
      </c>
      <c r="H475" s="17" t="s">
        <v>221</v>
      </c>
      <c r="I475" s="17" t="s">
        <v>221</v>
      </c>
      <c r="J475" s="17" t="s">
        <v>221</v>
      </c>
      <c r="K475" s="17" t="s">
        <v>221</v>
      </c>
      <c r="L475" s="17" t="s">
        <v>221</v>
      </c>
      <c r="M475" s="17" t="s">
        <v>221</v>
      </c>
      <c r="N475" s="17" t="s">
        <v>221</v>
      </c>
      <c r="O475" s="17" t="s">
        <v>221</v>
      </c>
      <c r="P475" s="154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28">
        <v>1</v>
      </c>
    </row>
    <row r="476" spans="1:65">
      <c r="A476" s="30"/>
      <c r="B476" s="19" t="s">
        <v>222</v>
      </c>
      <c r="C476" s="9" t="s">
        <v>222</v>
      </c>
      <c r="D476" s="152" t="s">
        <v>228</v>
      </c>
      <c r="E476" s="153" t="s">
        <v>229</v>
      </c>
      <c r="F476" s="153" t="s">
        <v>232</v>
      </c>
      <c r="G476" s="153" t="s">
        <v>233</v>
      </c>
      <c r="H476" s="153" t="s">
        <v>234</v>
      </c>
      <c r="I476" s="153" t="s">
        <v>235</v>
      </c>
      <c r="J476" s="153" t="s">
        <v>276</v>
      </c>
      <c r="K476" s="153" t="s">
        <v>239</v>
      </c>
      <c r="L476" s="153" t="s">
        <v>240</v>
      </c>
      <c r="M476" s="153" t="s">
        <v>243</v>
      </c>
      <c r="N476" s="153" t="s">
        <v>245</v>
      </c>
      <c r="O476" s="153" t="s">
        <v>246</v>
      </c>
      <c r="P476" s="154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8" t="s">
        <v>3</v>
      </c>
    </row>
    <row r="477" spans="1:65">
      <c r="A477" s="30"/>
      <c r="B477" s="19"/>
      <c r="C477" s="9"/>
      <c r="D477" s="10" t="s">
        <v>282</v>
      </c>
      <c r="E477" s="11" t="s">
        <v>299</v>
      </c>
      <c r="F477" s="11" t="s">
        <v>282</v>
      </c>
      <c r="G477" s="11" t="s">
        <v>282</v>
      </c>
      <c r="H477" s="11" t="s">
        <v>282</v>
      </c>
      <c r="I477" s="11" t="s">
        <v>282</v>
      </c>
      <c r="J477" s="11" t="s">
        <v>282</v>
      </c>
      <c r="K477" s="11" t="s">
        <v>299</v>
      </c>
      <c r="L477" s="11" t="s">
        <v>299</v>
      </c>
      <c r="M477" s="11" t="s">
        <v>282</v>
      </c>
      <c r="N477" s="11" t="s">
        <v>299</v>
      </c>
      <c r="O477" s="11" t="s">
        <v>299</v>
      </c>
      <c r="P477" s="154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8">
        <v>1</v>
      </c>
    </row>
    <row r="478" spans="1:65">
      <c r="A478" s="30"/>
      <c r="B478" s="19"/>
      <c r="C478" s="9"/>
      <c r="D478" s="26" t="s">
        <v>301</v>
      </c>
      <c r="E478" s="26" t="s">
        <v>302</v>
      </c>
      <c r="F478" s="26" t="s">
        <v>302</v>
      </c>
      <c r="G478" s="26" t="s">
        <v>302</v>
      </c>
      <c r="H478" s="26" t="s">
        <v>302</v>
      </c>
      <c r="I478" s="26" t="s">
        <v>302</v>
      </c>
      <c r="J478" s="26" t="s">
        <v>302</v>
      </c>
      <c r="K478" s="26" t="s">
        <v>303</v>
      </c>
      <c r="L478" s="26" t="s">
        <v>280</v>
      </c>
      <c r="M478" s="26" t="s">
        <v>303</v>
      </c>
      <c r="N478" s="26" t="s">
        <v>280</v>
      </c>
      <c r="O478" s="26" t="s">
        <v>302</v>
      </c>
      <c r="P478" s="154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2</v>
      </c>
    </row>
    <row r="479" spans="1:65">
      <c r="A479" s="30"/>
      <c r="B479" s="18">
        <v>1</v>
      </c>
      <c r="C479" s="14">
        <v>1</v>
      </c>
      <c r="D479" s="206">
        <v>13.874943238537758</v>
      </c>
      <c r="E479" s="207">
        <v>19.100000000000001</v>
      </c>
      <c r="F479" s="206">
        <v>14.4</v>
      </c>
      <c r="G479" s="206">
        <v>13.7</v>
      </c>
      <c r="H479" s="206">
        <v>14.4</v>
      </c>
      <c r="I479" s="206">
        <v>13.5</v>
      </c>
      <c r="J479" s="206">
        <v>14.7</v>
      </c>
      <c r="K479" s="206">
        <v>16.2</v>
      </c>
      <c r="L479" s="207">
        <v>11.5</v>
      </c>
      <c r="M479" s="207">
        <v>34</v>
      </c>
      <c r="N479" s="207">
        <v>12</v>
      </c>
      <c r="O479" s="207">
        <v>10.8</v>
      </c>
      <c r="P479" s="208"/>
      <c r="Q479" s="209"/>
      <c r="R479" s="209"/>
      <c r="S479" s="209"/>
      <c r="T479" s="209"/>
      <c r="U479" s="209"/>
      <c r="V479" s="209"/>
      <c r="W479" s="209"/>
      <c r="X479" s="209"/>
      <c r="Y479" s="209"/>
      <c r="Z479" s="209"/>
      <c r="AA479" s="209"/>
      <c r="AB479" s="209"/>
      <c r="AC479" s="209"/>
      <c r="AD479" s="209"/>
      <c r="AE479" s="209"/>
      <c r="AF479" s="209"/>
      <c r="AG479" s="209"/>
      <c r="AH479" s="209"/>
      <c r="AI479" s="209"/>
      <c r="AJ479" s="209"/>
      <c r="AK479" s="209"/>
      <c r="AL479" s="209"/>
      <c r="AM479" s="209"/>
      <c r="AN479" s="209"/>
      <c r="AO479" s="209"/>
      <c r="AP479" s="209"/>
      <c r="AQ479" s="209"/>
      <c r="AR479" s="209"/>
      <c r="AS479" s="209"/>
      <c r="AT479" s="209"/>
      <c r="AU479" s="209"/>
      <c r="AV479" s="209"/>
      <c r="AW479" s="209"/>
      <c r="AX479" s="209"/>
      <c r="AY479" s="209"/>
      <c r="AZ479" s="209"/>
      <c r="BA479" s="209"/>
      <c r="BB479" s="209"/>
      <c r="BC479" s="209"/>
      <c r="BD479" s="209"/>
      <c r="BE479" s="209"/>
      <c r="BF479" s="209"/>
      <c r="BG479" s="209"/>
      <c r="BH479" s="209"/>
      <c r="BI479" s="209"/>
      <c r="BJ479" s="209"/>
      <c r="BK479" s="209"/>
      <c r="BL479" s="209"/>
      <c r="BM479" s="210">
        <v>1</v>
      </c>
    </row>
    <row r="480" spans="1:65">
      <c r="A480" s="30"/>
      <c r="B480" s="19">
        <v>1</v>
      </c>
      <c r="C480" s="9">
        <v>2</v>
      </c>
      <c r="D480" s="211">
        <v>13.894115075984601</v>
      </c>
      <c r="E480" s="212">
        <v>19.399999999999999</v>
      </c>
      <c r="F480" s="211">
        <v>14.1</v>
      </c>
      <c r="G480" s="211">
        <v>13.5</v>
      </c>
      <c r="H480" s="211">
        <v>14.1</v>
      </c>
      <c r="I480" s="211">
        <v>15.400000000000002</v>
      </c>
      <c r="J480" s="211">
        <v>14.7</v>
      </c>
      <c r="K480" s="211">
        <v>16.100000000000001</v>
      </c>
      <c r="L480" s="212">
        <v>11.9</v>
      </c>
      <c r="M480" s="212">
        <v>35</v>
      </c>
      <c r="N480" s="212">
        <v>12</v>
      </c>
      <c r="O480" s="212">
        <v>11.2</v>
      </c>
      <c r="P480" s="208"/>
      <c r="Q480" s="209"/>
      <c r="R480" s="209"/>
      <c r="S480" s="209"/>
      <c r="T480" s="209"/>
      <c r="U480" s="209"/>
      <c r="V480" s="209"/>
      <c r="W480" s="209"/>
      <c r="X480" s="209"/>
      <c r="Y480" s="209"/>
      <c r="Z480" s="209"/>
      <c r="AA480" s="209"/>
      <c r="AB480" s="209"/>
      <c r="AC480" s="209"/>
      <c r="AD480" s="209"/>
      <c r="AE480" s="209"/>
      <c r="AF480" s="209"/>
      <c r="AG480" s="209"/>
      <c r="AH480" s="209"/>
      <c r="AI480" s="209"/>
      <c r="AJ480" s="209"/>
      <c r="AK480" s="209"/>
      <c r="AL480" s="209"/>
      <c r="AM480" s="209"/>
      <c r="AN480" s="209"/>
      <c r="AO480" s="209"/>
      <c r="AP480" s="209"/>
      <c r="AQ480" s="209"/>
      <c r="AR480" s="209"/>
      <c r="AS480" s="209"/>
      <c r="AT480" s="209"/>
      <c r="AU480" s="209"/>
      <c r="AV480" s="209"/>
      <c r="AW480" s="209"/>
      <c r="AX480" s="209"/>
      <c r="AY480" s="209"/>
      <c r="AZ480" s="209"/>
      <c r="BA480" s="209"/>
      <c r="BB480" s="209"/>
      <c r="BC480" s="209"/>
      <c r="BD480" s="209"/>
      <c r="BE480" s="209"/>
      <c r="BF480" s="209"/>
      <c r="BG480" s="209"/>
      <c r="BH480" s="209"/>
      <c r="BI480" s="209"/>
      <c r="BJ480" s="209"/>
      <c r="BK480" s="209"/>
      <c r="BL480" s="209"/>
      <c r="BM480" s="210">
        <v>25</v>
      </c>
    </row>
    <row r="481" spans="1:65">
      <c r="A481" s="30"/>
      <c r="B481" s="19">
        <v>1</v>
      </c>
      <c r="C481" s="9">
        <v>3</v>
      </c>
      <c r="D481" s="211">
        <v>13.980318640944892</v>
      </c>
      <c r="E481" s="212">
        <v>19.2</v>
      </c>
      <c r="F481" s="211">
        <v>14.1</v>
      </c>
      <c r="G481" s="211">
        <v>15.2</v>
      </c>
      <c r="H481" s="211">
        <v>14.5</v>
      </c>
      <c r="I481" s="211">
        <v>14.8</v>
      </c>
      <c r="J481" s="211">
        <v>14.6</v>
      </c>
      <c r="K481" s="211">
        <v>16.399999999999999</v>
      </c>
      <c r="L481" s="212">
        <v>11.8</v>
      </c>
      <c r="M481" s="212">
        <v>33</v>
      </c>
      <c r="N481" s="212">
        <v>12</v>
      </c>
      <c r="O481" s="212">
        <v>11.1</v>
      </c>
      <c r="P481" s="208"/>
      <c r="Q481" s="209"/>
      <c r="R481" s="209"/>
      <c r="S481" s="209"/>
      <c r="T481" s="209"/>
      <c r="U481" s="209"/>
      <c r="V481" s="209"/>
      <c r="W481" s="209"/>
      <c r="X481" s="209"/>
      <c r="Y481" s="209"/>
      <c r="Z481" s="209"/>
      <c r="AA481" s="209"/>
      <c r="AB481" s="209"/>
      <c r="AC481" s="209"/>
      <c r="AD481" s="209"/>
      <c r="AE481" s="209"/>
      <c r="AF481" s="209"/>
      <c r="AG481" s="209"/>
      <c r="AH481" s="209"/>
      <c r="AI481" s="209"/>
      <c r="AJ481" s="209"/>
      <c r="AK481" s="209"/>
      <c r="AL481" s="209"/>
      <c r="AM481" s="209"/>
      <c r="AN481" s="209"/>
      <c r="AO481" s="209"/>
      <c r="AP481" s="209"/>
      <c r="AQ481" s="209"/>
      <c r="AR481" s="209"/>
      <c r="AS481" s="209"/>
      <c r="AT481" s="209"/>
      <c r="AU481" s="209"/>
      <c r="AV481" s="209"/>
      <c r="AW481" s="209"/>
      <c r="AX481" s="209"/>
      <c r="AY481" s="209"/>
      <c r="AZ481" s="209"/>
      <c r="BA481" s="209"/>
      <c r="BB481" s="209"/>
      <c r="BC481" s="209"/>
      <c r="BD481" s="209"/>
      <c r="BE481" s="209"/>
      <c r="BF481" s="209"/>
      <c r="BG481" s="209"/>
      <c r="BH481" s="209"/>
      <c r="BI481" s="209"/>
      <c r="BJ481" s="209"/>
      <c r="BK481" s="209"/>
      <c r="BL481" s="209"/>
      <c r="BM481" s="210">
        <v>16</v>
      </c>
    </row>
    <row r="482" spans="1:65">
      <c r="A482" s="30"/>
      <c r="B482" s="19">
        <v>1</v>
      </c>
      <c r="C482" s="9">
        <v>4</v>
      </c>
      <c r="D482" s="211">
        <v>14.148467009590474</v>
      </c>
      <c r="E482" s="212">
        <v>19.600000000000001</v>
      </c>
      <c r="F482" s="211">
        <v>13.2</v>
      </c>
      <c r="G482" s="211">
        <v>13.9</v>
      </c>
      <c r="H482" s="211">
        <v>14.4</v>
      </c>
      <c r="I482" s="211">
        <v>15.299999999999999</v>
      </c>
      <c r="J482" s="211">
        <v>14.4</v>
      </c>
      <c r="K482" s="211">
        <v>16.3</v>
      </c>
      <c r="L482" s="212">
        <v>11.6</v>
      </c>
      <c r="M482" s="212">
        <v>32</v>
      </c>
      <c r="N482" s="212">
        <v>12</v>
      </c>
      <c r="O482" s="212">
        <v>10.9</v>
      </c>
      <c r="P482" s="208"/>
      <c r="Q482" s="209"/>
      <c r="R482" s="209"/>
      <c r="S482" s="209"/>
      <c r="T482" s="209"/>
      <c r="U482" s="209"/>
      <c r="V482" s="209"/>
      <c r="W482" s="209"/>
      <c r="X482" s="209"/>
      <c r="Y482" s="209"/>
      <c r="Z482" s="209"/>
      <c r="AA482" s="209"/>
      <c r="AB482" s="209"/>
      <c r="AC482" s="209"/>
      <c r="AD482" s="209"/>
      <c r="AE482" s="209"/>
      <c r="AF482" s="209"/>
      <c r="AG482" s="209"/>
      <c r="AH482" s="209"/>
      <c r="AI482" s="209"/>
      <c r="AJ482" s="209"/>
      <c r="AK482" s="209"/>
      <c r="AL482" s="209"/>
      <c r="AM482" s="209"/>
      <c r="AN482" s="209"/>
      <c r="AO482" s="209"/>
      <c r="AP482" s="209"/>
      <c r="AQ482" s="209"/>
      <c r="AR482" s="209"/>
      <c r="AS482" s="209"/>
      <c r="AT482" s="209"/>
      <c r="AU482" s="209"/>
      <c r="AV482" s="209"/>
      <c r="AW482" s="209"/>
      <c r="AX482" s="209"/>
      <c r="AY482" s="209"/>
      <c r="AZ482" s="209"/>
      <c r="BA482" s="209"/>
      <c r="BB482" s="209"/>
      <c r="BC482" s="209"/>
      <c r="BD482" s="209"/>
      <c r="BE482" s="209"/>
      <c r="BF482" s="209"/>
      <c r="BG482" s="209"/>
      <c r="BH482" s="209"/>
      <c r="BI482" s="209"/>
      <c r="BJ482" s="209"/>
      <c r="BK482" s="209"/>
      <c r="BL482" s="209"/>
      <c r="BM482" s="210">
        <v>14.537540609812675</v>
      </c>
    </row>
    <row r="483" spans="1:65">
      <c r="A483" s="30"/>
      <c r="B483" s="19">
        <v>1</v>
      </c>
      <c r="C483" s="9">
        <v>5</v>
      </c>
      <c r="D483" s="211">
        <v>14.033719223284514</v>
      </c>
      <c r="E483" s="212">
        <v>19.100000000000001</v>
      </c>
      <c r="F483" s="211">
        <v>14</v>
      </c>
      <c r="G483" s="211">
        <v>15.400000000000002</v>
      </c>
      <c r="H483" s="211">
        <v>12.8</v>
      </c>
      <c r="I483" s="211">
        <v>14.9</v>
      </c>
      <c r="J483" s="211">
        <v>14.3</v>
      </c>
      <c r="K483" s="211">
        <v>16.600000000000001</v>
      </c>
      <c r="L483" s="212">
        <v>11.9</v>
      </c>
      <c r="M483" s="212">
        <v>35</v>
      </c>
      <c r="N483" s="212">
        <v>12</v>
      </c>
      <c r="O483" s="212">
        <v>10.9</v>
      </c>
      <c r="P483" s="208"/>
      <c r="Q483" s="209"/>
      <c r="R483" s="209"/>
      <c r="S483" s="209"/>
      <c r="T483" s="209"/>
      <c r="U483" s="209"/>
      <c r="V483" s="209"/>
      <c r="W483" s="209"/>
      <c r="X483" s="209"/>
      <c r="Y483" s="209"/>
      <c r="Z483" s="209"/>
      <c r="AA483" s="209"/>
      <c r="AB483" s="209"/>
      <c r="AC483" s="209"/>
      <c r="AD483" s="209"/>
      <c r="AE483" s="209"/>
      <c r="AF483" s="209"/>
      <c r="AG483" s="209"/>
      <c r="AH483" s="209"/>
      <c r="AI483" s="209"/>
      <c r="AJ483" s="209"/>
      <c r="AK483" s="209"/>
      <c r="AL483" s="209"/>
      <c r="AM483" s="209"/>
      <c r="AN483" s="209"/>
      <c r="AO483" s="209"/>
      <c r="AP483" s="209"/>
      <c r="AQ483" s="209"/>
      <c r="AR483" s="209"/>
      <c r="AS483" s="209"/>
      <c r="AT483" s="209"/>
      <c r="AU483" s="209"/>
      <c r="AV483" s="209"/>
      <c r="AW483" s="209"/>
      <c r="AX483" s="209"/>
      <c r="AY483" s="209"/>
      <c r="AZ483" s="209"/>
      <c r="BA483" s="209"/>
      <c r="BB483" s="209"/>
      <c r="BC483" s="209"/>
      <c r="BD483" s="209"/>
      <c r="BE483" s="209"/>
      <c r="BF483" s="209"/>
      <c r="BG483" s="209"/>
      <c r="BH483" s="209"/>
      <c r="BI483" s="209"/>
      <c r="BJ483" s="209"/>
      <c r="BK483" s="209"/>
      <c r="BL483" s="209"/>
      <c r="BM483" s="210">
        <v>88</v>
      </c>
    </row>
    <row r="484" spans="1:65">
      <c r="A484" s="30"/>
      <c r="B484" s="19">
        <v>1</v>
      </c>
      <c r="C484" s="9">
        <v>6</v>
      </c>
      <c r="D484" s="211">
        <v>13.945142423790069</v>
      </c>
      <c r="E484" s="212">
        <v>19.2</v>
      </c>
      <c r="F484" s="211">
        <v>13.8</v>
      </c>
      <c r="G484" s="211">
        <v>14</v>
      </c>
      <c r="H484" s="211">
        <v>13.1</v>
      </c>
      <c r="I484" s="211">
        <v>14.5</v>
      </c>
      <c r="J484" s="211">
        <v>14.7</v>
      </c>
      <c r="K484" s="211">
        <v>16.7</v>
      </c>
      <c r="L484" s="212">
        <v>11.8</v>
      </c>
      <c r="M484" s="212">
        <v>33</v>
      </c>
      <c r="N484" s="212">
        <v>13</v>
      </c>
      <c r="O484" s="212">
        <v>10.8</v>
      </c>
      <c r="P484" s="208"/>
      <c r="Q484" s="209"/>
      <c r="R484" s="209"/>
      <c r="S484" s="209"/>
      <c r="T484" s="209"/>
      <c r="U484" s="209"/>
      <c r="V484" s="209"/>
      <c r="W484" s="209"/>
      <c r="X484" s="209"/>
      <c r="Y484" s="209"/>
      <c r="Z484" s="209"/>
      <c r="AA484" s="209"/>
      <c r="AB484" s="209"/>
      <c r="AC484" s="209"/>
      <c r="AD484" s="209"/>
      <c r="AE484" s="209"/>
      <c r="AF484" s="209"/>
      <c r="AG484" s="209"/>
      <c r="AH484" s="209"/>
      <c r="AI484" s="209"/>
      <c r="AJ484" s="209"/>
      <c r="AK484" s="209"/>
      <c r="AL484" s="209"/>
      <c r="AM484" s="209"/>
      <c r="AN484" s="209"/>
      <c r="AO484" s="209"/>
      <c r="AP484" s="209"/>
      <c r="AQ484" s="209"/>
      <c r="AR484" s="209"/>
      <c r="AS484" s="209"/>
      <c r="AT484" s="209"/>
      <c r="AU484" s="209"/>
      <c r="AV484" s="209"/>
      <c r="AW484" s="209"/>
      <c r="AX484" s="209"/>
      <c r="AY484" s="209"/>
      <c r="AZ484" s="209"/>
      <c r="BA484" s="209"/>
      <c r="BB484" s="209"/>
      <c r="BC484" s="209"/>
      <c r="BD484" s="209"/>
      <c r="BE484" s="209"/>
      <c r="BF484" s="209"/>
      <c r="BG484" s="209"/>
      <c r="BH484" s="209"/>
      <c r="BI484" s="209"/>
      <c r="BJ484" s="209"/>
      <c r="BK484" s="209"/>
      <c r="BL484" s="209"/>
      <c r="BM484" s="214"/>
    </row>
    <row r="485" spans="1:65">
      <c r="A485" s="30"/>
      <c r="B485" s="20" t="s">
        <v>256</v>
      </c>
      <c r="C485" s="12"/>
      <c r="D485" s="215">
        <v>13.979450935355386</v>
      </c>
      <c r="E485" s="215">
        <v>19.266666666666669</v>
      </c>
      <c r="F485" s="215">
        <v>13.933333333333332</v>
      </c>
      <c r="G485" s="215">
        <v>14.283333333333333</v>
      </c>
      <c r="H485" s="215">
        <v>13.883333333333333</v>
      </c>
      <c r="I485" s="215">
        <v>14.733333333333334</v>
      </c>
      <c r="J485" s="215">
        <v>14.566666666666668</v>
      </c>
      <c r="K485" s="215">
        <v>16.383333333333333</v>
      </c>
      <c r="L485" s="215">
        <v>11.75</v>
      </c>
      <c r="M485" s="215">
        <v>33.666666666666664</v>
      </c>
      <c r="N485" s="215">
        <v>12.166666666666666</v>
      </c>
      <c r="O485" s="215">
        <v>10.950000000000001</v>
      </c>
      <c r="P485" s="208"/>
      <c r="Q485" s="209"/>
      <c r="R485" s="209"/>
      <c r="S485" s="209"/>
      <c r="T485" s="209"/>
      <c r="U485" s="209"/>
      <c r="V485" s="209"/>
      <c r="W485" s="209"/>
      <c r="X485" s="209"/>
      <c r="Y485" s="209"/>
      <c r="Z485" s="209"/>
      <c r="AA485" s="209"/>
      <c r="AB485" s="209"/>
      <c r="AC485" s="209"/>
      <c r="AD485" s="209"/>
      <c r="AE485" s="209"/>
      <c r="AF485" s="209"/>
      <c r="AG485" s="209"/>
      <c r="AH485" s="209"/>
      <c r="AI485" s="209"/>
      <c r="AJ485" s="209"/>
      <c r="AK485" s="209"/>
      <c r="AL485" s="209"/>
      <c r="AM485" s="209"/>
      <c r="AN485" s="209"/>
      <c r="AO485" s="209"/>
      <c r="AP485" s="209"/>
      <c r="AQ485" s="209"/>
      <c r="AR485" s="209"/>
      <c r="AS485" s="209"/>
      <c r="AT485" s="209"/>
      <c r="AU485" s="209"/>
      <c r="AV485" s="209"/>
      <c r="AW485" s="209"/>
      <c r="AX485" s="209"/>
      <c r="AY485" s="209"/>
      <c r="AZ485" s="209"/>
      <c r="BA485" s="209"/>
      <c r="BB485" s="209"/>
      <c r="BC485" s="209"/>
      <c r="BD485" s="209"/>
      <c r="BE485" s="209"/>
      <c r="BF485" s="209"/>
      <c r="BG485" s="209"/>
      <c r="BH485" s="209"/>
      <c r="BI485" s="209"/>
      <c r="BJ485" s="209"/>
      <c r="BK485" s="209"/>
      <c r="BL485" s="209"/>
      <c r="BM485" s="214"/>
    </row>
    <row r="486" spans="1:65">
      <c r="A486" s="30"/>
      <c r="B486" s="3" t="s">
        <v>257</v>
      </c>
      <c r="C486" s="29"/>
      <c r="D486" s="211">
        <v>13.96273053236748</v>
      </c>
      <c r="E486" s="211">
        <v>19.2</v>
      </c>
      <c r="F486" s="211">
        <v>14.05</v>
      </c>
      <c r="G486" s="211">
        <v>13.95</v>
      </c>
      <c r="H486" s="211">
        <v>14.25</v>
      </c>
      <c r="I486" s="211">
        <v>14.850000000000001</v>
      </c>
      <c r="J486" s="211">
        <v>14.649999999999999</v>
      </c>
      <c r="K486" s="211">
        <v>16.350000000000001</v>
      </c>
      <c r="L486" s="211">
        <v>11.8</v>
      </c>
      <c r="M486" s="211">
        <v>33.5</v>
      </c>
      <c r="N486" s="211">
        <v>12</v>
      </c>
      <c r="O486" s="211">
        <v>10.9</v>
      </c>
      <c r="P486" s="208"/>
      <c r="Q486" s="209"/>
      <c r="R486" s="209"/>
      <c r="S486" s="209"/>
      <c r="T486" s="209"/>
      <c r="U486" s="209"/>
      <c r="V486" s="209"/>
      <c r="W486" s="209"/>
      <c r="X486" s="209"/>
      <c r="Y486" s="209"/>
      <c r="Z486" s="209"/>
      <c r="AA486" s="209"/>
      <c r="AB486" s="209"/>
      <c r="AC486" s="209"/>
      <c r="AD486" s="209"/>
      <c r="AE486" s="209"/>
      <c r="AF486" s="209"/>
      <c r="AG486" s="209"/>
      <c r="AH486" s="209"/>
      <c r="AI486" s="209"/>
      <c r="AJ486" s="209"/>
      <c r="AK486" s="209"/>
      <c r="AL486" s="209"/>
      <c r="AM486" s="209"/>
      <c r="AN486" s="209"/>
      <c r="AO486" s="209"/>
      <c r="AP486" s="209"/>
      <c r="AQ486" s="209"/>
      <c r="AR486" s="209"/>
      <c r="AS486" s="209"/>
      <c r="AT486" s="209"/>
      <c r="AU486" s="209"/>
      <c r="AV486" s="209"/>
      <c r="AW486" s="209"/>
      <c r="AX486" s="209"/>
      <c r="AY486" s="209"/>
      <c r="AZ486" s="209"/>
      <c r="BA486" s="209"/>
      <c r="BB486" s="209"/>
      <c r="BC486" s="209"/>
      <c r="BD486" s="209"/>
      <c r="BE486" s="209"/>
      <c r="BF486" s="209"/>
      <c r="BG486" s="209"/>
      <c r="BH486" s="209"/>
      <c r="BI486" s="209"/>
      <c r="BJ486" s="209"/>
      <c r="BK486" s="209"/>
      <c r="BL486" s="209"/>
      <c r="BM486" s="214"/>
    </row>
    <row r="487" spans="1:65">
      <c r="A487" s="30"/>
      <c r="B487" s="3" t="s">
        <v>258</v>
      </c>
      <c r="C487" s="29"/>
      <c r="D487" s="24">
        <v>0.10088941955635661</v>
      </c>
      <c r="E487" s="24">
        <v>0.19663841605003493</v>
      </c>
      <c r="F487" s="24">
        <v>0.40824829046386329</v>
      </c>
      <c r="G487" s="24">
        <v>0.80849654709631724</v>
      </c>
      <c r="H487" s="24">
        <v>0.7413950813612582</v>
      </c>
      <c r="I487" s="24">
        <v>0.68896056974740372</v>
      </c>
      <c r="J487" s="24">
        <v>0.17511900715418199</v>
      </c>
      <c r="K487" s="24">
        <v>0.23166067138525384</v>
      </c>
      <c r="L487" s="24">
        <v>0.16431676725155012</v>
      </c>
      <c r="M487" s="24">
        <v>1.2110601416389966</v>
      </c>
      <c r="N487" s="24">
        <v>0.40824829046386302</v>
      </c>
      <c r="O487" s="24">
        <v>0.16431676725154926</v>
      </c>
      <c r="P487" s="154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85</v>
      </c>
      <c r="C488" s="29"/>
      <c r="D488" s="13">
        <v>7.2169801248200306E-3</v>
      </c>
      <c r="E488" s="13">
        <v>1.0206146161766518E-2</v>
      </c>
      <c r="F488" s="13">
        <v>2.930011654046866E-2</v>
      </c>
      <c r="G488" s="13">
        <v>5.6604192328797008E-2</v>
      </c>
      <c r="H488" s="13">
        <v>5.3401806580642849E-2</v>
      </c>
      <c r="I488" s="13">
        <v>4.6762029620864502E-2</v>
      </c>
      <c r="J488" s="13">
        <v>1.2021899804634919E-2</v>
      </c>
      <c r="K488" s="13">
        <v>1.4140020633891385E-2</v>
      </c>
      <c r="L488" s="13">
        <v>1.3984405723536181E-2</v>
      </c>
      <c r="M488" s="13">
        <v>3.5972083415019701E-2</v>
      </c>
      <c r="N488" s="13">
        <v>3.355465401072847E-2</v>
      </c>
      <c r="O488" s="13">
        <v>1.5006097465894907E-2</v>
      </c>
      <c r="P488" s="154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3" t="s">
        <v>259</v>
      </c>
      <c r="C489" s="29"/>
      <c r="D489" s="13">
        <v>-3.8389552224575407E-2</v>
      </c>
      <c r="E489" s="13">
        <v>0.32530440903201252</v>
      </c>
      <c r="F489" s="13">
        <v>-4.1561863364392604E-2</v>
      </c>
      <c r="G489" s="13">
        <v>-1.7486264238378402E-2</v>
      </c>
      <c r="H489" s="13">
        <v>-4.5001234668108792E-2</v>
      </c>
      <c r="I489" s="13">
        <v>1.3468077495068176E-2</v>
      </c>
      <c r="J489" s="13">
        <v>2.0035064826806614E-3</v>
      </c>
      <c r="K489" s="13">
        <v>0.12696733051770592</v>
      </c>
      <c r="L489" s="13">
        <v>-0.19174774362667069</v>
      </c>
      <c r="M489" s="13">
        <v>1.315843344502305</v>
      </c>
      <c r="N489" s="13">
        <v>-0.16308631609570168</v>
      </c>
      <c r="O489" s="13">
        <v>-0.24677768448613135</v>
      </c>
      <c r="P489" s="154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A490" s="30"/>
      <c r="B490" s="46" t="s">
        <v>260</v>
      </c>
      <c r="C490" s="47"/>
      <c r="D490" s="45">
        <v>0.2</v>
      </c>
      <c r="E490" s="45">
        <v>6.68</v>
      </c>
      <c r="F490" s="45">
        <v>0.26</v>
      </c>
      <c r="G490" s="45">
        <v>0.2</v>
      </c>
      <c r="H490" s="45">
        <v>0.32</v>
      </c>
      <c r="I490" s="45">
        <v>0.78</v>
      </c>
      <c r="J490" s="45">
        <v>0.56999999999999995</v>
      </c>
      <c r="K490" s="45">
        <v>2.93</v>
      </c>
      <c r="L490" s="45">
        <v>3.1</v>
      </c>
      <c r="M490" s="45" t="s">
        <v>261</v>
      </c>
      <c r="N490" s="45" t="s">
        <v>261</v>
      </c>
      <c r="O490" s="45">
        <v>4.1399999999999997</v>
      </c>
      <c r="P490" s="154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5"/>
    </row>
    <row r="491" spans="1:65">
      <c r="B491" s="31" t="s">
        <v>281</v>
      </c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BM491" s="55"/>
    </row>
    <row r="492" spans="1:65">
      <c r="BM492" s="55"/>
    </row>
    <row r="493" spans="1:65" ht="15">
      <c r="B493" s="8" t="s">
        <v>525</v>
      </c>
      <c r="BM493" s="28" t="s">
        <v>66</v>
      </c>
    </row>
    <row r="494" spans="1:65" ht="15">
      <c r="A494" s="25" t="s">
        <v>20</v>
      </c>
      <c r="B494" s="18" t="s">
        <v>109</v>
      </c>
      <c r="C494" s="15" t="s">
        <v>110</v>
      </c>
      <c r="D494" s="16" t="s">
        <v>221</v>
      </c>
      <c r="E494" s="17" t="s">
        <v>221</v>
      </c>
      <c r="F494" s="17" t="s">
        <v>221</v>
      </c>
      <c r="G494" s="17" t="s">
        <v>221</v>
      </c>
      <c r="H494" s="17" t="s">
        <v>221</v>
      </c>
      <c r="I494" s="17" t="s">
        <v>221</v>
      </c>
      <c r="J494" s="17" t="s">
        <v>221</v>
      </c>
      <c r="K494" s="17" t="s">
        <v>221</v>
      </c>
      <c r="L494" s="17" t="s">
        <v>221</v>
      </c>
      <c r="M494" s="17" t="s">
        <v>221</v>
      </c>
      <c r="N494" s="17" t="s">
        <v>221</v>
      </c>
      <c r="O494" s="17" t="s">
        <v>221</v>
      </c>
      <c r="P494" s="17" t="s">
        <v>221</v>
      </c>
      <c r="Q494" s="17" t="s">
        <v>221</v>
      </c>
      <c r="R494" s="154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1</v>
      </c>
    </row>
    <row r="495" spans="1:65">
      <c r="A495" s="30"/>
      <c r="B495" s="19" t="s">
        <v>222</v>
      </c>
      <c r="C495" s="9" t="s">
        <v>222</v>
      </c>
      <c r="D495" s="152" t="s">
        <v>227</v>
      </c>
      <c r="E495" s="153" t="s">
        <v>228</v>
      </c>
      <c r="F495" s="153" t="s">
        <v>229</v>
      </c>
      <c r="G495" s="153" t="s">
        <v>232</v>
      </c>
      <c r="H495" s="153" t="s">
        <v>233</v>
      </c>
      <c r="I495" s="153" t="s">
        <v>234</v>
      </c>
      <c r="J495" s="153" t="s">
        <v>235</v>
      </c>
      <c r="K495" s="153" t="s">
        <v>276</v>
      </c>
      <c r="L495" s="153" t="s">
        <v>238</v>
      </c>
      <c r="M495" s="153" t="s">
        <v>239</v>
      </c>
      <c r="N495" s="153" t="s">
        <v>240</v>
      </c>
      <c r="O495" s="153" t="s">
        <v>243</v>
      </c>
      <c r="P495" s="153" t="s">
        <v>245</v>
      </c>
      <c r="Q495" s="153" t="s">
        <v>246</v>
      </c>
      <c r="R495" s="154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 t="s">
        <v>3</v>
      </c>
    </row>
    <row r="496" spans="1:65">
      <c r="A496" s="30"/>
      <c r="B496" s="19"/>
      <c r="C496" s="9"/>
      <c r="D496" s="10" t="s">
        <v>299</v>
      </c>
      <c r="E496" s="11" t="s">
        <v>282</v>
      </c>
      <c r="F496" s="11" t="s">
        <v>299</v>
      </c>
      <c r="G496" s="11" t="s">
        <v>282</v>
      </c>
      <c r="H496" s="11" t="s">
        <v>282</v>
      </c>
      <c r="I496" s="11" t="s">
        <v>282</v>
      </c>
      <c r="J496" s="11" t="s">
        <v>282</v>
      </c>
      <c r="K496" s="11" t="s">
        <v>282</v>
      </c>
      <c r="L496" s="11" t="s">
        <v>282</v>
      </c>
      <c r="M496" s="11" t="s">
        <v>299</v>
      </c>
      <c r="N496" s="11" t="s">
        <v>299</v>
      </c>
      <c r="O496" s="11" t="s">
        <v>282</v>
      </c>
      <c r="P496" s="11" t="s">
        <v>299</v>
      </c>
      <c r="Q496" s="11" t="s">
        <v>299</v>
      </c>
      <c r="R496" s="154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8">
        <v>2</v>
      </c>
    </row>
    <row r="497" spans="1:65">
      <c r="A497" s="30"/>
      <c r="B497" s="19"/>
      <c r="C497" s="9"/>
      <c r="D497" s="26" t="s">
        <v>300</v>
      </c>
      <c r="E497" s="26" t="s">
        <v>301</v>
      </c>
      <c r="F497" s="26" t="s">
        <v>302</v>
      </c>
      <c r="G497" s="26" t="s">
        <v>302</v>
      </c>
      <c r="H497" s="26" t="s">
        <v>302</v>
      </c>
      <c r="I497" s="26" t="s">
        <v>302</v>
      </c>
      <c r="J497" s="26" t="s">
        <v>302</v>
      </c>
      <c r="K497" s="26" t="s">
        <v>302</v>
      </c>
      <c r="L497" s="26" t="s">
        <v>303</v>
      </c>
      <c r="M497" s="26" t="s">
        <v>303</v>
      </c>
      <c r="N497" s="26" t="s">
        <v>280</v>
      </c>
      <c r="O497" s="26" t="s">
        <v>303</v>
      </c>
      <c r="P497" s="26" t="s">
        <v>280</v>
      </c>
      <c r="Q497" s="26" t="s">
        <v>302</v>
      </c>
      <c r="R497" s="154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8">
        <v>3</v>
      </c>
    </row>
    <row r="498" spans="1:65">
      <c r="A498" s="30"/>
      <c r="B498" s="18">
        <v>1</v>
      </c>
      <c r="C498" s="14">
        <v>1</v>
      </c>
      <c r="D498" s="22">
        <v>8.0180000000000007</v>
      </c>
      <c r="E498" s="22">
        <v>7.4199217950456573</v>
      </c>
      <c r="F498" s="22">
        <v>7.1</v>
      </c>
      <c r="G498" s="22">
        <v>7.4</v>
      </c>
      <c r="H498" s="22">
        <v>7.1</v>
      </c>
      <c r="I498" s="22">
        <v>7.6</v>
      </c>
      <c r="J498" s="22">
        <v>6.7</v>
      </c>
      <c r="K498" s="22">
        <v>7.3</v>
      </c>
      <c r="L498" s="22">
        <v>6.87912455360794</v>
      </c>
      <c r="M498" s="22">
        <v>8.1</v>
      </c>
      <c r="N498" s="148">
        <v>6</v>
      </c>
      <c r="O498" s="22">
        <v>8.1999999999999993</v>
      </c>
      <c r="P498" s="147">
        <v>5.2</v>
      </c>
      <c r="Q498" s="148">
        <v>6</v>
      </c>
      <c r="R498" s="154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8">
        <v>1</v>
      </c>
    </row>
    <row r="499" spans="1:65">
      <c r="A499" s="30"/>
      <c r="B499" s="19">
        <v>1</v>
      </c>
      <c r="C499" s="9">
        <v>2</v>
      </c>
      <c r="D499" s="11">
        <v>8.1379999999999999</v>
      </c>
      <c r="E499" s="11">
        <v>7.2581587808460704</v>
      </c>
      <c r="F499" s="11">
        <v>6.8</v>
      </c>
      <c r="G499" s="11">
        <v>7.2</v>
      </c>
      <c r="H499" s="11">
        <v>7.1</v>
      </c>
      <c r="I499" s="11">
        <v>7.6</v>
      </c>
      <c r="J499" s="11">
        <v>7.2</v>
      </c>
      <c r="K499" s="11">
        <v>8</v>
      </c>
      <c r="L499" s="11">
        <v>7.4878041693816</v>
      </c>
      <c r="M499" s="11">
        <v>8.1</v>
      </c>
      <c r="N499" s="149">
        <v>6</v>
      </c>
      <c r="O499" s="11">
        <v>8.1999999999999993</v>
      </c>
      <c r="P499" s="11">
        <v>6.1</v>
      </c>
      <c r="Q499" s="149">
        <v>5.8</v>
      </c>
      <c r="R499" s="154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8" t="e">
        <v>#N/A</v>
      </c>
    </row>
    <row r="500" spans="1:65">
      <c r="A500" s="30"/>
      <c r="B500" s="19">
        <v>1</v>
      </c>
      <c r="C500" s="9">
        <v>3</v>
      </c>
      <c r="D500" s="11">
        <v>7.4649999999999999</v>
      </c>
      <c r="E500" s="11">
        <v>7.4453353870729098</v>
      </c>
      <c r="F500" s="11">
        <v>6.6</v>
      </c>
      <c r="G500" s="11">
        <v>7.3</v>
      </c>
      <c r="H500" s="11">
        <v>7.6</v>
      </c>
      <c r="I500" s="11">
        <v>7.7000000000000011</v>
      </c>
      <c r="J500" s="11">
        <v>7.2</v>
      </c>
      <c r="K500" s="11">
        <v>8.1</v>
      </c>
      <c r="L500" s="11">
        <v>7.880766026543049</v>
      </c>
      <c r="M500" s="11">
        <v>8.1</v>
      </c>
      <c r="N500" s="149">
        <v>7</v>
      </c>
      <c r="O500" s="11">
        <v>8.4</v>
      </c>
      <c r="P500" s="11">
        <v>5.8</v>
      </c>
      <c r="Q500" s="149">
        <v>5.7</v>
      </c>
      <c r="R500" s="154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8">
        <v>16</v>
      </c>
    </row>
    <row r="501" spans="1:65">
      <c r="A501" s="30"/>
      <c r="B501" s="19">
        <v>1</v>
      </c>
      <c r="C501" s="9">
        <v>4</v>
      </c>
      <c r="D501" s="11">
        <v>7.4059999999999997</v>
      </c>
      <c r="E501" s="11">
        <v>7.486804083702185</v>
      </c>
      <c r="F501" s="11">
        <v>7.1</v>
      </c>
      <c r="G501" s="11">
        <v>7.1</v>
      </c>
      <c r="H501" s="11">
        <v>7.1</v>
      </c>
      <c r="I501" s="11">
        <v>7.5</v>
      </c>
      <c r="J501" s="11">
        <v>7.1</v>
      </c>
      <c r="K501" s="11">
        <v>7.3</v>
      </c>
      <c r="L501" s="11">
        <v>7.8544534410978004</v>
      </c>
      <c r="M501" s="11">
        <v>8.1</v>
      </c>
      <c r="N501" s="149">
        <v>7</v>
      </c>
      <c r="O501" s="11">
        <v>8.1</v>
      </c>
      <c r="P501" s="11">
        <v>5.9</v>
      </c>
      <c r="Q501" s="149">
        <v>5.7</v>
      </c>
      <c r="R501" s="154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8">
        <v>7.4178281576812024</v>
      </c>
    </row>
    <row r="502" spans="1:65">
      <c r="A502" s="30"/>
      <c r="B502" s="19">
        <v>1</v>
      </c>
      <c r="C502" s="9">
        <v>5</v>
      </c>
      <c r="D502" s="11">
        <v>7.8250000000000002</v>
      </c>
      <c r="E502" s="11">
        <v>7.500386100079349</v>
      </c>
      <c r="F502" s="11">
        <v>7.1</v>
      </c>
      <c r="G502" s="11">
        <v>7.2</v>
      </c>
      <c r="H502" s="11">
        <v>7.4</v>
      </c>
      <c r="I502" s="11">
        <v>6.9</v>
      </c>
      <c r="J502" s="11">
        <v>7.1</v>
      </c>
      <c r="K502" s="11">
        <v>8</v>
      </c>
      <c r="L502" s="11">
        <v>7.4101029176956699</v>
      </c>
      <c r="M502" s="11">
        <v>8.1999999999999993</v>
      </c>
      <c r="N502" s="149">
        <v>7</v>
      </c>
      <c r="O502" s="11">
        <v>8.6999999999999993</v>
      </c>
      <c r="P502" s="11">
        <v>6.8</v>
      </c>
      <c r="Q502" s="149">
        <v>5.9</v>
      </c>
      <c r="R502" s="154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8">
        <v>89</v>
      </c>
    </row>
    <row r="503" spans="1:65">
      <c r="A503" s="30"/>
      <c r="B503" s="19">
        <v>1</v>
      </c>
      <c r="C503" s="9">
        <v>6</v>
      </c>
      <c r="D503" s="11">
        <v>8.1920000000000002</v>
      </c>
      <c r="E503" s="11">
        <v>7.2693176943024191</v>
      </c>
      <c r="F503" s="11">
        <v>6.7</v>
      </c>
      <c r="G503" s="11">
        <v>7.1</v>
      </c>
      <c r="H503" s="11">
        <v>7.1</v>
      </c>
      <c r="I503" s="150">
        <v>9.1</v>
      </c>
      <c r="J503" s="11">
        <v>6.8</v>
      </c>
      <c r="K503" s="11">
        <v>8</v>
      </c>
      <c r="L503" s="11">
        <v>7.8674524036719413</v>
      </c>
      <c r="M503" s="11">
        <v>8.1</v>
      </c>
      <c r="N503" s="149">
        <v>6</v>
      </c>
      <c r="O503" s="11">
        <v>8.6</v>
      </c>
      <c r="P503" s="11">
        <v>6</v>
      </c>
      <c r="Q503" s="149">
        <v>5.7</v>
      </c>
      <c r="R503" s="154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A504" s="30"/>
      <c r="B504" s="20" t="s">
        <v>256</v>
      </c>
      <c r="C504" s="12"/>
      <c r="D504" s="23">
        <v>7.8406666666666665</v>
      </c>
      <c r="E504" s="23">
        <v>7.3966539735080987</v>
      </c>
      <c r="F504" s="23">
        <v>6.9000000000000012</v>
      </c>
      <c r="G504" s="23">
        <v>7.2166666666666677</v>
      </c>
      <c r="H504" s="23">
        <v>7.2333333333333334</v>
      </c>
      <c r="I504" s="23">
        <v>7.7333333333333334</v>
      </c>
      <c r="J504" s="23">
        <v>7.0166666666666666</v>
      </c>
      <c r="K504" s="23">
        <v>7.7833333333333341</v>
      </c>
      <c r="L504" s="23">
        <v>7.5632839186663325</v>
      </c>
      <c r="M504" s="23">
        <v>8.1166666666666654</v>
      </c>
      <c r="N504" s="23">
        <v>6.5</v>
      </c>
      <c r="O504" s="23">
        <v>8.3666666666666654</v>
      </c>
      <c r="P504" s="23">
        <v>5.9666666666666659</v>
      </c>
      <c r="Q504" s="23">
        <v>5.8000000000000007</v>
      </c>
      <c r="R504" s="154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5"/>
    </row>
    <row r="505" spans="1:65">
      <c r="A505" s="30"/>
      <c r="B505" s="3" t="s">
        <v>257</v>
      </c>
      <c r="C505" s="29"/>
      <c r="D505" s="11">
        <v>7.9215</v>
      </c>
      <c r="E505" s="11">
        <v>7.4326285910592835</v>
      </c>
      <c r="F505" s="11">
        <v>6.9499999999999993</v>
      </c>
      <c r="G505" s="11">
        <v>7.2</v>
      </c>
      <c r="H505" s="11">
        <v>7.1</v>
      </c>
      <c r="I505" s="11">
        <v>7.6</v>
      </c>
      <c r="J505" s="11">
        <v>7.1</v>
      </c>
      <c r="K505" s="11">
        <v>8</v>
      </c>
      <c r="L505" s="11">
        <v>7.6711288052397002</v>
      </c>
      <c r="M505" s="11">
        <v>8.1</v>
      </c>
      <c r="N505" s="11">
        <v>6.5</v>
      </c>
      <c r="O505" s="11">
        <v>8.3000000000000007</v>
      </c>
      <c r="P505" s="11">
        <v>5.95</v>
      </c>
      <c r="Q505" s="11">
        <v>5.75</v>
      </c>
      <c r="R505" s="154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55"/>
    </row>
    <row r="506" spans="1:65">
      <c r="A506" s="30"/>
      <c r="B506" s="3" t="s">
        <v>258</v>
      </c>
      <c r="C506" s="29"/>
      <c r="D506" s="24">
        <v>0.33870203227419055</v>
      </c>
      <c r="E506" s="24">
        <v>0.10695243278131709</v>
      </c>
      <c r="F506" s="24">
        <v>0.2280350850198275</v>
      </c>
      <c r="G506" s="24">
        <v>0.11690451944500144</v>
      </c>
      <c r="H506" s="24">
        <v>0.21602468994692881</v>
      </c>
      <c r="I506" s="24">
        <v>0.72846871358121235</v>
      </c>
      <c r="J506" s="24">
        <v>0.21369760566432808</v>
      </c>
      <c r="K506" s="24">
        <v>0.37638632635454056</v>
      </c>
      <c r="L506" s="24">
        <v>0.39378387353800626</v>
      </c>
      <c r="M506" s="24">
        <v>4.0824829046386159E-2</v>
      </c>
      <c r="N506" s="24">
        <v>0.54772255750516607</v>
      </c>
      <c r="O506" s="24">
        <v>0.24221202832779937</v>
      </c>
      <c r="P506" s="24">
        <v>0.51639777949432208</v>
      </c>
      <c r="Q506" s="24">
        <v>0.12649110640673514</v>
      </c>
      <c r="R506" s="204"/>
      <c r="S506" s="205"/>
      <c r="T506" s="205"/>
      <c r="U506" s="205"/>
      <c r="V506" s="205"/>
      <c r="W506" s="205"/>
      <c r="X506" s="205"/>
      <c r="Y506" s="205"/>
      <c r="Z506" s="205"/>
      <c r="AA506" s="205"/>
      <c r="AB506" s="205"/>
      <c r="AC506" s="205"/>
      <c r="AD506" s="205"/>
      <c r="AE506" s="205"/>
      <c r="AF506" s="205"/>
      <c r="AG506" s="205"/>
      <c r="AH506" s="205"/>
      <c r="AI506" s="205"/>
      <c r="AJ506" s="205"/>
      <c r="AK506" s="205"/>
      <c r="AL506" s="205"/>
      <c r="AM506" s="205"/>
      <c r="AN506" s="205"/>
      <c r="AO506" s="205"/>
      <c r="AP506" s="205"/>
      <c r="AQ506" s="205"/>
      <c r="AR506" s="205"/>
      <c r="AS506" s="205"/>
      <c r="AT506" s="205"/>
      <c r="AU506" s="205"/>
      <c r="AV506" s="205"/>
      <c r="AW506" s="205"/>
      <c r="AX506" s="205"/>
      <c r="AY506" s="205"/>
      <c r="AZ506" s="205"/>
      <c r="BA506" s="205"/>
      <c r="BB506" s="205"/>
      <c r="BC506" s="205"/>
      <c r="BD506" s="205"/>
      <c r="BE506" s="205"/>
      <c r="BF506" s="205"/>
      <c r="BG506" s="205"/>
      <c r="BH506" s="205"/>
      <c r="BI506" s="205"/>
      <c r="BJ506" s="205"/>
      <c r="BK506" s="205"/>
      <c r="BL506" s="205"/>
      <c r="BM506" s="56"/>
    </row>
    <row r="507" spans="1:65">
      <c r="A507" s="30"/>
      <c r="B507" s="3" t="s">
        <v>85</v>
      </c>
      <c r="C507" s="29"/>
      <c r="D507" s="13">
        <v>4.3198116521663617E-2</v>
      </c>
      <c r="E507" s="13">
        <v>1.4459569578944559E-2</v>
      </c>
      <c r="F507" s="13">
        <v>3.3048563046351807E-2</v>
      </c>
      <c r="G507" s="13">
        <v>1.6199240569746157E-2</v>
      </c>
      <c r="H507" s="13">
        <v>2.9865164508792001E-2</v>
      </c>
      <c r="I507" s="13">
        <v>9.4198540549294704E-2</v>
      </c>
      <c r="J507" s="13">
        <v>3.0455715771638206E-2</v>
      </c>
      <c r="K507" s="13">
        <v>4.8357986255401351E-2</v>
      </c>
      <c r="L507" s="13">
        <v>5.2065197839015399E-2</v>
      </c>
      <c r="M507" s="13">
        <v>5.0297530652631825E-3</v>
      </c>
      <c r="N507" s="13">
        <v>8.4265008846948625E-2</v>
      </c>
      <c r="O507" s="13">
        <v>2.8949644820055707E-2</v>
      </c>
      <c r="P507" s="13">
        <v>8.6547113881729976E-2</v>
      </c>
      <c r="Q507" s="13">
        <v>2.1808811449437089E-2</v>
      </c>
      <c r="R507" s="154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30"/>
      <c r="B508" s="3" t="s">
        <v>259</v>
      </c>
      <c r="C508" s="29"/>
      <c r="D508" s="13">
        <v>5.7003006809696943E-2</v>
      </c>
      <c r="E508" s="13">
        <v>-2.8544991502907902E-3</v>
      </c>
      <c r="F508" s="13">
        <v>-6.9808594466425733E-2</v>
      </c>
      <c r="G508" s="13">
        <v>-2.7118650734208605E-2</v>
      </c>
      <c r="H508" s="13">
        <v>-2.4871811590407855E-2</v>
      </c>
      <c r="I508" s="13">
        <v>4.2533362723619295E-2</v>
      </c>
      <c r="J508" s="13">
        <v>-5.4080720459819598E-2</v>
      </c>
      <c r="K508" s="13">
        <v>4.9273880155022098E-2</v>
      </c>
      <c r="L508" s="13">
        <v>1.9608941848364259E-2</v>
      </c>
      <c r="M508" s="13">
        <v>9.4210663031039754E-2</v>
      </c>
      <c r="N508" s="13">
        <v>-0.12373273391764761</v>
      </c>
      <c r="O508" s="13">
        <v>0.12791325018805333</v>
      </c>
      <c r="P508" s="13">
        <v>-0.19563158651927659</v>
      </c>
      <c r="Q508" s="13">
        <v>-0.21809997795728542</v>
      </c>
      <c r="R508" s="154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30"/>
      <c r="B509" s="46" t="s">
        <v>260</v>
      </c>
      <c r="C509" s="47"/>
      <c r="D509" s="45">
        <v>0.77</v>
      </c>
      <c r="E509" s="45">
        <v>0</v>
      </c>
      <c r="F509" s="45">
        <v>0.87</v>
      </c>
      <c r="G509" s="45">
        <v>0.31</v>
      </c>
      <c r="H509" s="45">
        <v>0.28000000000000003</v>
      </c>
      <c r="I509" s="45">
        <v>0.59</v>
      </c>
      <c r="J509" s="45">
        <v>0.66</v>
      </c>
      <c r="K509" s="45">
        <v>0.67</v>
      </c>
      <c r="L509" s="45">
        <v>0.28999999999999998</v>
      </c>
      <c r="M509" s="45">
        <v>1.26</v>
      </c>
      <c r="N509" s="45" t="s">
        <v>261</v>
      </c>
      <c r="O509" s="45">
        <v>1.69</v>
      </c>
      <c r="P509" s="45">
        <v>2.4900000000000002</v>
      </c>
      <c r="Q509" s="45">
        <v>2.78</v>
      </c>
      <c r="R509" s="154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B510" s="31" t="s">
        <v>308</v>
      </c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BM510" s="55"/>
    </row>
    <row r="511" spans="1:65">
      <c r="BM511" s="55"/>
    </row>
    <row r="512" spans="1:65" ht="15">
      <c r="B512" s="8" t="s">
        <v>526</v>
      </c>
      <c r="BM512" s="28" t="s">
        <v>298</v>
      </c>
    </row>
    <row r="513" spans="1:65" ht="15">
      <c r="A513" s="25" t="s">
        <v>23</v>
      </c>
      <c r="B513" s="18" t="s">
        <v>109</v>
      </c>
      <c r="C513" s="15" t="s">
        <v>110</v>
      </c>
      <c r="D513" s="16" t="s">
        <v>221</v>
      </c>
      <c r="E513" s="17" t="s">
        <v>221</v>
      </c>
      <c r="F513" s="17" t="s">
        <v>221</v>
      </c>
      <c r="G513" s="17" t="s">
        <v>221</v>
      </c>
      <c r="H513" s="154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1</v>
      </c>
    </row>
    <row r="514" spans="1:65">
      <c r="A514" s="30"/>
      <c r="B514" s="19" t="s">
        <v>222</v>
      </c>
      <c r="C514" s="9" t="s">
        <v>222</v>
      </c>
      <c r="D514" s="152" t="s">
        <v>228</v>
      </c>
      <c r="E514" s="153" t="s">
        <v>229</v>
      </c>
      <c r="F514" s="153" t="s">
        <v>240</v>
      </c>
      <c r="G514" s="153" t="s">
        <v>243</v>
      </c>
      <c r="H514" s="154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 t="s">
        <v>3</v>
      </c>
    </row>
    <row r="515" spans="1:65">
      <c r="A515" s="30"/>
      <c r="B515" s="19"/>
      <c r="C515" s="9"/>
      <c r="D515" s="10" t="s">
        <v>282</v>
      </c>
      <c r="E515" s="11" t="s">
        <v>299</v>
      </c>
      <c r="F515" s="11" t="s">
        <v>299</v>
      </c>
      <c r="G515" s="11" t="s">
        <v>282</v>
      </c>
      <c r="H515" s="154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8">
        <v>3</v>
      </c>
    </row>
    <row r="516" spans="1:65">
      <c r="A516" s="30"/>
      <c r="B516" s="19"/>
      <c r="C516" s="9"/>
      <c r="D516" s="26" t="s">
        <v>301</v>
      </c>
      <c r="E516" s="26" t="s">
        <v>302</v>
      </c>
      <c r="F516" s="26" t="s">
        <v>280</v>
      </c>
      <c r="G516" s="26" t="s">
        <v>303</v>
      </c>
      <c r="H516" s="154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8">
        <v>3</v>
      </c>
    </row>
    <row r="517" spans="1:65">
      <c r="A517" s="30"/>
      <c r="B517" s="18">
        <v>1</v>
      </c>
      <c r="C517" s="14">
        <v>1</v>
      </c>
      <c r="D517" s="216">
        <v>7.3658982201982276E-2</v>
      </c>
      <c r="E517" s="217" t="s">
        <v>104</v>
      </c>
      <c r="F517" s="216">
        <v>0.06</v>
      </c>
      <c r="G517" s="217" t="s">
        <v>101</v>
      </c>
      <c r="H517" s="204"/>
      <c r="I517" s="205"/>
      <c r="J517" s="205"/>
      <c r="K517" s="205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205"/>
      <c r="AT517" s="205"/>
      <c r="AU517" s="205"/>
      <c r="AV517" s="205"/>
      <c r="AW517" s="205"/>
      <c r="AX517" s="205"/>
      <c r="AY517" s="205"/>
      <c r="AZ517" s="205"/>
      <c r="BA517" s="205"/>
      <c r="BB517" s="205"/>
      <c r="BC517" s="205"/>
      <c r="BD517" s="205"/>
      <c r="BE517" s="205"/>
      <c r="BF517" s="205"/>
      <c r="BG517" s="205"/>
      <c r="BH517" s="205"/>
      <c r="BI517" s="205"/>
      <c r="BJ517" s="205"/>
      <c r="BK517" s="205"/>
      <c r="BL517" s="205"/>
      <c r="BM517" s="218">
        <v>1</v>
      </c>
    </row>
    <row r="518" spans="1:65">
      <c r="A518" s="30"/>
      <c r="B518" s="19">
        <v>1</v>
      </c>
      <c r="C518" s="9">
        <v>2</v>
      </c>
      <c r="D518" s="24">
        <v>5.8622639667805843E-2</v>
      </c>
      <c r="E518" s="219" t="s">
        <v>104</v>
      </c>
      <c r="F518" s="24">
        <v>0.06</v>
      </c>
      <c r="G518" s="219" t="s">
        <v>101</v>
      </c>
      <c r="H518" s="204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5"/>
      <c r="AT518" s="205"/>
      <c r="AU518" s="205"/>
      <c r="AV518" s="205"/>
      <c r="AW518" s="205"/>
      <c r="AX518" s="205"/>
      <c r="AY518" s="205"/>
      <c r="AZ518" s="205"/>
      <c r="BA518" s="205"/>
      <c r="BB518" s="205"/>
      <c r="BC518" s="205"/>
      <c r="BD518" s="205"/>
      <c r="BE518" s="205"/>
      <c r="BF518" s="205"/>
      <c r="BG518" s="205"/>
      <c r="BH518" s="205"/>
      <c r="BI518" s="205"/>
      <c r="BJ518" s="205"/>
      <c r="BK518" s="205"/>
      <c r="BL518" s="205"/>
      <c r="BM518" s="218">
        <v>6</v>
      </c>
    </row>
    <row r="519" spans="1:65">
      <c r="A519" s="30"/>
      <c r="B519" s="19">
        <v>1</v>
      </c>
      <c r="C519" s="9">
        <v>3</v>
      </c>
      <c r="D519" s="24">
        <v>6.9023188879153291E-2</v>
      </c>
      <c r="E519" s="219" t="s">
        <v>104</v>
      </c>
      <c r="F519" s="24">
        <v>7.0000000000000007E-2</v>
      </c>
      <c r="G519" s="219" t="s">
        <v>101</v>
      </c>
      <c r="H519" s="204"/>
      <c r="I519" s="205"/>
      <c r="J519" s="205"/>
      <c r="K519" s="205"/>
      <c r="L519" s="205"/>
      <c r="M519" s="205"/>
      <c r="N519" s="205"/>
      <c r="O519" s="205"/>
      <c r="P519" s="205"/>
      <c r="Q519" s="205"/>
      <c r="R519" s="205"/>
      <c r="S519" s="205"/>
      <c r="T519" s="205"/>
      <c r="U519" s="205"/>
      <c r="V519" s="205"/>
      <c r="W519" s="205"/>
      <c r="X519" s="205"/>
      <c r="Y519" s="205"/>
      <c r="Z519" s="205"/>
      <c r="AA519" s="205"/>
      <c r="AB519" s="205"/>
      <c r="AC519" s="205"/>
      <c r="AD519" s="205"/>
      <c r="AE519" s="205"/>
      <c r="AF519" s="205"/>
      <c r="AG519" s="205"/>
      <c r="AH519" s="205"/>
      <c r="AI519" s="205"/>
      <c r="AJ519" s="205"/>
      <c r="AK519" s="205"/>
      <c r="AL519" s="205"/>
      <c r="AM519" s="205"/>
      <c r="AN519" s="205"/>
      <c r="AO519" s="205"/>
      <c r="AP519" s="205"/>
      <c r="AQ519" s="205"/>
      <c r="AR519" s="205"/>
      <c r="AS519" s="205"/>
      <c r="AT519" s="205"/>
      <c r="AU519" s="205"/>
      <c r="AV519" s="205"/>
      <c r="AW519" s="205"/>
      <c r="AX519" s="205"/>
      <c r="AY519" s="205"/>
      <c r="AZ519" s="205"/>
      <c r="BA519" s="205"/>
      <c r="BB519" s="205"/>
      <c r="BC519" s="205"/>
      <c r="BD519" s="205"/>
      <c r="BE519" s="205"/>
      <c r="BF519" s="205"/>
      <c r="BG519" s="205"/>
      <c r="BH519" s="205"/>
      <c r="BI519" s="205"/>
      <c r="BJ519" s="205"/>
      <c r="BK519" s="205"/>
      <c r="BL519" s="205"/>
      <c r="BM519" s="218">
        <v>16</v>
      </c>
    </row>
    <row r="520" spans="1:65">
      <c r="A520" s="30"/>
      <c r="B520" s="19">
        <v>1</v>
      </c>
      <c r="C520" s="9">
        <v>4</v>
      </c>
      <c r="D520" s="24">
        <v>6.3407017396453685E-2</v>
      </c>
      <c r="E520" s="219" t="s">
        <v>104</v>
      </c>
      <c r="F520" s="24">
        <v>0.06</v>
      </c>
      <c r="G520" s="219" t="s">
        <v>101</v>
      </c>
      <c r="H520" s="204"/>
      <c r="I520" s="205"/>
      <c r="J520" s="205"/>
      <c r="K520" s="205"/>
      <c r="L520" s="205"/>
      <c r="M520" s="205"/>
      <c r="N520" s="205"/>
      <c r="O520" s="205"/>
      <c r="P520" s="205"/>
      <c r="Q520" s="205"/>
      <c r="R520" s="205"/>
      <c r="S520" s="205"/>
      <c r="T520" s="205"/>
      <c r="U520" s="205"/>
      <c r="V520" s="205"/>
      <c r="W520" s="205"/>
      <c r="X520" s="205"/>
      <c r="Y520" s="205"/>
      <c r="Z520" s="205"/>
      <c r="AA520" s="205"/>
      <c r="AB520" s="205"/>
      <c r="AC520" s="205"/>
      <c r="AD520" s="205"/>
      <c r="AE520" s="205"/>
      <c r="AF520" s="205"/>
      <c r="AG520" s="205"/>
      <c r="AH520" s="205"/>
      <c r="AI520" s="205"/>
      <c r="AJ520" s="205"/>
      <c r="AK520" s="205"/>
      <c r="AL520" s="205"/>
      <c r="AM520" s="205"/>
      <c r="AN520" s="205"/>
      <c r="AO520" s="205"/>
      <c r="AP520" s="205"/>
      <c r="AQ520" s="205"/>
      <c r="AR520" s="205"/>
      <c r="AS520" s="205"/>
      <c r="AT520" s="205"/>
      <c r="AU520" s="205"/>
      <c r="AV520" s="205"/>
      <c r="AW520" s="205"/>
      <c r="AX520" s="205"/>
      <c r="AY520" s="205"/>
      <c r="AZ520" s="205"/>
      <c r="BA520" s="205"/>
      <c r="BB520" s="205"/>
      <c r="BC520" s="205"/>
      <c r="BD520" s="205"/>
      <c r="BE520" s="205"/>
      <c r="BF520" s="205"/>
      <c r="BG520" s="205"/>
      <c r="BH520" s="205"/>
      <c r="BI520" s="205"/>
      <c r="BJ520" s="205"/>
      <c r="BK520" s="205"/>
      <c r="BL520" s="205"/>
      <c r="BM520" s="218">
        <v>6.5249091076267293E-2</v>
      </c>
    </row>
    <row r="521" spans="1:65">
      <c r="A521" s="30"/>
      <c r="B521" s="19">
        <v>1</v>
      </c>
      <c r="C521" s="9">
        <v>5</v>
      </c>
      <c r="D521" s="24">
        <v>5.9659481120644522E-2</v>
      </c>
      <c r="E521" s="219" t="s">
        <v>104</v>
      </c>
      <c r="F521" s="24">
        <v>7.0000000000000007E-2</v>
      </c>
      <c r="G521" s="219" t="s">
        <v>101</v>
      </c>
      <c r="H521" s="204"/>
      <c r="I521" s="205"/>
      <c r="J521" s="205"/>
      <c r="K521" s="205"/>
      <c r="L521" s="205"/>
      <c r="M521" s="205"/>
      <c r="N521" s="205"/>
      <c r="O521" s="205"/>
      <c r="P521" s="205"/>
      <c r="Q521" s="205"/>
      <c r="R521" s="205"/>
      <c r="S521" s="205"/>
      <c r="T521" s="205"/>
      <c r="U521" s="205"/>
      <c r="V521" s="205"/>
      <c r="W521" s="205"/>
      <c r="X521" s="205"/>
      <c r="Y521" s="205"/>
      <c r="Z521" s="205"/>
      <c r="AA521" s="205"/>
      <c r="AB521" s="205"/>
      <c r="AC521" s="205"/>
      <c r="AD521" s="205"/>
      <c r="AE521" s="205"/>
      <c r="AF521" s="205"/>
      <c r="AG521" s="205"/>
      <c r="AH521" s="205"/>
      <c r="AI521" s="205"/>
      <c r="AJ521" s="205"/>
      <c r="AK521" s="205"/>
      <c r="AL521" s="205"/>
      <c r="AM521" s="205"/>
      <c r="AN521" s="205"/>
      <c r="AO521" s="205"/>
      <c r="AP521" s="205"/>
      <c r="AQ521" s="205"/>
      <c r="AR521" s="205"/>
      <c r="AS521" s="205"/>
      <c r="AT521" s="205"/>
      <c r="AU521" s="205"/>
      <c r="AV521" s="205"/>
      <c r="AW521" s="205"/>
      <c r="AX521" s="205"/>
      <c r="AY521" s="205"/>
      <c r="AZ521" s="205"/>
      <c r="BA521" s="205"/>
      <c r="BB521" s="205"/>
      <c r="BC521" s="205"/>
      <c r="BD521" s="205"/>
      <c r="BE521" s="205"/>
      <c r="BF521" s="205"/>
      <c r="BG521" s="205"/>
      <c r="BH521" s="205"/>
      <c r="BI521" s="205"/>
      <c r="BJ521" s="205"/>
      <c r="BK521" s="205"/>
      <c r="BL521" s="205"/>
      <c r="BM521" s="218">
        <v>12</v>
      </c>
    </row>
    <row r="522" spans="1:65">
      <c r="A522" s="30"/>
      <c r="B522" s="19">
        <v>1</v>
      </c>
      <c r="C522" s="9">
        <v>6</v>
      </c>
      <c r="D522" s="24">
        <v>6.8617783649168179E-2</v>
      </c>
      <c r="E522" s="219" t="s">
        <v>104</v>
      </c>
      <c r="F522" s="24">
        <v>7.0000000000000007E-2</v>
      </c>
      <c r="G522" s="219" t="s">
        <v>101</v>
      </c>
      <c r="H522" s="204"/>
      <c r="I522" s="205"/>
      <c r="J522" s="205"/>
      <c r="K522" s="205"/>
      <c r="L522" s="205"/>
      <c r="M522" s="205"/>
      <c r="N522" s="205"/>
      <c r="O522" s="205"/>
      <c r="P522" s="205"/>
      <c r="Q522" s="205"/>
      <c r="R522" s="205"/>
      <c r="S522" s="205"/>
      <c r="T522" s="205"/>
      <c r="U522" s="205"/>
      <c r="V522" s="205"/>
      <c r="W522" s="205"/>
      <c r="X522" s="205"/>
      <c r="Y522" s="205"/>
      <c r="Z522" s="205"/>
      <c r="AA522" s="205"/>
      <c r="AB522" s="205"/>
      <c r="AC522" s="205"/>
      <c r="AD522" s="205"/>
      <c r="AE522" s="205"/>
      <c r="AF522" s="205"/>
      <c r="AG522" s="205"/>
      <c r="AH522" s="205"/>
      <c r="AI522" s="205"/>
      <c r="AJ522" s="205"/>
      <c r="AK522" s="205"/>
      <c r="AL522" s="205"/>
      <c r="AM522" s="205"/>
      <c r="AN522" s="205"/>
      <c r="AO522" s="205"/>
      <c r="AP522" s="205"/>
      <c r="AQ522" s="205"/>
      <c r="AR522" s="205"/>
      <c r="AS522" s="205"/>
      <c r="AT522" s="205"/>
      <c r="AU522" s="205"/>
      <c r="AV522" s="205"/>
      <c r="AW522" s="205"/>
      <c r="AX522" s="205"/>
      <c r="AY522" s="205"/>
      <c r="AZ522" s="205"/>
      <c r="BA522" s="205"/>
      <c r="BB522" s="205"/>
      <c r="BC522" s="205"/>
      <c r="BD522" s="205"/>
      <c r="BE522" s="205"/>
      <c r="BF522" s="205"/>
      <c r="BG522" s="205"/>
      <c r="BH522" s="205"/>
      <c r="BI522" s="205"/>
      <c r="BJ522" s="205"/>
      <c r="BK522" s="205"/>
      <c r="BL522" s="205"/>
      <c r="BM522" s="56"/>
    </row>
    <row r="523" spans="1:65">
      <c r="A523" s="30"/>
      <c r="B523" s="20" t="s">
        <v>256</v>
      </c>
      <c r="C523" s="12"/>
      <c r="D523" s="220">
        <v>6.5498182152534626E-2</v>
      </c>
      <c r="E523" s="220" t="s">
        <v>624</v>
      </c>
      <c r="F523" s="220">
        <v>6.5000000000000002E-2</v>
      </c>
      <c r="G523" s="220" t="s">
        <v>624</v>
      </c>
      <c r="H523" s="204"/>
      <c r="I523" s="205"/>
      <c r="J523" s="205"/>
      <c r="K523" s="205"/>
      <c r="L523" s="205"/>
      <c r="M523" s="205"/>
      <c r="N523" s="205"/>
      <c r="O523" s="205"/>
      <c r="P523" s="205"/>
      <c r="Q523" s="205"/>
      <c r="R523" s="205"/>
      <c r="S523" s="205"/>
      <c r="T523" s="205"/>
      <c r="U523" s="205"/>
      <c r="V523" s="205"/>
      <c r="W523" s="205"/>
      <c r="X523" s="205"/>
      <c r="Y523" s="205"/>
      <c r="Z523" s="205"/>
      <c r="AA523" s="205"/>
      <c r="AB523" s="205"/>
      <c r="AC523" s="205"/>
      <c r="AD523" s="205"/>
      <c r="AE523" s="205"/>
      <c r="AF523" s="205"/>
      <c r="AG523" s="205"/>
      <c r="AH523" s="205"/>
      <c r="AI523" s="205"/>
      <c r="AJ523" s="205"/>
      <c r="AK523" s="205"/>
      <c r="AL523" s="205"/>
      <c r="AM523" s="205"/>
      <c r="AN523" s="205"/>
      <c r="AO523" s="205"/>
      <c r="AP523" s="205"/>
      <c r="AQ523" s="205"/>
      <c r="AR523" s="205"/>
      <c r="AS523" s="205"/>
      <c r="AT523" s="205"/>
      <c r="AU523" s="205"/>
      <c r="AV523" s="205"/>
      <c r="AW523" s="205"/>
      <c r="AX523" s="205"/>
      <c r="AY523" s="205"/>
      <c r="AZ523" s="205"/>
      <c r="BA523" s="205"/>
      <c r="BB523" s="205"/>
      <c r="BC523" s="205"/>
      <c r="BD523" s="205"/>
      <c r="BE523" s="205"/>
      <c r="BF523" s="205"/>
      <c r="BG523" s="205"/>
      <c r="BH523" s="205"/>
      <c r="BI523" s="205"/>
      <c r="BJ523" s="205"/>
      <c r="BK523" s="205"/>
      <c r="BL523" s="205"/>
      <c r="BM523" s="56"/>
    </row>
    <row r="524" spans="1:65">
      <c r="A524" s="30"/>
      <c r="B524" s="3" t="s">
        <v>257</v>
      </c>
      <c r="C524" s="29"/>
      <c r="D524" s="24">
        <v>6.6012400522810932E-2</v>
      </c>
      <c r="E524" s="24" t="s">
        <v>624</v>
      </c>
      <c r="F524" s="24">
        <v>6.5000000000000002E-2</v>
      </c>
      <c r="G524" s="24" t="s">
        <v>624</v>
      </c>
      <c r="H524" s="204"/>
      <c r="I524" s="205"/>
      <c r="J524" s="205"/>
      <c r="K524" s="205"/>
      <c r="L524" s="205"/>
      <c r="M524" s="205"/>
      <c r="N524" s="205"/>
      <c r="O524" s="205"/>
      <c r="P524" s="205"/>
      <c r="Q524" s="205"/>
      <c r="R524" s="205"/>
      <c r="S524" s="205"/>
      <c r="T524" s="205"/>
      <c r="U524" s="205"/>
      <c r="V524" s="205"/>
      <c r="W524" s="205"/>
      <c r="X524" s="205"/>
      <c r="Y524" s="205"/>
      <c r="Z524" s="205"/>
      <c r="AA524" s="205"/>
      <c r="AB524" s="205"/>
      <c r="AC524" s="205"/>
      <c r="AD524" s="205"/>
      <c r="AE524" s="205"/>
      <c r="AF524" s="205"/>
      <c r="AG524" s="205"/>
      <c r="AH524" s="205"/>
      <c r="AI524" s="205"/>
      <c r="AJ524" s="205"/>
      <c r="AK524" s="205"/>
      <c r="AL524" s="205"/>
      <c r="AM524" s="205"/>
      <c r="AN524" s="205"/>
      <c r="AO524" s="205"/>
      <c r="AP524" s="205"/>
      <c r="AQ524" s="205"/>
      <c r="AR524" s="205"/>
      <c r="AS524" s="205"/>
      <c r="AT524" s="205"/>
      <c r="AU524" s="205"/>
      <c r="AV524" s="205"/>
      <c r="AW524" s="205"/>
      <c r="AX524" s="205"/>
      <c r="AY524" s="205"/>
      <c r="AZ524" s="205"/>
      <c r="BA524" s="205"/>
      <c r="BB524" s="205"/>
      <c r="BC524" s="205"/>
      <c r="BD524" s="205"/>
      <c r="BE524" s="205"/>
      <c r="BF524" s="205"/>
      <c r="BG524" s="205"/>
      <c r="BH524" s="205"/>
      <c r="BI524" s="205"/>
      <c r="BJ524" s="205"/>
      <c r="BK524" s="205"/>
      <c r="BL524" s="205"/>
      <c r="BM524" s="56"/>
    </row>
    <row r="525" spans="1:65">
      <c r="A525" s="30"/>
      <c r="B525" s="3" t="s">
        <v>258</v>
      </c>
      <c r="C525" s="29"/>
      <c r="D525" s="24">
        <v>5.9074990918958252E-3</v>
      </c>
      <c r="E525" s="24" t="s">
        <v>624</v>
      </c>
      <c r="F525" s="24">
        <v>5.4772255750516656E-3</v>
      </c>
      <c r="G525" s="24" t="s">
        <v>624</v>
      </c>
      <c r="H525" s="204"/>
      <c r="I525" s="205"/>
      <c r="J525" s="205"/>
      <c r="K525" s="205"/>
      <c r="L525" s="205"/>
      <c r="M525" s="205"/>
      <c r="N525" s="205"/>
      <c r="O525" s="205"/>
      <c r="P525" s="205"/>
      <c r="Q525" s="205"/>
      <c r="R525" s="205"/>
      <c r="S525" s="205"/>
      <c r="T525" s="205"/>
      <c r="U525" s="205"/>
      <c r="V525" s="205"/>
      <c r="W525" s="205"/>
      <c r="X525" s="205"/>
      <c r="Y525" s="205"/>
      <c r="Z525" s="205"/>
      <c r="AA525" s="205"/>
      <c r="AB525" s="205"/>
      <c r="AC525" s="205"/>
      <c r="AD525" s="205"/>
      <c r="AE525" s="205"/>
      <c r="AF525" s="205"/>
      <c r="AG525" s="205"/>
      <c r="AH525" s="205"/>
      <c r="AI525" s="205"/>
      <c r="AJ525" s="205"/>
      <c r="AK525" s="205"/>
      <c r="AL525" s="205"/>
      <c r="AM525" s="205"/>
      <c r="AN525" s="205"/>
      <c r="AO525" s="205"/>
      <c r="AP525" s="205"/>
      <c r="AQ525" s="205"/>
      <c r="AR525" s="205"/>
      <c r="AS525" s="205"/>
      <c r="AT525" s="205"/>
      <c r="AU525" s="205"/>
      <c r="AV525" s="205"/>
      <c r="AW525" s="205"/>
      <c r="AX525" s="205"/>
      <c r="AY525" s="205"/>
      <c r="AZ525" s="205"/>
      <c r="BA525" s="205"/>
      <c r="BB525" s="205"/>
      <c r="BC525" s="205"/>
      <c r="BD525" s="205"/>
      <c r="BE525" s="205"/>
      <c r="BF525" s="205"/>
      <c r="BG525" s="205"/>
      <c r="BH525" s="205"/>
      <c r="BI525" s="205"/>
      <c r="BJ525" s="205"/>
      <c r="BK525" s="205"/>
      <c r="BL525" s="205"/>
      <c r="BM525" s="56"/>
    </row>
    <row r="526" spans="1:65">
      <c r="A526" s="30"/>
      <c r="B526" s="3" t="s">
        <v>85</v>
      </c>
      <c r="C526" s="29"/>
      <c r="D526" s="13">
        <v>9.0193329001684655E-2</v>
      </c>
      <c r="E526" s="13" t="s">
        <v>624</v>
      </c>
      <c r="F526" s="13">
        <v>8.4265008846948694E-2</v>
      </c>
      <c r="G526" s="13" t="s">
        <v>624</v>
      </c>
      <c r="H526" s="154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30"/>
      <c r="B527" s="3" t="s">
        <v>259</v>
      </c>
      <c r="C527" s="29"/>
      <c r="D527" s="13">
        <v>3.8175409367187108E-3</v>
      </c>
      <c r="E527" s="13" t="s">
        <v>624</v>
      </c>
      <c r="F527" s="13">
        <v>-3.8175409367180446E-3</v>
      </c>
      <c r="G527" s="13" t="s">
        <v>624</v>
      </c>
      <c r="H527" s="154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30"/>
      <c r="B528" s="46" t="s">
        <v>260</v>
      </c>
      <c r="C528" s="47"/>
      <c r="D528" s="45">
        <v>0.02</v>
      </c>
      <c r="E528" s="45">
        <v>1.33</v>
      </c>
      <c r="F528" s="45">
        <v>0.02</v>
      </c>
      <c r="G528" s="45">
        <v>37.83</v>
      </c>
      <c r="H528" s="154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B529" s="31"/>
      <c r="C529" s="20"/>
      <c r="D529" s="20"/>
      <c r="E529" s="20"/>
      <c r="F529" s="20"/>
      <c r="G529" s="20"/>
      <c r="BM529" s="55"/>
    </row>
    <row r="530" spans="1:65" ht="15">
      <c r="B530" s="8" t="s">
        <v>527</v>
      </c>
      <c r="BM530" s="28" t="s">
        <v>66</v>
      </c>
    </row>
    <row r="531" spans="1:65" ht="15">
      <c r="A531" s="25" t="s">
        <v>55</v>
      </c>
      <c r="B531" s="18" t="s">
        <v>109</v>
      </c>
      <c r="C531" s="15" t="s">
        <v>110</v>
      </c>
      <c r="D531" s="16" t="s">
        <v>221</v>
      </c>
      <c r="E531" s="17" t="s">
        <v>221</v>
      </c>
      <c r="F531" s="17" t="s">
        <v>221</v>
      </c>
      <c r="G531" s="17" t="s">
        <v>221</v>
      </c>
      <c r="H531" s="17" t="s">
        <v>221</v>
      </c>
      <c r="I531" s="17" t="s">
        <v>221</v>
      </c>
      <c r="J531" s="17" t="s">
        <v>221</v>
      </c>
      <c r="K531" s="17" t="s">
        <v>221</v>
      </c>
      <c r="L531" s="17" t="s">
        <v>221</v>
      </c>
      <c r="M531" s="17" t="s">
        <v>221</v>
      </c>
      <c r="N531" s="17" t="s">
        <v>221</v>
      </c>
      <c r="O531" s="17" t="s">
        <v>221</v>
      </c>
      <c r="P531" s="17" t="s">
        <v>221</v>
      </c>
      <c r="Q531" s="17" t="s">
        <v>221</v>
      </c>
      <c r="R531" s="154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8">
        <v>1</v>
      </c>
    </row>
    <row r="532" spans="1:65">
      <c r="A532" s="30"/>
      <c r="B532" s="19" t="s">
        <v>222</v>
      </c>
      <c r="C532" s="9" t="s">
        <v>222</v>
      </c>
      <c r="D532" s="152" t="s">
        <v>227</v>
      </c>
      <c r="E532" s="153" t="s">
        <v>228</v>
      </c>
      <c r="F532" s="153" t="s">
        <v>229</v>
      </c>
      <c r="G532" s="153" t="s">
        <v>232</v>
      </c>
      <c r="H532" s="153" t="s">
        <v>233</v>
      </c>
      <c r="I532" s="153" t="s">
        <v>234</v>
      </c>
      <c r="J532" s="153" t="s">
        <v>235</v>
      </c>
      <c r="K532" s="153" t="s">
        <v>276</v>
      </c>
      <c r="L532" s="153" t="s">
        <v>238</v>
      </c>
      <c r="M532" s="153" t="s">
        <v>239</v>
      </c>
      <c r="N532" s="153" t="s">
        <v>240</v>
      </c>
      <c r="O532" s="153" t="s">
        <v>243</v>
      </c>
      <c r="P532" s="153" t="s">
        <v>245</v>
      </c>
      <c r="Q532" s="153" t="s">
        <v>246</v>
      </c>
      <c r="R532" s="154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8" t="s">
        <v>1</v>
      </c>
    </row>
    <row r="533" spans="1:65">
      <c r="A533" s="30"/>
      <c r="B533" s="19"/>
      <c r="C533" s="9"/>
      <c r="D533" s="10" t="s">
        <v>299</v>
      </c>
      <c r="E533" s="11" t="s">
        <v>282</v>
      </c>
      <c r="F533" s="11" t="s">
        <v>299</v>
      </c>
      <c r="G533" s="11" t="s">
        <v>282</v>
      </c>
      <c r="H533" s="11" t="s">
        <v>282</v>
      </c>
      <c r="I533" s="11" t="s">
        <v>282</v>
      </c>
      <c r="J533" s="11" t="s">
        <v>282</v>
      </c>
      <c r="K533" s="11" t="s">
        <v>282</v>
      </c>
      <c r="L533" s="11" t="s">
        <v>282</v>
      </c>
      <c r="M533" s="11" t="s">
        <v>299</v>
      </c>
      <c r="N533" s="11" t="s">
        <v>299</v>
      </c>
      <c r="O533" s="11" t="s">
        <v>282</v>
      </c>
      <c r="P533" s="11" t="s">
        <v>299</v>
      </c>
      <c r="Q533" s="11" t="s">
        <v>299</v>
      </c>
      <c r="R533" s="154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8">
        <v>3</v>
      </c>
    </row>
    <row r="534" spans="1:65">
      <c r="A534" s="30"/>
      <c r="B534" s="19"/>
      <c r="C534" s="9"/>
      <c r="D534" s="26" t="s">
        <v>300</v>
      </c>
      <c r="E534" s="26" t="s">
        <v>301</v>
      </c>
      <c r="F534" s="26" t="s">
        <v>302</v>
      </c>
      <c r="G534" s="26" t="s">
        <v>302</v>
      </c>
      <c r="H534" s="26" t="s">
        <v>302</v>
      </c>
      <c r="I534" s="26" t="s">
        <v>302</v>
      </c>
      <c r="J534" s="26" t="s">
        <v>302</v>
      </c>
      <c r="K534" s="26" t="s">
        <v>302</v>
      </c>
      <c r="L534" s="26" t="s">
        <v>303</v>
      </c>
      <c r="M534" s="26" t="s">
        <v>303</v>
      </c>
      <c r="N534" s="26" t="s">
        <v>280</v>
      </c>
      <c r="O534" s="26" t="s">
        <v>303</v>
      </c>
      <c r="P534" s="26" t="s">
        <v>280</v>
      </c>
      <c r="Q534" s="26" t="s">
        <v>302</v>
      </c>
      <c r="R534" s="154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3</v>
      </c>
    </row>
    <row r="535" spans="1:65">
      <c r="A535" s="30"/>
      <c r="B535" s="18">
        <v>1</v>
      </c>
      <c r="C535" s="14">
        <v>1</v>
      </c>
      <c r="D535" s="217">
        <v>0.69671250000000007</v>
      </c>
      <c r="E535" s="216">
        <v>0.58550450687641598</v>
      </c>
      <c r="F535" s="217">
        <v>0.67</v>
      </c>
      <c r="G535" s="216">
        <v>0.6</v>
      </c>
      <c r="H535" s="216">
        <v>0.59</v>
      </c>
      <c r="I535" s="216">
        <v>0.57999999999999996</v>
      </c>
      <c r="J535" s="216">
        <v>0.56999999999999995</v>
      </c>
      <c r="K535" s="216">
        <v>0.57999999999999996</v>
      </c>
      <c r="L535" s="217">
        <v>0.59743492103293583</v>
      </c>
      <c r="M535" s="216">
        <v>0.59</v>
      </c>
      <c r="N535" s="216">
        <v>0.59</v>
      </c>
      <c r="O535" s="216">
        <v>0.57999999999999996</v>
      </c>
      <c r="P535" s="216">
        <v>0.6</v>
      </c>
      <c r="Q535" s="216">
        <v>0.61</v>
      </c>
      <c r="R535" s="204"/>
      <c r="S535" s="205"/>
      <c r="T535" s="205"/>
      <c r="U535" s="205"/>
      <c r="V535" s="205"/>
      <c r="W535" s="205"/>
      <c r="X535" s="205"/>
      <c r="Y535" s="205"/>
      <c r="Z535" s="205"/>
      <c r="AA535" s="205"/>
      <c r="AB535" s="205"/>
      <c r="AC535" s="205"/>
      <c r="AD535" s="205"/>
      <c r="AE535" s="205"/>
      <c r="AF535" s="205"/>
      <c r="AG535" s="205"/>
      <c r="AH535" s="205"/>
      <c r="AI535" s="205"/>
      <c r="AJ535" s="205"/>
      <c r="AK535" s="205"/>
      <c r="AL535" s="205"/>
      <c r="AM535" s="205"/>
      <c r="AN535" s="205"/>
      <c r="AO535" s="205"/>
      <c r="AP535" s="205"/>
      <c r="AQ535" s="205"/>
      <c r="AR535" s="205"/>
      <c r="AS535" s="205"/>
      <c r="AT535" s="205"/>
      <c r="AU535" s="205"/>
      <c r="AV535" s="205"/>
      <c r="AW535" s="205"/>
      <c r="AX535" s="205"/>
      <c r="AY535" s="205"/>
      <c r="AZ535" s="205"/>
      <c r="BA535" s="205"/>
      <c r="BB535" s="205"/>
      <c r="BC535" s="205"/>
      <c r="BD535" s="205"/>
      <c r="BE535" s="205"/>
      <c r="BF535" s="205"/>
      <c r="BG535" s="205"/>
      <c r="BH535" s="205"/>
      <c r="BI535" s="205"/>
      <c r="BJ535" s="205"/>
      <c r="BK535" s="205"/>
      <c r="BL535" s="205"/>
      <c r="BM535" s="218">
        <v>1</v>
      </c>
    </row>
    <row r="536" spans="1:65">
      <c r="A536" s="30"/>
      <c r="B536" s="19">
        <v>1</v>
      </c>
      <c r="C536" s="9">
        <v>2</v>
      </c>
      <c r="D536" s="219">
        <v>0.70086289999999996</v>
      </c>
      <c r="E536" s="24">
        <v>0.57712466325527978</v>
      </c>
      <c r="F536" s="219">
        <v>0.63</v>
      </c>
      <c r="G536" s="24">
        <v>0.59</v>
      </c>
      <c r="H536" s="24">
        <v>0.59</v>
      </c>
      <c r="I536" s="24">
        <v>0.57999999999999996</v>
      </c>
      <c r="J536" s="24">
        <v>0.59</v>
      </c>
      <c r="K536" s="24">
        <v>0.63</v>
      </c>
      <c r="L536" s="219">
        <v>0.66382566934414189</v>
      </c>
      <c r="M536" s="24">
        <v>0.6</v>
      </c>
      <c r="N536" s="24">
        <v>0.57999999999999996</v>
      </c>
      <c r="O536" s="24">
        <v>0.57999999999999996</v>
      </c>
      <c r="P536" s="24">
        <v>0.6</v>
      </c>
      <c r="Q536" s="24">
        <v>0.61</v>
      </c>
      <c r="R536" s="204"/>
      <c r="S536" s="205"/>
      <c r="T536" s="205"/>
      <c r="U536" s="205"/>
      <c r="V536" s="205"/>
      <c r="W536" s="205"/>
      <c r="X536" s="205"/>
      <c r="Y536" s="205"/>
      <c r="Z536" s="205"/>
      <c r="AA536" s="205"/>
      <c r="AB536" s="205"/>
      <c r="AC536" s="205"/>
      <c r="AD536" s="205"/>
      <c r="AE536" s="205"/>
      <c r="AF536" s="205"/>
      <c r="AG536" s="205"/>
      <c r="AH536" s="205"/>
      <c r="AI536" s="205"/>
      <c r="AJ536" s="205"/>
      <c r="AK536" s="205"/>
      <c r="AL536" s="205"/>
      <c r="AM536" s="205"/>
      <c r="AN536" s="205"/>
      <c r="AO536" s="205"/>
      <c r="AP536" s="205"/>
      <c r="AQ536" s="205"/>
      <c r="AR536" s="205"/>
      <c r="AS536" s="205"/>
      <c r="AT536" s="205"/>
      <c r="AU536" s="205"/>
      <c r="AV536" s="205"/>
      <c r="AW536" s="205"/>
      <c r="AX536" s="205"/>
      <c r="AY536" s="205"/>
      <c r="AZ536" s="205"/>
      <c r="BA536" s="205"/>
      <c r="BB536" s="205"/>
      <c r="BC536" s="205"/>
      <c r="BD536" s="205"/>
      <c r="BE536" s="205"/>
      <c r="BF536" s="205"/>
      <c r="BG536" s="205"/>
      <c r="BH536" s="205"/>
      <c r="BI536" s="205"/>
      <c r="BJ536" s="205"/>
      <c r="BK536" s="205"/>
      <c r="BL536" s="205"/>
      <c r="BM536" s="218" t="e">
        <v>#N/A</v>
      </c>
    </row>
    <row r="537" spans="1:65">
      <c r="A537" s="30"/>
      <c r="B537" s="19">
        <v>1</v>
      </c>
      <c r="C537" s="9">
        <v>3</v>
      </c>
      <c r="D537" s="219">
        <v>0.64712979999999998</v>
      </c>
      <c r="E537" s="24">
        <v>0.58599387472846032</v>
      </c>
      <c r="F537" s="219">
        <v>0.64</v>
      </c>
      <c r="G537" s="24">
        <v>0.59</v>
      </c>
      <c r="H537" s="24">
        <v>0.61</v>
      </c>
      <c r="I537" s="24">
        <v>0.57999999999999996</v>
      </c>
      <c r="J537" s="24">
        <v>0.6</v>
      </c>
      <c r="K537" s="24">
        <v>0.63</v>
      </c>
      <c r="L537" s="233">
        <v>0.56988648935199304</v>
      </c>
      <c r="M537" s="24">
        <v>0.59</v>
      </c>
      <c r="N537" s="24">
        <v>0.6</v>
      </c>
      <c r="O537" s="24">
        <v>0.56999999999999995</v>
      </c>
      <c r="P537" s="24">
        <v>0.6</v>
      </c>
      <c r="Q537" s="24">
        <v>0.61</v>
      </c>
      <c r="R537" s="204"/>
      <c r="S537" s="205"/>
      <c r="T537" s="205"/>
      <c r="U537" s="205"/>
      <c r="V537" s="205"/>
      <c r="W537" s="205"/>
      <c r="X537" s="205"/>
      <c r="Y537" s="205"/>
      <c r="Z537" s="205"/>
      <c r="AA537" s="205"/>
      <c r="AB537" s="205"/>
      <c r="AC537" s="205"/>
      <c r="AD537" s="205"/>
      <c r="AE537" s="205"/>
      <c r="AF537" s="205"/>
      <c r="AG537" s="205"/>
      <c r="AH537" s="205"/>
      <c r="AI537" s="205"/>
      <c r="AJ537" s="205"/>
      <c r="AK537" s="205"/>
      <c r="AL537" s="205"/>
      <c r="AM537" s="205"/>
      <c r="AN537" s="205"/>
      <c r="AO537" s="205"/>
      <c r="AP537" s="205"/>
      <c r="AQ537" s="205"/>
      <c r="AR537" s="205"/>
      <c r="AS537" s="205"/>
      <c r="AT537" s="205"/>
      <c r="AU537" s="205"/>
      <c r="AV537" s="205"/>
      <c r="AW537" s="205"/>
      <c r="AX537" s="205"/>
      <c r="AY537" s="205"/>
      <c r="AZ537" s="205"/>
      <c r="BA537" s="205"/>
      <c r="BB537" s="205"/>
      <c r="BC537" s="205"/>
      <c r="BD537" s="205"/>
      <c r="BE537" s="205"/>
      <c r="BF537" s="205"/>
      <c r="BG537" s="205"/>
      <c r="BH537" s="205"/>
      <c r="BI537" s="205"/>
      <c r="BJ537" s="205"/>
      <c r="BK537" s="205"/>
      <c r="BL537" s="205"/>
      <c r="BM537" s="218">
        <v>16</v>
      </c>
    </row>
    <row r="538" spans="1:65">
      <c r="A538" s="30"/>
      <c r="B538" s="19">
        <v>1</v>
      </c>
      <c r="C538" s="9">
        <v>4</v>
      </c>
      <c r="D538" s="219">
        <v>0.62828810000000002</v>
      </c>
      <c r="E538" s="24">
        <v>0.59036010446183251</v>
      </c>
      <c r="F538" s="219">
        <v>0.64</v>
      </c>
      <c r="G538" s="24">
        <v>0.56999999999999995</v>
      </c>
      <c r="H538" s="24">
        <v>0.59</v>
      </c>
      <c r="I538" s="24">
        <v>0.56999999999999995</v>
      </c>
      <c r="J538" s="24">
        <v>0.59</v>
      </c>
      <c r="K538" s="24">
        <v>0.56999999999999995</v>
      </c>
      <c r="L538" s="219">
        <v>0.65879555321398064</v>
      </c>
      <c r="M538" s="24">
        <v>0.61</v>
      </c>
      <c r="N538" s="24">
        <v>0.59</v>
      </c>
      <c r="O538" s="24">
        <v>0.56000000000000005</v>
      </c>
      <c r="P538" s="24">
        <v>0.6</v>
      </c>
      <c r="Q538" s="24">
        <v>0.6</v>
      </c>
      <c r="R538" s="204"/>
      <c r="S538" s="205"/>
      <c r="T538" s="205"/>
      <c r="U538" s="205"/>
      <c r="V538" s="205"/>
      <c r="W538" s="205"/>
      <c r="X538" s="205"/>
      <c r="Y538" s="205"/>
      <c r="Z538" s="205"/>
      <c r="AA538" s="205"/>
      <c r="AB538" s="205"/>
      <c r="AC538" s="205"/>
      <c r="AD538" s="205"/>
      <c r="AE538" s="205"/>
      <c r="AF538" s="205"/>
      <c r="AG538" s="205"/>
      <c r="AH538" s="205"/>
      <c r="AI538" s="205"/>
      <c r="AJ538" s="205"/>
      <c r="AK538" s="205"/>
      <c r="AL538" s="205"/>
      <c r="AM538" s="205"/>
      <c r="AN538" s="205"/>
      <c r="AO538" s="205"/>
      <c r="AP538" s="205"/>
      <c r="AQ538" s="205"/>
      <c r="AR538" s="205"/>
      <c r="AS538" s="205"/>
      <c r="AT538" s="205"/>
      <c r="AU538" s="205"/>
      <c r="AV538" s="205"/>
      <c r="AW538" s="205"/>
      <c r="AX538" s="205"/>
      <c r="AY538" s="205"/>
      <c r="AZ538" s="205"/>
      <c r="BA538" s="205"/>
      <c r="BB538" s="205"/>
      <c r="BC538" s="205"/>
      <c r="BD538" s="205"/>
      <c r="BE538" s="205"/>
      <c r="BF538" s="205"/>
      <c r="BG538" s="205"/>
      <c r="BH538" s="205"/>
      <c r="BI538" s="205"/>
      <c r="BJ538" s="205"/>
      <c r="BK538" s="205"/>
      <c r="BL538" s="205"/>
      <c r="BM538" s="218">
        <v>0.5917133062654909</v>
      </c>
    </row>
    <row r="539" spans="1:65">
      <c r="A539" s="30"/>
      <c r="B539" s="19">
        <v>1</v>
      </c>
      <c r="C539" s="9">
        <v>5</v>
      </c>
      <c r="D539" s="219">
        <v>0.67327959999999998</v>
      </c>
      <c r="E539" s="24">
        <v>0.58870697300017172</v>
      </c>
      <c r="F539" s="219">
        <v>0.67</v>
      </c>
      <c r="G539" s="24">
        <v>0.59</v>
      </c>
      <c r="H539" s="24">
        <v>0.6</v>
      </c>
      <c r="I539" s="24">
        <v>0.56999999999999995</v>
      </c>
      <c r="J539" s="24">
        <v>0.6</v>
      </c>
      <c r="K539" s="24">
        <v>0.63</v>
      </c>
      <c r="L539" s="219">
        <v>0.65420864903607079</v>
      </c>
      <c r="M539" s="24">
        <v>0.6</v>
      </c>
      <c r="N539" s="24">
        <v>0.6</v>
      </c>
      <c r="O539" s="24">
        <v>0.55000000000000004</v>
      </c>
      <c r="P539" s="24">
        <v>0.6</v>
      </c>
      <c r="Q539" s="24">
        <v>0.61</v>
      </c>
      <c r="R539" s="204"/>
      <c r="S539" s="205"/>
      <c r="T539" s="205"/>
      <c r="U539" s="205"/>
      <c r="V539" s="205"/>
      <c r="W539" s="205"/>
      <c r="X539" s="205"/>
      <c r="Y539" s="205"/>
      <c r="Z539" s="205"/>
      <c r="AA539" s="205"/>
      <c r="AB539" s="205"/>
      <c r="AC539" s="205"/>
      <c r="AD539" s="205"/>
      <c r="AE539" s="205"/>
      <c r="AF539" s="205"/>
      <c r="AG539" s="205"/>
      <c r="AH539" s="205"/>
      <c r="AI539" s="205"/>
      <c r="AJ539" s="205"/>
      <c r="AK539" s="205"/>
      <c r="AL539" s="205"/>
      <c r="AM539" s="205"/>
      <c r="AN539" s="205"/>
      <c r="AO539" s="205"/>
      <c r="AP539" s="205"/>
      <c r="AQ539" s="205"/>
      <c r="AR539" s="205"/>
      <c r="AS539" s="205"/>
      <c r="AT539" s="205"/>
      <c r="AU539" s="205"/>
      <c r="AV539" s="205"/>
      <c r="AW539" s="205"/>
      <c r="AX539" s="205"/>
      <c r="AY539" s="205"/>
      <c r="AZ539" s="205"/>
      <c r="BA539" s="205"/>
      <c r="BB539" s="205"/>
      <c r="BC539" s="205"/>
      <c r="BD539" s="205"/>
      <c r="BE539" s="205"/>
      <c r="BF539" s="205"/>
      <c r="BG539" s="205"/>
      <c r="BH539" s="205"/>
      <c r="BI539" s="205"/>
      <c r="BJ539" s="205"/>
      <c r="BK539" s="205"/>
      <c r="BL539" s="205"/>
      <c r="BM539" s="218">
        <v>90</v>
      </c>
    </row>
    <row r="540" spans="1:65">
      <c r="A540" s="30"/>
      <c r="B540" s="19">
        <v>1</v>
      </c>
      <c r="C540" s="9">
        <v>6</v>
      </c>
      <c r="D540" s="219">
        <v>0.69233549999999999</v>
      </c>
      <c r="E540" s="24">
        <v>0.57538809120024481</v>
      </c>
      <c r="F540" s="219">
        <v>0.62</v>
      </c>
      <c r="G540" s="24">
        <v>0.57999999999999996</v>
      </c>
      <c r="H540" s="24">
        <v>0.59</v>
      </c>
      <c r="I540" s="24">
        <v>0.57999999999999996</v>
      </c>
      <c r="J540" s="24">
        <v>0.57999999999999996</v>
      </c>
      <c r="K540" s="24">
        <v>0.62</v>
      </c>
      <c r="L540" s="219">
        <v>0.65562758597709669</v>
      </c>
      <c r="M540" s="24">
        <v>0.6</v>
      </c>
      <c r="N540" s="24">
        <v>0.59</v>
      </c>
      <c r="O540" s="24">
        <v>0.56999999999999995</v>
      </c>
      <c r="P540" s="24">
        <v>0.61</v>
      </c>
      <c r="Q540" s="24">
        <v>0.61</v>
      </c>
      <c r="R540" s="204"/>
      <c r="S540" s="205"/>
      <c r="T540" s="205"/>
      <c r="U540" s="205"/>
      <c r="V540" s="205"/>
      <c r="W540" s="205"/>
      <c r="X540" s="205"/>
      <c r="Y540" s="205"/>
      <c r="Z540" s="205"/>
      <c r="AA540" s="205"/>
      <c r="AB540" s="205"/>
      <c r="AC540" s="205"/>
      <c r="AD540" s="205"/>
      <c r="AE540" s="205"/>
      <c r="AF540" s="205"/>
      <c r="AG540" s="205"/>
      <c r="AH540" s="205"/>
      <c r="AI540" s="205"/>
      <c r="AJ540" s="205"/>
      <c r="AK540" s="205"/>
      <c r="AL540" s="205"/>
      <c r="AM540" s="205"/>
      <c r="AN540" s="205"/>
      <c r="AO540" s="205"/>
      <c r="AP540" s="205"/>
      <c r="AQ540" s="205"/>
      <c r="AR540" s="205"/>
      <c r="AS540" s="205"/>
      <c r="AT540" s="205"/>
      <c r="AU540" s="205"/>
      <c r="AV540" s="205"/>
      <c r="AW540" s="205"/>
      <c r="AX540" s="205"/>
      <c r="AY540" s="205"/>
      <c r="AZ540" s="205"/>
      <c r="BA540" s="205"/>
      <c r="BB540" s="205"/>
      <c r="BC540" s="205"/>
      <c r="BD540" s="205"/>
      <c r="BE540" s="205"/>
      <c r="BF540" s="205"/>
      <c r="BG540" s="205"/>
      <c r="BH540" s="205"/>
      <c r="BI540" s="205"/>
      <c r="BJ540" s="205"/>
      <c r="BK540" s="205"/>
      <c r="BL540" s="205"/>
      <c r="BM540" s="56"/>
    </row>
    <row r="541" spans="1:65">
      <c r="A541" s="30"/>
      <c r="B541" s="20" t="s">
        <v>256</v>
      </c>
      <c r="C541" s="12"/>
      <c r="D541" s="220">
        <v>0.67310139999999985</v>
      </c>
      <c r="E541" s="220">
        <v>0.58384636892040087</v>
      </c>
      <c r="F541" s="220">
        <v>0.64500000000000002</v>
      </c>
      <c r="G541" s="220">
        <v>0.58666666666666656</v>
      </c>
      <c r="H541" s="220">
        <v>0.59499999999999997</v>
      </c>
      <c r="I541" s="220">
        <v>0.57666666666666655</v>
      </c>
      <c r="J541" s="220">
        <v>0.58833333333333326</v>
      </c>
      <c r="K541" s="220">
        <v>0.61</v>
      </c>
      <c r="L541" s="220">
        <v>0.63329647799270317</v>
      </c>
      <c r="M541" s="220">
        <v>0.59833333333333327</v>
      </c>
      <c r="N541" s="220">
        <v>0.59166666666666667</v>
      </c>
      <c r="O541" s="220">
        <v>0.56833333333333325</v>
      </c>
      <c r="P541" s="220">
        <v>0.60166666666666668</v>
      </c>
      <c r="Q541" s="220">
        <v>0.60833333333333328</v>
      </c>
      <c r="R541" s="204"/>
      <c r="S541" s="205"/>
      <c r="T541" s="205"/>
      <c r="U541" s="205"/>
      <c r="V541" s="205"/>
      <c r="W541" s="205"/>
      <c r="X541" s="205"/>
      <c r="Y541" s="205"/>
      <c r="Z541" s="205"/>
      <c r="AA541" s="205"/>
      <c r="AB541" s="205"/>
      <c r="AC541" s="205"/>
      <c r="AD541" s="205"/>
      <c r="AE541" s="205"/>
      <c r="AF541" s="205"/>
      <c r="AG541" s="205"/>
      <c r="AH541" s="205"/>
      <c r="AI541" s="205"/>
      <c r="AJ541" s="205"/>
      <c r="AK541" s="205"/>
      <c r="AL541" s="205"/>
      <c r="AM541" s="205"/>
      <c r="AN541" s="205"/>
      <c r="AO541" s="205"/>
      <c r="AP541" s="205"/>
      <c r="AQ541" s="205"/>
      <c r="AR541" s="205"/>
      <c r="AS541" s="205"/>
      <c r="AT541" s="205"/>
      <c r="AU541" s="205"/>
      <c r="AV541" s="205"/>
      <c r="AW541" s="205"/>
      <c r="AX541" s="205"/>
      <c r="AY541" s="205"/>
      <c r="AZ541" s="205"/>
      <c r="BA541" s="205"/>
      <c r="BB541" s="205"/>
      <c r="BC541" s="205"/>
      <c r="BD541" s="205"/>
      <c r="BE541" s="205"/>
      <c r="BF541" s="205"/>
      <c r="BG541" s="205"/>
      <c r="BH541" s="205"/>
      <c r="BI541" s="205"/>
      <c r="BJ541" s="205"/>
      <c r="BK541" s="205"/>
      <c r="BL541" s="205"/>
      <c r="BM541" s="56"/>
    </row>
    <row r="542" spans="1:65">
      <c r="A542" s="30"/>
      <c r="B542" s="3" t="s">
        <v>257</v>
      </c>
      <c r="C542" s="29"/>
      <c r="D542" s="24">
        <v>0.68280754999999993</v>
      </c>
      <c r="E542" s="24">
        <v>0.58574919080243815</v>
      </c>
      <c r="F542" s="24">
        <v>0.64</v>
      </c>
      <c r="G542" s="24">
        <v>0.59</v>
      </c>
      <c r="H542" s="24">
        <v>0.59</v>
      </c>
      <c r="I542" s="24">
        <v>0.57999999999999996</v>
      </c>
      <c r="J542" s="24">
        <v>0.59</v>
      </c>
      <c r="K542" s="24">
        <v>0.625</v>
      </c>
      <c r="L542" s="24">
        <v>0.65491811750658369</v>
      </c>
      <c r="M542" s="24">
        <v>0.6</v>
      </c>
      <c r="N542" s="24">
        <v>0.59</v>
      </c>
      <c r="O542" s="24">
        <v>0.56999999999999995</v>
      </c>
      <c r="P542" s="24">
        <v>0.6</v>
      </c>
      <c r="Q542" s="24">
        <v>0.61</v>
      </c>
      <c r="R542" s="204"/>
      <c r="S542" s="205"/>
      <c r="T542" s="205"/>
      <c r="U542" s="205"/>
      <c r="V542" s="205"/>
      <c r="W542" s="205"/>
      <c r="X542" s="205"/>
      <c r="Y542" s="205"/>
      <c r="Z542" s="205"/>
      <c r="AA542" s="205"/>
      <c r="AB542" s="205"/>
      <c r="AC542" s="205"/>
      <c r="AD542" s="205"/>
      <c r="AE542" s="205"/>
      <c r="AF542" s="205"/>
      <c r="AG542" s="205"/>
      <c r="AH542" s="205"/>
      <c r="AI542" s="205"/>
      <c r="AJ542" s="205"/>
      <c r="AK542" s="205"/>
      <c r="AL542" s="205"/>
      <c r="AM542" s="205"/>
      <c r="AN542" s="205"/>
      <c r="AO542" s="205"/>
      <c r="AP542" s="205"/>
      <c r="AQ542" s="205"/>
      <c r="AR542" s="205"/>
      <c r="AS542" s="205"/>
      <c r="AT542" s="205"/>
      <c r="AU542" s="205"/>
      <c r="AV542" s="205"/>
      <c r="AW542" s="205"/>
      <c r="AX542" s="205"/>
      <c r="AY542" s="205"/>
      <c r="AZ542" s="205"/>
      <c r="BA542" s="205"/>
      <c r="BB542" s="205"/>
      <c r="BC542" s="205"/>
      <c r="BD542" s="205"/>
      <c r="BE542" s="205"/>
      <c r="BF542" s="205"/>
      <c r="BG542" s="205"/>
      <c r="BH542" s="205"/>
      <c r="BI542" s="205"/>
      <c r="BJ542" s="205"/>
      <c r="BK542" s="205"/>
      <c r="BL542" s="205"/>
      <c r="BM542" s="56"/>
    </row>
    <row r="543" spans="1:65">
      <c r="A543" s="30"/>
      <c r="B543" s="3" t="s">
        <v>258</v>
      </c>
      <c r="C543" s="29"/>
      <c r="D543" s="24">
        <v>2.9600416034103308E-2</v>
      </c>
      <c r="E543" s="24">
        <v>6.1666719458818488E-3</v>
      </c>
      <c r="F543" s="24">
        <v>2.073644135332774E-2</v>
      </c>
      <c r="G543" s="24">
        <v>1.0327955589886454E-2</v>
      </c>
      <c r="H543" s="24">
        <v>8.3666002653407633E-3</v>
      </c>
      <c r="I543" s="24">
        <v>5.1639777949432277E-3</v>
      </c>
      <c r="J543" s="24">
        <v>1.1690451944500132E-2</v>
      </c>
      <c r="K543" s="24">
        <v>2.7568097504180468E-2</v>
      </c>
      <c r="L543" s="24">
        <v>3.9560357860526134E-2</v>
      </c>
      <c r="M543" s="24">
        <v>7.5277265270908174E-3</v>
      </c>
      <c r="N543" s="24">
        <v>7.5277265270908165E-3</v>
      </c>
      <c r="O543" s="24">
        <v>1.169045194450008E-2</v>
      </c>
      <c r="P543" s="24">
        <v>4.0824829046386341E-3</v>
      </c>
      <c r="Q543" s="24">
        <v>4.0824829046386341E-3</v>
      </c>
      <c r="R543" s="204"/>
      <c r="S543" s="205"/>
      <c r="T543" s="205"/>
      <c r="U543" s="205"/>
      <c r="V543" s="205"/>
      <c r="W543" s="205"/>
      <c r="X543" s="205"/>
      <c r="Y543" s="205"/>
      <c r="Z543" s="205"/>
      <c r="AA543" s="205"/>
      <c r="AB543" s="205"/>
      <c r="AC543" s="205"/>
      <c r="AD543" s="205"/>
      <c r="AE543" s="205"/>
      <c r="AF543" s="205"/>
      <c r="AG543" s="205"/>
      <c r="AH543" s="205"/>
      <c r="AI543" s="205"/>
      <c r="AJ543" s="205"/>
      <c r="AK543" s="205"/>
      <c r="AL543" s="205"/>
      <c r="AM543" s="205"/>
      <c r="AN543" s="205"/>
      <c r="AO543" s="205"/>
      <c r="AP543" s="205"/>
      <c r="AQ543" s="205"/>
      <c r="AR543" s="205"/>
      <c r="AS543" s="205"/>
      <c r="AT543" s="205"/>
      <c r="AU543" s="205"/>
      <c r="AV543" s="205"/>
      <c r="AW543" s="205"/>
      <c r="AX543" s="205"/>
      <c r="AY543" s="205"/>
      <c r="AZ543" s="205"/>
      <c r="BA543" s="205"/>
      <c r="BB543" s="205"/>
      <c r="BC543" s="205"/>
      <c r="BD543" s="205"/>
      <c r="BE543" s="205"/>
      <c r="BF543" s="205"/>
      <c r="BG543" s="205"/>
      <c r="BH543" s="205"/>
      <c r="BI543" s="205"/>
      <c r="BJ543" s="205"/>
      <c r="BK543" s="205"/>
      <c r="BL543" s="205"/>
      <c r="BM543" s="56"/>
    </row>
    <row r="544" spans="1:65">
      <c r="A544" s="30"/>
      <c r="B544" s="3" t="s">
        <v>85</v>
      </c>
      <c r="C544" s="29"/>
      <c r="D544" s="13">
        <v>4.397616174042026E-2</v>
      </c>
      <c r="E544" s="13">
        <v>1.056214832214292E-2</v>
      </c>
      <c r="F544" s="13">
        <v>3.21495214780275E-2</v>
      </c>
      <c r="G544" s="13">
        <v>1.7604469755488277E-2</v>
      </c>
      <c r="H544" s="13">
        <v>1.406151305099288E-2</v>
      </c>
      <c r="I544" s="13">
        <v>8.9548747889188936E-3</v>
      </c>
      <c r="J544" s="13">
        <v>1.9870456562889743E-2</v>
      </c>
      <c r="K544" s="13">
        <v>4.519360246586962E-2</v>
      </c>
      <c r="L544" s="13">
        <v>6.2467358078346913E-2</v>
      </c>
      <c r="M544" s="13">
        <v>1.258115854109886E-2</v>
      </c>
      <c r="N544" s="13">
        <v>1.272291807395631E-2</v>
      </c>
      <c r="O544" s="13">
        <v>2.0569710166275804E-2</v>
      </c>
      <c r="P544" s="13">
        <v>6.7852901462137965E-3</v>
      </c>
      <c r="Q544" s="13">
        <v>6.7109308021457001E-3</v>
      </c>
      <c r="R544" s="154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3" t="s">
        <v>259</v>
      </c>
      <c r="C545" s="29"/>
      <c r="D545" s="13">
        <v>0.13754649907769956</v>
      </c>
      <c r="E545" s="13">
        <v>-1.3295184106541402E-2</v>
      </c>
      <c r="F545" s="13">
        <v>9.0054918776155457E-2</v>
      </c>
      <c r="G545" s="13">
        <v>-8.5288594077348456E-3</v>
      </c>
      <c r="H545" s="13">
        <v>5.554537475678023E-3</v>
      </c>
      <c r="I545" s="13">
        <v>-2.5428935667830332E-2</v>
      </c>
      <c r="J545" s="13">
        <v>-5.7121800310522275E-3</v>
      </c>
      <c r="K545" s="13">
        <v>3.0904651865821364E-2</v>
      </c>
      <c r="L545" s="13">
        <v>7.0275877332653058E-2</v>
      </c>
      <c r="M545" s="13">
        <v>1.1187896229043259E-2</v>
      </c>
      <c r="N545" s="13">
        <v>-7.8821277686991209E-5</v>
      </c>
      <c r="O545" s="13">
        <v>-3.951233255124309E-2</v>
      </c>
      <c r="P545" s="13">
        <v>1.6821254982408496E-2</v>
      </c>
      <c r="Q545" s="13">
        <v>2.8087972489138746E-2</v>
      </c>
      <c r="R545" s="154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30"/>
      <c r="B546" s="46" t="s">
        <v>260</v>
      </c>
      <c r="C546" s="47"/>
      <c r="D546" s="45">
        <v>4.21</v>
      </c>
      <c r="E546" s="45">
        <v>0.71</v>
      </c>
      <c r="F546" s="45">
        <v>2.66</v>
      </c>
      <c r="G546" s="45">
        <v>0.55000000000000004</v>
      </c>
      <c r="H546" s="45">
        <v>0.09</v>
      </c>
      <c r="I546" s="45">
        <v>1.1000000000000001</v>
      </c>
      <c r="J546" s="45">
        <v>0.46</v>
      </c>
      <c r="K546" s="45">
        <v>0.73</v>
      </c>
      <c r="L546" s="45">
        <v>2.02</v>
      </c>
      <c r="M546" s="45">
        <v>0.09</v>
      </c>
      <c r="N546" s="45">
        <v>0.28000000000000003</v>
      </c>
      <c r="O546" s="45">
        <v>1.56</v>
      </c>
      <c r="P546" s="45">
        <v>0.28000000000000003</v>
      </c>
      <c r="Q546" s="45">
        <v>0.64</v>
      </c>
      <c r="R546" s="154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B547" s="31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BM547" s="55"/>
    </row>
    <row r="548" spans="1:65" ht="15">
      <c r="B548" s="8" t="s">
        <v>528</v>
      </c>
      <c r="BM548" s="28" t="s">
        <v>66</v>
      </c>
    </row>
    <row r="549" spans="1:65" ht="15">
      <c r="A549" s="25" t="s">
        <v>56</v>
      </c>
      <c r="B549" s="18" t="s">
        <v>109</v>
      </c>
      <c r="C549" s="15" t="s">
        <v>110</v>
      </c>
      <c r="D549" s="16" t="s">
        <v>221</v>
      </c>
      <c r="E549" s="17" t="s">
        <v>221</v>
      </c>
      <c r="F549" s="17" t="s">
        <v>221</v>
      </c>
      <c r="G549" s="17" t="s">
        <v>221</v>
      </c>
      <c r="H549" s="17" t="s">
        <v>221</v>
      </c>
      <c r="I549" s="17" t="s">
        <v>221</v>
      </c>
      <c r="J549" s="17" t="s">
        <v>221</v>
      </c>
      <c r="K549" s="17" t="s">
        <v>221</v>
      </c>
      <c r="L549" s="17" t="s">
        <v>221</v>
      </c>
      <c r="M549" s="17" t="s">
        <v>221</v>
      </c>
      <c r="N549" s="17" t="s">
        <v>221</v>
      </c>
      <c r="O549" s="17" t="s">
        <v>221</v>
      </c>
      <c r="P549" s="17" t="s">
        <v>221</v>
      </c>
      <c r="Q549" s="17" t="s">
        <v>221</v>
      </c>
      <c r="R549" s="154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>
        <v>1</v>
      </c>
    </row>
    <row r="550" spans="1:65">
      <c r="A550" s="30"/>
      <c r="B550" s="19" t="s">
        <v>222</v>
      </c>
      <c r="C550" s="9" t="s">
        <v>222</v>
      </c>
      <c r="D550" s="152" t="s">
        <v>227</v>
      </c>
      <c r="E550" s="153" t="s">
        <v>228</v>
      </c>
      <c r="F550" s="153" t="s">
        <v>229</v>
      </c>
      <c r="G550" s="153" t="s">
        <v>232</v>
      </c>
      <c r="H550" s="153" t="s">
        <v>233</v>
      </c>
      <c r="I550" s="153" t="s">
        <v>234</v>
      </c>
      <c r="J550" s="153" t="s">
        <v>235</v>
      </c>
      <c r="K550" s="153" t="s">
        <v>276</v>
      </c>
      <c r="L550" s="153" t="s">
        <v>238</v>
      </c>
      <c r="M550" s="153" t="s">
        <v>239</v>
      </c>
      <c r="N550" s="153" t="s">
        <v>240</v>
      </c>
      <c r="O550" s="153" t="s">
        <v>243</v>
      </c>
      <c r="P550" s="153" t="s">
        <v>245</v>
      </c>
      <c r="Q550" s="153" t="s">
        <v>246</v>
      </c>
      <c r="R550" s="154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 t="s">
        <v>1</v>
      </c>
    </row>
    <row r="551" spans="1:65">
      <c r="A551" s="30"/>
      <c r="B551" s="19"/>
      <c r="C551" s="9"/>
      <c r="D551" s="10" t="s">
        <v>299</v>
      </c>
      <c r="E551" s="11" t="s">
        <v>282</v>
      </c>
      <c r="F551" s="11" t="s">
        <v>299</v>
      </c>
      <c r="G551" s="11" t="s">
        <v>282</v>
      </c>
      <c r="H551" s="11" t="s">
        <v>282</v>
      </c>
      <c r="I551" s="11" t="s">
        <v>282</v>
      </c>
      <c r="J551" s="11" t="s">
        <v>282</v>
      </c>
      <c r="K551" s="11" t="s">
        <v>282</v>
      </c>
      <c r="L551" s="11" t="s">
        <v>282</v>
      </c>
      <c r="M551" s="11" t="s">
        <v>299</v>
      </c>
      <c r="N551" s="11" t="s">
        <v>299</v>
      </c>
      <c r="O551" s="11" t="s">
        <v>282</v>
      </c>
      <c r="P551" s="11" t="s">
        <v>299</v>
      </c>
      <c r="Q551" s="11" t="s">
        <v>299</v>
      </c>
      <c r="R551" s="154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3</v>
      </c>
    </row>
    <row r="552" spans="1:65">
      <c r="A552" s="30"/>
      <c r="B552" s="19"/>
      <c r="C552" s="9"/>
      <c r="D552" s="26" t="s">
        <v>300</v>
      </c>
      <c r="E552" s="26" t="s">
        <v>301</v>
      </c>
      <c r="F552" s="26" t="s">
        <v>302</v>
      </c>
      <c r="G552" s="26" t="s">
        <v>302</v>
      </c>
      <c r="H552" s="26" t="s">
        <v>302</v>
      </c>
      <c r="I552" s="26" t="s">
        <v>302</v>
      </c>
      <c r="J552" s="26" t="s">
        <v>302</v>
      </c>
      <c r="K552" s="26" t="s">
        <v>302</v>
      </c>
      <c r="L552" s="26" t="s">
        <v>303</v>
      </c>
      <c r="M552" s="26" t="s">
        <v>303</v>
      </c>
      <c r="N552" s="26" t="s">
        <v>280</v>
      </c>
      <c r="O552" s="26" t="s">
        <v>303</v>
      </c>
      <c r="P552" s="26" t="s">
        <v>280</v>
      </c>
      <c r="Q552" s="26" t="s">
        <v>302</v>
      </c>
      <c r="R552" s="154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8">
        <v>3</v>
      </c>
    </row>
    <row r="553" spans="1:65">
      <c r="A553" s="30"/>
      <c r="B553" s="18">
        <v>1</v>
      </c>
      <c r="C553" s="14">
        <v>1</v>
      </c>
      <c r="D553" s="216">
        <v>2.7298799999999998E-2</v>
      </c>
      <c r="E553" s="216">
        <v>2.6617759005255801E-2</v>
      </c>
      <c r="F553" s="216">
        <v>2.8499999999999998E-2</v>
      </c>
      <c r="G553" s="216">
        <v>2.7E-2</v>
      </c>
      <c r="H553" s="216">
        <v>2.5999999999999999E-2</v>
      </c>
      <c r="I553" s="216">
        <v>2.6699999999999998E-2</v>
      </c>
      <c r="J553" s="216">
        <v>2.6200000000000001E-2</v>
      </c>
      <c r="K553" s="216">
        <v>2.63E-2</v>
      </c>
      <c r="L553" s="216">
        <v>2.5049750018354501E-2</v>
      </c>
      <c r="M553" s="216">
        <v>2.5799999999999997E-2</v>
      </c>
      <c r="N553" s="217">
        <v>3.1E-2</v>
      </c>
      <c r="O553" s="216">
        <v>2.4159999999999997E-2</v>
      </c>
      <c r="P553" s="217">
        <v>2.4399999999999998E-2</v>
      </c>
      <c r="Q553" s="216">
        <v>2.81E-2</v>
      </c>
      <c r="R553" s="204"/>
      <c r="S553" s="205"/>
      <c r="T553" s="205"/>
      <c r="U553" s="205"/>
      <c r="V553" s="205"/>
      <c r="W553" s="205"/>
      <c r="X553" s="205"/>
      <c r="Y553" s="205"/>
      <c r="Z553" s="205"/>
      <c r="AA553" s="205"/>
      <c r="AB553" s="205"/>
      <c r="AC553" s="205"/>
      <c r="AD553" s="205"/>
      <c r="AE553" s="205"/>
      <c r="AF553" s="205"/>
      <c r="AG553" s="205"/>
      <c r="AH553" s="205"/>
      <c r="AI553" s="205"/>
      <c r="AJ553" s="205"/>
      <c r="AK553" s="205"/>
      <c r="AL553" s="205"/>
      <c r="AM553" s="205"/>
      <c r="AN553" s="205"/>
      <c r="AO553" s="205"/>
      <c r="AP553" s="205"/>
      <c r="AQ553" s="205"/>
      <c r="AR553" s="205"/>
      <c r="AS553" s="205"/>
      <c r="AT553" s="205"/>
      <c r="AU553" s="205"/>
      <c r="AV553" s="205"/>
      <c r="AW553" s="205"/>
      <c r="AX553" s="205"/>
      <c r="AY553" s="205"/>
      <c r="AZ553" s="205"/>
      <c r="BA553" s="205"/>
      <c r="BB553" s="205"/>
      <c r="BC553" s="205"/>
      <c r="BD553" s="205"/>
      <c r="BE553" s="205"/>
      <c r="BF553" s="205"/>
      <c r="BG553" s="205"/>
      <c r="BH553" s="205"/>
      <c r="BI553" s="205"/>
      <c r="BJ553" s="205"/>
      <c r="BK553" s="205"/>
      <c r="BL553" s="205"/>
      <c r="BM553" s="218">
        <v>1</v>
      </c>
    </row>
    <row r="554" spans="1:65">
      <c r="A554" s="30"/>
      <c r="B554" s="19">
        <v>1</v>
      </c>
      <c r="C554" s="9">
        <v>2</v>
      </c>
      <c r="D554" s="24">
        <v>2.6785199999999995E-2</v>
      </c>
      <c r="E554" s="24">
        <v>2.6306474031820137E-2</v>
      </c>
      <c r="F554" s="24">
        <v>2.5899999999999999E-2</v>
      </c>
      <c r="G554" s="24">
        <v>2.6800000000000001E-2</v>
      </c>
      <c r="H554" s="24">
        <v>2.5899999999999999E-2</v>
      </c>
      <c r="I554" s="24">
        <v>2.6699999999999998E-2</v>
      </c>
      <c r="J554" s="24">
        <v>2.7E-2</v>
      </c>
      <c r="K554" s="24">
        <v>2.7999999999999997E-2</v>
      </c>
      <c r="L554" s="24">
        <v>2.59698545904944E-2</v>
      </c>
      <c r="M554" s="24">
        <v>2.5700000000000001E-2</v>
      </c>
      <c r="N554" s="219">
        <v>3.1100000000000003E-2</v>
      </c>
      <c r="O554" s="24">
        <v>2.4280000000000003E-2</v>
      </c>
      <c r="P554" s="219">
        <v>2.2800000000000001E-2</v>
      </c>
      <c r="Q554" s="24">
        <v>2.75E-2</v>
      </c>
      <c r="R554" s="204"/>
      <c r="S554" s="205"/>
      <c r="T554" s="205"/>
      <c r="U554" s="205"/>
      <c r="V554" s="205"/>
      <c r="W554" s="205"/>
      <c r="X554" s="205"/>
      <c r="Y554" s="205"/>
      <c r="Z554" s="205"/>
      <c r="AA554" s="205"/>
      <c r="AB554" s="205"/>
      <c r="AC554" s="205"/>
      <c r="AD554" s="205"/>
      <c r="AE554" s="205"/>
      <c r="AF554" s="205"/>
      <c r="AG554" s="205"/>
      <c r="AH554" s="205"/>
      <c r="AI554" s="205"/>
      <c r="AJ554" s="205"/>
      <c r="AK554" s="205"/>
      <c r="AL554" s="205"/>
      <c r="AM554" s="205"/>
      <c r="AN554" s="205"/>
      <c r="AO554" s="205"/>
      <c r="AP554" s="205"/>
      <c r="AQ554" s="205"/>
      <c r="AR554" s="205"/>
      <c r="AS554" s="205"/>
      <c r="AT554" s="205"/>
      <c r="AU554" s="205"/>
      <c r="AV554" s="205"/>
      <c r="AW554" s="205"/>
      <c r="AX554" s="205"/>
      <c r="AY554" s="205"/>
      <c r="AZ554" s="205"/>
      <c r="BA554" s="205"/>
      <c r="BB554" s="205"/>
      <c r="BC554" s="205"/>
      <c r="BD554" s="205"/>
      <c r="BE554" s="205"/>
      <c r="BF554" s="205"/>
      <c r="BG554" s="205"/>
      <c r="BH554" s="205"/>
      <c r="BI554" s="205"/>
      <c r="BJ554" s="205"/>
      <c r="BK554" s="205"/>
      <c r="BL554" s="205"/>
      <c r="BM554" s="218">
        <v>27</v>
      </c>
    </row>
    <row r="555" spans="1:65">
      <c r="A555" s="30"/>
      <c r="B555" s="19">
        <v>1</v>
      </c>
      <c r="C555" s="9">
        <v>3</v>
      </c>
      <c r="D555" s="233">
        <v>4.9846600000000005E-2</v>
      </c>
      <c r="E555" s="24">
        <v>2.6286527683461198E-2</v>
      </c>
      <c r="F555" s="24">
        <v>2.63E-2</v>
      </c>
      <c r="G555" s="24">
        <v>2.6600000000000002E-2</v>
      </c>
      <c r="H555" s="24">
        <v>2.6800000000000001E-2</v>
      </c>
      <c r="I555" s="24">
        <v>2.6899999999999997E-2</v>
      </c>
      <c r="J555" s="24">
        <v>2.7099999999999999E-2</v>
      </c>
      <c r="K555" s="24">
        <v>2.81E-2</v>
      </c>
      <c r="L555" s="24">
        <v>2.48546972271469E-2</v>
      </c>
      <c r="M555" s="24">
        <v>2.5599999999999998E-2</v>
      </c>
      <c r="N555" s="219">
        <v>3.0300000000000001E-2</v>
      </c>
      <c r="O555" s="24">
        <v>2.478E-2</v>
      </c>
      <c r="P555" s="219">
        <v>2.2200000000000001E-2</v>
      </c>
      <c r="Q555" s="24">
        <v>2.75E-2</v>
      </c>
      <c r="R555" s="204"/>
      <c r="S555" s="205"/>
      <c r="T555" s="205"/>
      <c r="U555" s="205"/>
      <c r="V555" s="205"/>
      <c r="W555" s="205"/>
      <c r="X555" s="205"/>
      <c r="Y555" s="205"/>
      <c r="Z555" s="205"/>
      <c r="AA555" s="205"/>
      <c r="AB555" s="205"/>
      <c r="AC555" s="205"/>
      <c r="AD555" s="205"/>
      <c r="AE555" s="205"/>
      <c r="AF555" s="205"/>
      <c r="AG555" s="205"/>
      <c r="AH555" s="205"/>
      <c r="AI555" s="205"/>
      <c r="AJ555" s="205"/>
      <c r="AK555" s="205"/>
      <c r="AL555" s="205"/>
      <c r="AM555" s="205"/>
      <c r="AN555" s="205"/>
      <c r="AO555" s="205"/>
      <c r="AP555" s="205"/>
      <c r="AQ555" s="205"/>
      <c r="AR555" s="205"/>
      <c r="AS555" s="205"/>
      <c r="AT555" s="205"/>
      <c r="AU555" s="205"/>
      <c r="AV555" s="205"/>
      <c r="AW555" s="205"/>
      <c r="AX555" s="205"/>
      <c r="AY555" s="205"/>
      <c r="AZ555" s="205"/>
      <c r="BA555" s="205"/>
      <c r="BB555" s="205"/>
      <c r="BC555" s="205"/>
      <c r="BD555" s="205"/>
      <c r="BE555" s="205"/>
      <c r="BF555" s="205"/>
      <c r="BG555" s="205"/>
      <c r="BH555" s="205"/>
      <c r="BI555" s="205"/>
      <c r="BJ555" s="205"/>
      <c r="BK555" s="205"/>
      <c r="BL555" s="205"/>
      <c r="BM555" s="218">
        <v>16</v>
      </c>
    </row>
    <row r="556" spans="1:65">
      <c r="A556" s="30"/>
      <c r="B556" s="19">
        <v>1</v>
      </c>
      <c r="C556" s="9">
        <v>4</v>
      </c>
      <c r="D556" s="24">
        <v>2.7172300000000003E-2</v>
      </c>
      <c r="E556" s="24">
        <v>2.6546733253883504E-2</v>
      </c>
      <c r="F556" s="24">
        <v>2.8200000000000003E-2</v>
      </c>
      <c r="G556" s="24">
        <v>2.6200000000000001E-2</v>
      </c>
      <c r="H556" s="24">
        <v>2.6100000000000002E-2</v>
      </c>
      <c r="I556" s="24">
        <v>2.63E-2</v>
      </c>
      <c r="J556" s="24">
        <v>2.6899999999999997E-2</v>
      </c>
      <c r="K556" s="24">
        <v>2.6100000000000002E-2</v>
      </c>
      <c r="L556" s="24">
        <v>2.6136004900038895E-2</v>
      </c>
      <c r="M556" s="24">
        <v>2.6200000000000001E-2</v>
      </c>
      <c r="N556" s="219">
        <v>3.1300000000000001E-2</v>
      </c>
      <c r="O556" s="24">
        <v>2.4380000000000002E-2</v>
      </c>
      <c r="P556" s="219">
        <v>2.3300000000000001E-2</v>
      </c>
      <c r="Q556" s="24">
        <v>2.7900000000000001E-2</v>
      </c>
      <c r="R556" s="204"/>
      <c r="S556" s="205"/>
      <c r="T556" s="205"/>
      <c r="U556" s="205"/>
      <c r="V556" s="205"/>
      <c r="W556" s="205"/>
      <c r="X556" s="205"/>
      <c r="Y556" s="205"/>
      <c r="Z556" s="205"/>
      <c r="AA556" s="205"/>
      <c r="AB556" s="205"/>
      <c r="AC556" s="205"/>
      <c r="AD556" s="205"/>
      <c r="AE556" s="205"/>
      <c r="AF556" s="205"/>
      <c r="AG556" s="205"/>
      <c r="AH556" s="205"/>
      <c r="AI556" s="205"/>
      <c r="AJ556" s="205"/>
      <c r="AK556" s="205"/>
      <c r="AL556" s="205"/>
      <c r="AM556" s="205"/>
      <c r="AN556" s="205"/>
      <c r="AO556" s="205"/>
      <c r="AP556" s="205"/>
      <c r="AQ556" s="205"/>
      <c r="AR556" s="205"/>
      <c r="AS556" s="205"/>
      <c r="AT556" s="205"/>
      <c r="AU556" s="205"/>
      <c r="AV556" s="205"/>
      <c r="AW556" s="205"/>
      <c r="AX556" s="205"/>
      <c r="AY556" s="205"/>
      <c r="AZ556" s="205"/>
      <c r="BA556" s="205"/>
      <c r="BB556" s="205"/>
      <c r="BC556" s="205"/>
      <c r="BD556" s="205"/>
      <c r="BE556" s="205"/>
      <c r="BF556" s="205"/>
      <c r="BG556" s="205"/>
      <c r="BH556" s="205"/>
      <c r="BI556" s="205"/>
      <c r="BJ556" s="205"/>
      <c r="BK556" s="205"/>
      <c r="BL556" s="205"/>
      <c r="BM556" s="218">
        <v>2.6457641233940222E-2</v>
      </c>
    </row>
    <row r="557" spans="1:65">
      <c r="A557" s="30"/>
      <c r="B557" s="19">
        <v>1</v>
      </c>
      <c r="C557" s="9">
        <v>5</v>
      </c>
      <c r="D557" s="24">
        <v>2.7241400000000002E-2</v>
      </c>
      <c r="E557" s="24">
        <v>2.6716008015265434E-2</v>
      </c>
      <c r="F557" s="24">
        <v>2.7999999999999997E-2</v>
      </c>
      <c r="G557" s="24">
        <v>2.6400000000000003E-2</v>
      </c>
      <c r="H557" s="24">
        <v>2.6600000000000002E-2</v>
      </c>
      <c r="I557" s="24">
        <v>2.5899999999999999E-2</v>
      </c>
      <c r="J557" s="24">
        <v>2.6800000000000001E-2</v>
      </c>
      <c r="K557" s="24">
        <v>2.81E-2</v>
      </c>
      <c r="L557" s="24">
        <v>2.5701372715922703E-2</v>
      </c>
      <c r="M557" s="24">
        <v>2.5599999999999998E-2</v>
      </c>
      <c r="N557" s="219">
        <v>3.1799999999999995E-2</v>
      </c>
      <c r="O557" s="24">
        <v>2.4180000000000004E-2</v>
      </c>
      <c r="P557" s="219">
        <v>2.3900000000000001E-2</v>
      </c>
      <c r="Q557" s="24">
        <v>2.81E-2</v>
      </c>
      <c r="R557" s="204"/>
      <c r="S557" s="205"/>
      <c r="T557" s="205"/>
      <c r="U557" s="205"/>
      <c r="V557" s="205"/>
      <c r="W557" s="205"/>
      <c r="X557" s="205"/>
      <c r="Y557" s="205"/>
      <c r="Z557" s="205"/>
      <c r="AA557" s="205"/>
      <c r="AB557" s="205"/>
      <c r="AC557" s="205"/>
      <c r="AD557" s="205"/>
      <c r="AE557" s="205"/>
      <c r="AF557" s="205"/>
      <c r="AG557" s="205"/>
      <c r="AH557" s="205"/>
      <c r="AI557" s="205"/>
      <c r="AJ557" s="205"/>
      <c r="AK557" s="205"/>
      <c r="AL557" s="205"/>
      <c r="AM557" s="205"/>
      <c r="AN557" s="205"/>
      <c r="AO557" s="205"/>
      <c r="AP557" s="205"/>
      <c r="AQ557" s="205"/>
      <c r="AR557" s="205"/>
      <c r="AS557" s="205"/>
      <c r="AT557" s="205"/>
      <c r="AU557" s="205"/>
      <c r="AV557" s="205"/>
      <c r="AW557" s="205"/>
      <c r="AX557" s="205"/>
      <c r="AY557" s="205"/>
      <c r="AZ557" s="205"/>
      <c r="BA557" s="205"/>
      <c r="BB557" s="205"/>
      <c r="BC557" s="205"/>
      <c r="BD557" s="205"/>
      <c r="BE557" s="205"/>
      <c r="BF557" s="205"/>
      <c r="BG557" s="205"/>
      <c r="BH557" s="205"/>
      <c r="BI557" s="205"/>
      <c r="BJ557" s="205"/>
      <c r="BK557" s="205"/>
      <c r="BL557" s="205"/>
      <c r="BM557" s="218">
        <v>91</v>
      </c>
    </row>
    <row r="558" spans="1:65">
      <c r="A558" s="30"/>
      <c r="B558" s="19">
        <v>1</v>
      </c>
      <c r="C558" s="9">
        <v>6</v>
      </c>
      <c r="D558" s="24">
        <v>2.7121399999999997E-2</v>
      </c>
      <c r="E558" s="24">
        <v>2.6139542949339199E-2</v>
      </c>
      <c r="F558" s="24">
        <v>2.5500000000000002E-2</v>
      </c>
      <c r="G558" s="24">
        <v>2.6400000000000003E-2</v>
      </c>
      <c r="H558" s="24">
        <v>2.5899999999999999E-2</v>
      </c>
      <c r="I558" s="24">
        <v>2.5999999999999999E-2</v>
      </c>
      <c r="J558" s="24">
        <v>2.6499999999999999E-2</v>
      </c>
      <c r="K558" s="24">
        <v>2.75E-2</v>
      </c>
      <c r="L558" s="24">
        <v>2.5622524452713298E-2</v>
      </c>
      <c r="M558" s="24">
        <v>2.5700000000000001E-2</v>
      </c>
      <c r="N558" s="219">
        <v>3.1100000000000003E-2</v>
      </c>
      <c r="O558" s="24">
        <v>2.478E-2</v>
      </c>
      <c r="P558" s="219">
        <v>2.2599999999999999E-2</v>
      </c>
      <c r="Q558" s="24">
        <v>2.7799999999999998E-2</v>
      </c>
      <c r="R558" s="204"/>
      <c r="S558" s="205"/>
      <c r="T558" s="205"/>
      <c r="U558" s="205"/>
      <c r="V558" s="205"/>
      <c r="W558" s="205"/>
      <c r="X558" s="205"/>
      <c r="Y558" s="205"/>
      <c r="Z558" s="205"/>
      <c r="AA558" s="205"/>
      <c r="AB558" s="205"/>
      <c r="AC558" s="205"/>
      <c r="AD558" s="205"/>
      <c r="AE558" s="205"/>
      <c r="AF558" s="205"/>
      <c r="AG558" s="205"/>
      <c r="AH558" s="205"/>
      <c r="AI558" s="205"/>
      <c r="AJ558" s="205"/>
      <c r="AK558" s="205"/>
      <c r="AL558" s="205"/>
      <c r="AM558" s="205"/>
      <c r="AN558" s="205"/>
      <c r="AO558" s="205"/>
      <c r="AP558" s="205"/>
      <c r="AQ558" s="205"/>
      <c r="AR558" s="205"/>
      <c r="AS558" s="205"/>
      <c r="AT558" s="205"/>
      <c r="AU558" s="205"/>
      <c r="AV558" s="205"/>
      <c r="AW558" s="205"/>
      <c r="AX558" s="205"/>
      <c r="AY558" s="205"/>
      <c r="AZ558" s="205"/>
      <c r="BA558" s="205"/>
      <c r="BB558" s="205"/>
      <c r="BC558" s="205"/>
      <c r="BD558" s="205"/>
      <c r="BE558" s="205"/>
      <c r="BF558" s="205"/>
      <c r="BG558" s="205"/>
      <c r="BH558" s="205"/>
      <c r="BI558" s="205"/>
      <c r="BJ558" s="205"/>
      <c r="BK558" s="205"/>
      <c r="BL558" s="205"/>
      <c r="BM558" s="56"/>
    </row>
    <row r="559" spans="1:65">
      <c r="A559" s="30"/>
      <c r="B559" s="20" t="s">
        <v>256</v>
      </c>
      <c r="C559" s="12"/>
      <c r="D559" s="220">
        <v>3.0910949999999996E-2</v>
      </c>
      <c r="E559" s="220">
        <v>2.6435507489837546E-2</v>
      </c>
      <c r="F559" s="220">
        <v>2.7066666666666666E-2</v>
      </c>
      <c r="G559" s="220">
        <v>2.6566666666666669E-2</v>
      </c>
      <c r="H559" s="220">
        <v>2.6216666666666669E-2</v>
      </c>
      <c r="I559" s="220">
        <v>2.6416666666666668E-2</v>
      </c>
      <c r="J559" s="220">
        <v>2.6749999999999996E-2</v>
      </c>
      <c r="K559" s="220">
        <v>2.7349999999999999E-2</v>
      </c>
      <c r="L559" s="220">
        <v>2.5555700650778449E-2</v>
      </c>
      <c r="M559" s="220">
        <v>2.576666666666667E-2</v>
      </c>
      <c r="N559" s="220">
        <v>3.1099999999999999E-2</v>
      </c>
      <c r="O559" s="220">
        <v>2.4426666666666666E-2</v>
      </c>
      <c r="P559" s="220">
        <v>2.3200000000000002E-2</v>
      </c>
      <c r="Q559" s="220">
        <v>2.7816666666666667E-2</v>
      </c>
      <c r="R559" s="204"/>
      <c r="S559" s="205"/>
      <c r="T559" s="205"/>
      <c r="U559" s="205"/>
      <c r="V559" s="205"/>
      <c r="W559" s="205"/>
      <c r="X559" s="205"/>
      <c r="Y559" s="205"/>
      <c r="Z559" s="205"/>
      <c r="AA559" s="205"/>
      <c r="AB559" s="205"/>
      <c r="AC559" s="205"/>
      <c r="AD559" s="205"/>
      <c r="AE559" s="205"/>
      <c r="AF559" s="205"/>
      <c r="AG559" s="205"/>
      <c r="AH559" s="205"/>
      <c r="AI559" s="205"/>
      <c r="AJ559" s="205"/>
      <c r="AK559" s="205"/>
      <c r="AL559" s="205"/>
      <c r="AM559" s="205"/>
      <c r="AN559" s="205"/>
      <c r="AO559" s="205"/>
      <c r="AP559" s="205"/>
      <c r="AQ559" s="205"/>
      <c r="AR559" s="205"/>
      <c r="AS559" s="205"/>
      <c r="AT559" s="205"/>
      <c r="AU559" s="205"/>
      <c r="AV559" s="205"/>
      <c r="AW559" s="205"/>
      <c r="AX559" s="205"/>
      <c r="AY559" s="205"/>
      <c r="AZ559" s="205"/>
      <c r="BA559" s="205"/>
      <c r="BB559" s="205"/>
      <c r="BC559" s="205"/>
      <c r="BD559" s="205"/>
      <c r="BE559" s="205"/>
      <c r="BF559" s="205"/>
      <c r="BG559" s="205"/>
      <c r="BH559" s="205"/>
      <c r="BI559" s="205"/>
      <c r="BJ559" s="205"/>
      <c r="BK559" s="205"/>
      <c r="BL559" s="205"/>
      <c r="BM559" s="56"/>
    </row>
    <row r="560" spans="1:65">
      <c r="A560" s="30"/>
      <c r="B560" s="3" t="s">
        <v>257</v>
      </c>
      <c r="C560" s="29"/>
      <c r="D560" s="24">
        <v>2.7206850000000005E-2</v>
      </c>
      <c r="E560" s="24">
        <v>2.642660364285182E-2</v>
      </c>
      <c r="F560" s="24">
        <v>2.7150000000000001E-2</v>
      </c>
      <c r="G560" s="24">
        <v>2.6500000000000003E-2</v>
      </c>
      <c r="H560" s="24">
        <v>2.605E-2</v>
      </c>
      <c r="I560" s="24">
        <v>2.6499999999999999E-2</v>
      </c>
      <c r="J560" s="24">
        <v>2.6849999999999999E-2</v>
      </c>
      <c r="K560" s="24">
        <v>2.7749999999999997E-2</v>
      </c>
      <c r="L560" s="24">
        <v>2.5661948584318001E-2</v>
      </c>
      <c r="M560" s="24">
        <v>2.5700000000000001E-2</v>
      </c>
      <c r="N560" s="24">
        <v>3.1100000000000003E-2</v>
      </c>
      <c r="O560" s="24">
        <v>2.4330000000000004E-2</v>
      </c>
      <c r="P560" s="24">
        <v>2.3050000000000001E-2</v>
      </c>
      <c r="Q560" s="24">
        <v>2.785E-2</v>
      </c>
      <c r="R560" s="204"/>
      <c r="S560" s="205"/>
      <c r="T560" s="205"/>
      <c r="U560" s="205"/>
      <c r="V560" s="205"/>
      <c r="W560" s="205"/>
      <c r="X560" s="205"/>
      <c r="Y560" s="205"/>
      <c r="Z560" s="205"/>
      <c r="AA560" s="205"/>
      <c r="AB560" s="205"/>
      <c r="AC560" s="205"/>
      <c r="AD560" s="205"/>
      <c r="AE560" s="205"/>
      <c r="AF560" s="205"/>
      <c r="AG560" s="205"/>
      <c r="AH560" s="205"/>
      <c r="AI560" s="205"/>
      <c r="AJ560" s="205"/>
      <c r="AK560" s="205"/>
      <c r="AL560" s="205"/>
      <c r="AM560" s="205"/>
      <c r="AN560" s="205"/>
      <c r="AO560" s="205"/>
      <c r="AP560" s="205"/>
      <c r="AQ560" s="205"/>
      <c r="AR560" s="205"/>
      <c r="AS560" s="205"/>
      <c r="AT560" s="205"/>
      <c r="AU560" s="205"/>
      <c r="AV560" s="205"/>
      <c r="AW560" s="205"/>
      <c r="AX560" s="205"/>
      <c r="AY560" s="205"/>
      <c r="AZ560" s="205"/>
      <c r="BA560" s="205"/>
      <c r="BB560" s="205"/>
      <c r="BC560" s="205"/>
      <c r="BD560" s="205"/>
      <c r="BE560" s="205"/>
      <c r="BF560" s="205"/>
      <c r="BG560" s="205"/>
      <c r="BH560" s="205"/>
      <c r="BI560" s="205"/>
      <c r="BJ560" s="205"/>
      <c r="BK560" s="205"/>
      <c r="BL560" s="205"/>
      <c r="BM560" s="56"/>
    </row>
    <row r="561" spans="1:65">
      <c r="A561" s="30"/>
      <c r="B561" s="3" t="s">
        <v>258</v>
      </c>
      <c r="C561" s="29"/>
      <c r="D561" s="24">
        <v>9.2782764761026731E-3</v>
      </c>
      <c r="E561" s="24">
        <v>2.2392273464453804E-4</v>
      </c>
      <c r="F561" s="24">
        <v>1.3125039682479686E-3</v>
      </c>
      <c r="G561" s="24">
        <v>2.9439202887759398E-4</v>
      </c>
      <c r="H561" s="24">
        <v>3.868677637987784E-4</v>
      </c>
      <c r="I561" s="24">
        <v>4.1190613817551435E-4</v>
      </c>
      <c r="J561" s="24">
        <v>3.3911649915626269E-4</v>
      </c>
      <c r="K561" s="24">
        <v>9.2032602918748214E-4</v>
      </c>
      <c r="L561" s="24">
        <v>5.0623198653458059E-4</v>
      </c>
      <c r="M561" s="24">
        <v>2.2509257354845599E-4</v>
      </c>
      <c r="N561" s="24">
        <v>4.8579831205964322E-4</v>
      </c>
      <c r="O561" s="24">
        <v>2.847220867208344E-4</v>
      </c>
      <c r="P561" s="24">
        <v>8.3186537372341646E-4</v>
      </c>
      <c r="Q561" s="24">
        <v>2.7141603981096379E-4</v>
      </c>
      <c r="R561" s="204"/>
      <c r="S561" s="205"/>
      <c r="T561" s="205"/>
      <c r="U561" s="205"/>
      <c r="V561" s="205"/>
      <c r="W561" s="205"/>
      <c r="X561" s="205"/>
      <c r="Y561" s="205"/>
      <c r="Z561" s="205"/>
      <c r="AA561" s="205"/>
      <c r="AB561" s="205"/>
      <c r="AC561" s="205"/>
      <c r="AD561" s="205"/>
      <c r="AE561" s="205"/>
      <c r="AF561" s="205"/>
      <c r="AG561" s="205"/>
      <c r="AH561" s="205"/>
      <c r="AI561" s="205"/>
      <c r="AJ561" s="205"/>
      <c r="AK561" s="205"/>
      <c r="AL561" s="205"/>
      <c r="AM561" s="205"/>
      <c r="AN561" s="205"/>
      <c r="AO561" s="205"/>
      <c r="AP561" s="205"/>
      <c r="AQ561" s="205"/>
      <c r="AR561" s="205"/>
      <c r="AS561" s="205"/>
      <c r="AT561" s="205"/>
      <c r="AU561" s="205"/>
      <c r="AV561" s="205"/>
      <c r="AW561" s="205"/>
      <c r="AX561" s="205"/>
      <c r="AY561" s="205"/>
      <c r="AZ561" s="205"/>
      <c r="BA561" s="205"/>
      <c r="BB561" s="205"/>
      <c r="BC561" s="205"/>
      <c r="BD561" s="205"/>
      <c r="BE561" s="205"/>
      <c r="BF561" s="205"/>
      <c r="BG561" s="205"/>
      <c r="BH561" s="205"/>
      <c r="BI561" s="205"/>
      <c r="BJ561" s="205"/>
      <c r="BK561" s="205"/>
      <c r="BL561" s="205"/>
      <c r="BM561" s="56"/>
    </row>
    <row r="562" spans="1:65">
      <c r="A562" s="30"/>
      <c r="B562" s="3" t="s">
        <v>85</v>
      </c>
      <c r="C562" s="29"/>
      <c r="D562" s="13">
        <v>0.3001614792202334</v>
      </c>
      <c r="E562" s="13">
        <v>8.4705290689281974E-3</v>
      </c>
      <c r="F562" s="13">
        <v>4.8491525920491454E-2</v>
      </c>
      <c r="G562" s="13">
        <v>1.1081255792130262E-2</v>
      </c>
      <c r="H562" s="13">
        <v>1.4756558059711825E-2</v>
      </c>
      <c r="I562" s="13">
        <v>1.5592661382038396E-2</v>
      </c>
      <c r="J562" s="13">
        <v>1.2677252304907018E-2</v>
      </c>
      <c r="K562" s="13">
        <v>3.3649946222577047E-2</v>
      </c>
      <c r="L562" s="13">
        <v>1.9808965265805001E-2</v>
      </c>
      <c r="M562" s="13">
        <v>8.7358049242609037E-3</v>
      </c>
      <c r="N562" s="13">
        <v>1.5620524503525506E-2</v>
      </c>
      <c r="O562" s="13">
        <v>1.1656198965099661E-2</v>
      </c>
      <c r="P562" s="13">
        <v>3.5856266108767951E-2</v>
      </c>
      <c r="Q562" s="13">
        <v>9.7573171891299146E-3</v>
      </c>
      <c r="R562" s="154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30"/>
      <c r="B563" s="3" t="s">
        <v>259</v>
      </c>
      <c r="C563" s="29"/>
      <c r="D563" s="13">
        <v>0.16831843499136312</v>
      </c>
      <c r="E563" s="13">
        <v>-8.3657284135674193E-4</v>
      </c>
      <c r="F563" s="13">
        <v>2.3018886201585431E-2</v>
      </c>
      <c r="G563" s="13">
        <v>4.1207540673198206E-3</v>
      </c>
      <c r="H563" s="13">
        <v>-9.10793842666624E-3</v>
      </c>
      <c r="I563" s="13">
        <v>-1.5486855729599514E-3</v>
      </c>
      <c r="J563" s="13">
        <v>1.1050069183216937E-2</v>
      </c>
      <c r="K563" s="13">
        <v>3.3727827744336025E-2</v>
      </c>
      <c r="L563" s="13">
        <v>-3.4089984635695791E-2</v>
      </c>
      <c r="M563" s="13">
        <v>-2.6116257347505334E-2</v>
      </c>
      <c r="N563" s="13">
        <v>0.1754638187513291</v>
      </c>
      <c r="O563" s="13">
        <v>-7.6763251467337645E-2</v>
      </c>
      <c r="P563" s="13">
        <v>-0.12312666897006952</v>
      </c>
      <c r="Q563" s="13">
        <v>5.1366084402983958E-2</v>
      </c>
      <c r="R563" s="154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30"/>
      <c r="B564" s="46" t="s">
        <v>260</v>
      </c>
      <c r="C564" s="47"/>
      <c r="D564" s="45">
        <v>3.76</v>
      </c>
      <c r="E564" s="45">
        <v>0.06</v>
      </c>
      <c r="F564" s="45">
        <v>0.48</v>
      </c>
      <c r="G564" s="45">
        <v>0.06</v>
      </c>
      <c r="H564" s="45">
        <v>0.24</v>
      </c>
      <c r="I564" s="45">
        <v>7.0000000000000007E-2</v>
      </c>
      <c r="J564" s="45">
        <v>0.21</v>
      </c>
      <c r="K564" s="45">
        <v>0.72</v>
      </c>
      <c r="L564" s="45">
        <v>0.81</v>
      </c>
      <c r="M564" s="45">
        <v>0.63</v>
      </c>
      <c r="N564" s="45">
        <v>3.92</v>
      </c>
      <c r="O564" s="45">
        <v>1.77</v>
      </c>
      <c r="P564" s="45">
        <v>2.81</v>
      </c>
      <c r="Q564" s="45">
        <v>1.1200000000000001</v>
      </c>
      <c r="R564" s="154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B565" s="31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BM565" s="55"/>
    </row>
    <row r="566" spans="1:65" ht="15">
      <c r="B566" s="8" t="s">
        <v>529</v>
      </c>
      <c r="BM566" s="28" t="s">
        <v>66</v>
      </c>
    </row>
    <row r="567" spans="1:65" ht="15">
      <c r="A567" s="25" t="s">
        <v>26</v>
      </c>
      <c r="B567" s="18" t="s">
        <v>109</v>
      </c>
      <c r="C567" s="15" t="s">
        <v>110</v>
      </c>
      <c r="D567" s="16" t="s">
        <v>221</v>
      </c>
      <c r="E567" s="17" t="s">
        <v>221</v>
      </c>
      <c r="F567" s="17" t="s">
        <v>221</v>
      </c>
      <c r="G567" s="17" t="s">
        <v>221</v>
      </c>
      <c r="H567" s="17" t="s">
        <v>221</v>
      </c>
      <c r="I567" s="17" t="s">
        <v>221</v>
      </c>
      <c r="J567" s="17" t="s">
        <v>221</v>
      </c>
      <c r="K567" s="17" t="s">
        <v>221</v>
      </c>
      <c r="L567" s="17" t="s">
        <v>221</v>
      </c>
      <c r="M567" s="17" t="s">
        <v>221</v>
      </c>
      <c r="N567" s="17" t="s">
        <v>221</v>
      </c>
      <c r="O567" s="17" t="s">
        <v>221</v>
      </c>
      <c r="P567" s="17" t="s">
        <v>221</v>
      </c>
      <c r="Q567" s="17" t="s">
        <v>221</v>
      </c>
      <c r="R567" s="17" t="s">
        <v>221</v>
      </c>
      <c r="S567" s="154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8">
        <v>1</v>
      </c>
    </row>
    <row r="568" spans="1:65">
      <c r="A568" s="30"/>
      <c r="B568" s="19" t="s">
        <v>222</v>
      </c>
      <c r="C568" s="9" t="s">
        <v>222</v>
      </c>
      <c r="D568" s="152" t="s">
        <v>227</v>
      </c>
      <c r="E568" s="153" t="s">
        <v>228</v>
      </c>
      <c r="F568" s="153" t="s">
        <v>229</v>
      </c>
      <c r="G568" s="153" t="s">
        <v>232</v>
      </c>
      <c r="H568" s="153" t="s">
        <v>233</v>
      </c>
      <c r="I568" s="153" t="s">
        <v>234</v>
      </c>
      <c r="J568" s="153" t="s">
        <v>235</v>
      </c>
      <c r="K568" s="153" t="s">
        <v>276</v>
      </c>
      <c r="L568" s="153" t="s">
        <v>238</v>
      </c>
      <c r="M568" s="153" t="s">
        <v>239</v>
      </c>
      <c r="N568" s="153" t="s">
        <v>240</v>
      </c>
      <c r="O568" s="153" t="s">
        <v>242</v>
      </c>
      <c r="P568" s="153" t="s">
        <v>243</v>
      </c>
      <c r="Q568" s="153" t="s">
        <v>245</v>
      </c>
      <c r="R568" s="153" t="s">
        <v>246</v>
      </c>
      <c r="S568" s="154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8" t="s">
        <v>3</v>
      </c>
    </row>
    <row r="569" spans="1:65">
      <c r="A569" s="30"/>
      <c r="B569" s="19"/>
      <c r="C569" s="9"/>
      <c r="D569" s="10" t="s">
        <v>299</v>
      </c>
      <c r="E569" s="11" t="s">
        <v>282</v>
      </c>
      <c r="F569" s="11" t="s">
        <v>299</v>
      </c>
      <c r="G569" s="11" t="s">
        <v>282</v>
      </c>
      <c r="H569" s="11" t="s">
        <v>282</v>
      </c>
      <c r="I569" s="11" t="s">
        <v>282</v>
      </c>
      <c r="J569" s="11" t="s">
        <v>282</v>
      </c>
      <c r="K569" s="11" t="s">
        <v>282</v>
      </c>
      <c r="L569" s="11" t="s">
        <v>282</v>
      </c>
      <c r="M569" s="11" t="s">
        <v>299</v>
      </c>
      <c r="N569" s="11" t="s">
        <v>299</v>
      </c>
      <c r="O569" s="11" t="s">
        <v>299</v>
      </c>
      <c r="P569" s="11" t="s">
        <v>282</v>
      </c>
      <c r="Q569" s="11" t="s">
        <v>299</v>
      </c>
      <c r="R569" s="11" t="s">
        <v>299</v>
      </c>
      <c r="S569" s="154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8">
        <v>1</v>
      </c>
    </row>
    <row r="570" spans="1:65">
      <c r="A570" s="30"/>
      <c r="B570" s="19"/>
      <c r="C570" s="9"/>
      <c r="D570" s="26" t="s">
        <v>300</v>
      </c>
      <c r="E570" s="26" t="s">
        <v>301</v>
      </c>
      <c r="F570" s="26" t="s">
        <v>302</v>
      </c>
      <c r="G570" s="26" t="s">
        <v>302</v>
      </c>
      <c r="H570" s="26" t="s">
        <v>302</v>
      </c>
      <c r="I570" s="26" t="s">
        <v>302</v>
      </c>
      <c r="J570" s="26" t="s">
        <v>302</v>
      </c>
      <c r="K570" s="26" t="s">
        <v>302</v>
      </c>
      <c r="L570" s="26" t="s">
        <v>303</v>
      </c>
      <c r="M570" s="26" t="s">
        <v>303</v>
      </c>
      <c r="N570" s="26" t="s">
        <v>280</v>
      </c>
      <c r="O570" s="26" t="s">
        <v>302</v>
      </c>
      <c r="P570" s="26" t="s">
        <v>303</v>
      </c>
      <c r="Q570" s="26" t="s">
        <v>280</v>
      </c>
      <c r="R570" s="26" t="s">
        <v>302</v>
      </c>
      <c r="S570" s="154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8">
        <v>2</v>
      </c>
    </row>
    <row r="571" spans="1:65">
      <c r="A571" s="30"/>
      <c r="B571" s="18">
        <v>1</v>
      </c>
      <c r="C571" s="14">
        <v>1</v>
      </c>
      <c r="D571" s="206">
        <v>27.411000000000001</v>
      </c>
      <c r="E571" s="206">
        <v>26.333025965721401</v>
      </c>
      <c r="F571" s="206">
        <v>28.4</v>
      </c>
      <c r="G571" s="206">
        <v>26.4</v>
      </c>
      <c r="H571" s="206">
        <v>28.2</v>
      </c>
      <c r="I571" s="206">
        <v>28.6</v>
      </c>
      <c r="J571" s="206">
        <v>27.8</v>
      </c>
      <c r="K571" s="206">
        <v>27.2</v>
      </c>
      <c r="L571" s="207">
        <v>77.848196175392957</v>
      </c>
      <c r="M571" s="206">
        <v>25.9</v>
      </c>
      <c r="N571" s="206">
        <v>26.98</v>
      </c>
      <c r="O571" s="206">
        <v>27.4</v>
      </c>
      <c r="P571" s="206">
        <v>24.5</v>
      </c>
      <c r="Q571" s="206">
        <v>24.5</v>
      </c>
      <c r="R571" s="206">
        <v>26.1</v>
      </c>
      <c r="S571" s="208"/>
      <c r="T571" s="209"/>
      <c r="U571" s="209"/>
      <c r="V571" s="209"/>
      <c r="W571" s="209"/>
      <c r="X571" s="209"/>
      <c r="Y571" s="209"/>
      <c r="Z571" s="209"/>
      <c r="AA571" s="209"/>
      <c r="AB571" s="209"/>
      <c r="AC571" s="209"/>
      <c r="AD571" s="209"/>
      <c r="AE571" s="209"/>
      <c r="AF571" s="209"/>
      <c r="AG571" s="209"/>
      <c r="AH571" s="209"/>
      <c r="AI571" s="209"/>
      <c r="AJ571" s="209"/>
      <c r="AK571" s="209"/>
      <c r="AL571" s="209"/>
      <c r="AM571" s="209"/>
      <c r="AN571" s="209"/>
      <c r="AO571" s="209"/>
      <c r="AP571" s="209"/>
      <c r="AQ571" s="209"/>
      <c r="AR571" s="209"/>
      <c r="AS571" s="209"/>
      <c r="AT571" s="209"/>
      <c r="AU571" s="209"/>
      <c r="AV571" s="209"/>
      <c r="AW571" s="209"/>
      <c r="AX571" s="209"/>
      <c r="AY571" s="209"/>
      <c r="AZ571" s="209"/>
      <c r="BA571" s="209"/>
      <c r="BB571" s="209"/>
      <c r="BC571" s="209"/>
      <c r="BD571" s="209"/>
      <c r="BE571" s="209"/>
      <c r="BF571" s="209"/>
      <c r="BG571" s="209"/>
      <c r="BH571" s="209"/>
      <c r="BI571" s="209"/>
      <c r="BJ571" s="209"/>
      <c r="BK571" s="209"/>
      <c r="BL571" s="209"/>
      <c r="BM571" s="210">
        <v>1</v>
      </c>
    </row>
    <row r="572" spans="1:65">
      <c r="A572" s="30"/>
      <c r="B572" s="19">
        <v>1</v>
      </c>
      <c r="C572" s="9">
        <v>2</v>
      </c>
      <c r="D572" s="211">
        <v>29.431999999999999</v>
      </c>
      <c r="E572" s="211">
        <v>26.246760371837585</v>
      </c>
      <c r="F572" s="211">
        <v>28.6</v>
      </c>
      <c r="G572" s="211">
        <v>27.3</v>
      </c>
      <c r="H572" s="211">
        <v>28.6</v>
      </c>
      <c r="I572" s="211">
        <v>28.3</v>
      </c>
      <c r="J572" s="211">
        <v>28.9</v>
      </c>
      <c r="K572" s="211">
        <v>27.8</v>
      </c>
      <c r="L572" s="212">
        <v>84.500946707547257</v>
      </c>
      <c r="M572" s="211">
        <v>25.6</v>
      </c>
      <c r="N572" s="211">
        <v>27.56</v>
      </c>
      <c r="O572" s="211">
        <v>27.6</v>
      </c>
      <c r="P572" s="211">
        <v>24.5</v>
      </c>
      <c r="Q572" s="211">
        <v>24.6</v>
      </c>
      <c r="R572" s="211">
        <v>26.3</v>
      </c>
      <c r="S572" s="208"/>
      <c r="T572" s="209"/>
      <c r="U572" s="209"/>
      <c r="V572" s="209"/>
      <c r="W572" s="209"/>
      <c r="X572" s="209"/>
      <c r="Y572" s="209"/>
      <c r="Z572" s="209"/>
      <c r="AA572" s="209"/>
      <c r="AB572" s="209"/>
      <c r="AC572" s="209"/>
      <c r="AD572" s="209"/>
      <c r="AE572" s="209"/>
      <c r="AF572" s="209"/>
      <c r="AG572" s="209"/>
      <c r="AH572" s="209"/>
      <c r="AI572" s="209"/>
      <c r="AJ572" s="209"/>
      <c r="AK572" s="209"/>
      <c r="AL572" s="209"/>
      <c r="AM572" s="209"/>
      <c r="AN572" s="209"/>
      <c r="AO572" s="209"/>
      <c r="AP572" s="209"/>
      <c r="AQ572" s="209"/>
      <c r="AR572" s="209"/>
      <c r="AS572" s="209"/>
      <c r="AT572" s="209"/>
      <c r="AU572" s="209"/>
      <c r="AV572" s="209"/>
      <c r="AW572" s="209"/>
      <c r="AX572" s="209"/>
      <c r="AY572" s="209"/>
      <c r="AZ572" s="209"/>
      <c r="BA572" s="209"/>
      <c r="BB572" s="209"/>
      <c r="BC572" s="209"/>
      <c r="BD572" s="209"/>
      <c r="BE572" s="209"/>
      <c r="BF572" s="209"/>
      <c r="BG572" s="209"/>
      <c r="BH572" s="209"/>
      <c r="BI572" s="209"/>
      <c r="BJ572" s="209"/>
      <c r="BK572" s="209"/>
      <c r="BL572" s="209"/>
      <c r="BM572" s="210">
        <v>28</v>
      </c>
    </row>
    <row r="573" spans="1:65">
      <c r="A573" s="30"/>
      <c r="B573" s="19">
        <v>1</v>
      </c>
      <c r="C573" s="9">
        <v>3</v>
      </c>
      <c r="D573" s="211">
        <v>30.094999999999999</v>
      </c>
      <c r="E573" s="211">
        <v>26.468800782841154</v>
      </c>
      <c r="F573" s="211">
        <v>28.6</v>
      </c>
      <c r="G573" s="211">
        <v>28.4</v>
      </c>
      <c r="H573" s="211">
        <v>28.4</v>
      </c>
      <c r="I573" s="211">
        <v>28.6</v>
      </c>
      <c r="J573" s="211">
        <v>27.4</v>
      </c>
      <c r="K573" s="211">
        <v>28.2</v>
      </c>
      <c r="L573" s="212">
        <v>73.29520700300283</v>
      </c>
      <c r="M573" s="211">
        <v>25.4</v>
      </c>
      <c r="N573" s="211">
        <v>27</v>
      </c>
      <c r="O573" s="211">
        <v>27.3</v>
      </c>
      <c r="P573" s="211">
        <v>25</v>
      </c>
      <c r="Q573" s="211">
        <v>24.7</v>
      </c>
      <c r="R573" s="211">
        <v>26</v>
      </c>
      <c r="S573" s="208"/>
      <c r="T573" s="209"/>
      <c r="U573" s="209"/>
      <c r="V573" s="209"/>
      <c r="W573" s="209"/>
      <c r="X573" s="209"/>
      <c r="Y573" s="209"/>
      <c r="Z573" s="209"/>
      <c r="AA573" s="209"/>
      <c r="AB573" s="209"/>
      <c r="AC573" s="209"/>
      <c r="AD573" s="209"/>
      <c r="AE573" s="209"/>
      <c r="AF573" s="209"/>
      <c r="AG573" s="209"/>
      <c r="AH573" s="209"/>
      <c r="AI573" s="209"/>
      <c r="AJ573" s="209"/>
      <c r="AK573" s="209"/>
      <c r="AL573" s="209"/>
      <c r="AM573" s="209"/>
      <c r="AN573" s="209"/>
      <c r="AO573" s="209"/>
      <c r="AP573" s="209"/>
      <c r="AQ573" s="209"/>
      <c r="AR573" s="209"/>
      <c r="AS573" s="209"/>
      <c r="AT573" s="209"/>
      <c r="AU573" s="209"/>
      <c r="AV573" s="209"/>
      <c r="AW573" s="209"/>
      <c r="AX573" s="209"/>
      <c r="AY573" s="209"/>
      <c r="AZ573" s="209"/>
      <c r="BA573" s="209"/>
      <c r="BB573" s="209"/>
      <c r="BC573" s="209"/>
      <c r="BD573" s="209"/>
      <c r="BE573" s="209"/>
      <c r="BF573" s="209"/>
      <c r="BG573" s="209"/>
      <c r="BH573" s="209"/>
      <c r="BI573" s="209"/>
      <c r="BJ573" s="209"/>
      <c r="BK573" s="209"/>
      <c r="BL573" s="209"/>
      <c r="BM573" s="210">
        <v>16</v>
      </c>
    </row>
    <row r="574" spans="1:65">
      <c r="A574" s="30"/>
      <c r="B574" s="19">
        <v>1</v>
      </c>
      <c r="C574" s="9">
        <v>4</v>
      </c>
      <c r="D574" s="211">
        <v>26.896999999999998</v>
      </c>
      <c r="E574" s="211">
        <v>26.531225390935017</v>
      </c>
      <c r="F574" s="211">
        <v>28.9</v>
      </c>
      <c r="G574" s="211">
        <v>28.6</v>
      </c>
      <c r="H574" s="211">
        <v>28.2</v>
      </c>
      <c r="I574" s="211">
        <v>28.5</v>
      </c>
      <c r="J574" s="211">
        <v>28.7</v>
      </c>
      <c r="K574" s="211">
        <v>27.1</v>
      </c>
      <c r="L574" s="212">
        <v>83.705024193557364</v>
      </c>
      <c r="M574" s="211">
        <v>26.5</v>
      </c>
      <c r="N574" s="211">
        <v>26.91</v>
      </c>
      <c r="O574" s="211">
        <v>27.2</v>
      </c>
      <c r="P574" s="211">
        <v>24.4</v>
      </c>
      <c r="Q574" s="211">
        <v>24.7</v>
      </c>
      <c r="R574" s="211">
        <v>25.3</v>
      </c>
      <c r="S574" s="208"/>
      <c r="T574" s="209"/>
      <c r="U574" s="209"/>
      <c r="V574" s="209"/>
      <c r="W574" s="209"/>
      <c r="X574" s="209"/>
      <c r="Y574" s="209"/>
      <c r="Z574" s="209"/>
      <c r="AA574" s="209"/>
      <c r="AB574" s="209"/>
      <c r="AC574" s="209"/>
      <c r="AD574" s="209"/>
      <c r="AE574" s="209"/>
      <c r="AF574" s="209"/>
      <c r="AG574" s="209"/>
      <c r="AH574" s="209"/>
      <c r="AI574" s="209"/>
      <c r="AJ574" s="209"/>
      <c r="AK574" s="209"/>
      <c r="AL574" s="209"/>
      <c r="AM574" s="209"/>
      <c r="AN574" s="209"/>
      <c r="AO574" s="209"/>
      <c r="AP574" s="209"/>
      <c r="AQ574" s="209"/>
      <c r="AR574" s="209"/>
      <c r="AS574" s="209"/>
      <c r="AT574" s="209"/>
      <c r="AU574" s="209"/>
      <c r="AV574" s="209"/>
      <c r="AW574" s="209"/>
      <c r="AX574" s="209"/>
      <c r="AY574" s="209"/>
      <c r="AZ574" s="209"/>
      <c r="BA574" s="209"/>
      <c r="BB574" s="209"/>
      <c r="BC574" s="209"/>
      <c r="BD574" s="209"/>
      <c r="BE574" s="209"/>
      <c r="BF574" s="209"/>
      <c r="BG574" s="209"/>
      <c r="BH574" s="209"/>
      <c r="BI574" s="209"/>
      <c r="BJ574" s="209"/>
      <c r="BK574" s="209"/>
      <c r="BL574" s="209"/>
      <c r="BM574" s="210">
        <v>27.084603653015073</v>
      </c>
    </row>
    <row r="575" spans="1:65">
      <c r="A575" s="30"/>
      <c r="B575" s="19">
        <v>1</v>
      </c>
      <c r="C575" s="9">
        <v>5</v>
      </c>
      <c r="D575" s="211">
        <v>27.791</v>
      </c>
      <c r="E575" s="211">
        <v>26.431467169551198</v>
      </c>
      <c r="F575" s="211">
        <v>28.3</v>
      </c>
      <c r="G575" s="211">
        <v>29.7</v>
      </c>
      <c r="H575" s="211">
        <v>27.9</v>
      </c>
      <c r="I575" s="211">
        <v>27.1</v>
      </c>
      <c r="J575" s="211">
        <v>28.8</v>
      </c>
      <c r="K575" s="211">
        <v>27.4</v>
      </c>
      <c r="L575" s="212">
        <v>83.793642907102267</v>
      </c>
      <c r="M575" s="211">
        <v>26</v>
      </c>
      <c r="N575" s="211">
        <v>27.72</v>
      </c>
      <c r="O575" s="211">
        <v>27.8</v>
      </c>
      <c r="P575" s="211">
        <v>24.4</v>
      </c>
      <c r="Q575" s="211">
        <v>24.3</v>
      </c>
      <c r="R575" s="211">
        <v>25.8</v>
      </c>
      <c r="S575" s="208"/>
      <c r="T575" s="209"/>
      <c r="U575" s="209"/>
      <c r="V575" s="209"/>
      <c r="W575" s="209"/>
      <c r="X575" s="209"/>
      <c r="Y575" s="209"/>
      <c r="Z575" s="209"/>
      <c r="AA575" s="209"/>
      <c r="AB575" s="209"/>
      <c r="AC575" s="209"/>
      <c r="AD575" s="209"/>
      <c r="AE575" s="209"/>
      <c r="AF575" s="209"/>
      <c r="AG575" s="209"/>
      <c r="AH575" s="209"/>
      <c r="AI575" s="209"/>
      <c r="AJ575" s="209"/>
      <c r="AK575" s="209"/>
      <c r="AL575" s="209"/>
      <c r="AM575" s="209"/>
      <c r="AN575" s="209"/>
      <c r="AO575" s="209"/>
      <c r="AP575" s="209"/>
      <c r="AQ575" s="209"/>
      <c r="AR575" s="209"/>
      <c r="AS575" s="209"/>
      <c r="AT575" s="209"/>
      <c r="AU575" s="209"/>
      <c r="AV575" s="209"/>
      <c r="AW575" s="209"/>
      <c r="AX575" s="209"/>
      <c r="AY575" s="209"/>
      <c r="AZ575" s="209"/>
      <c r="BA575" s="209"/>
      <c r="BB575" s="209"/>
      <c r="BC575" s="209"/>
      <c r="BD575" s="209"/>
      <c r="BE575" s="209"/>
      <c r="BF575" s="209"/>
      <c r="BG575" s="209"/>
      <c r="BH575" s="209"/>
      <c r="BI575" s="209"/>
      <c r="BJ575" s="209"/>
      <c r="BK575" s="209"/>
      <c r="BL575" s="209"/>
      <c r="BM575" s="210">
        <v>92</v>
      </c>
    </row>
    <row r="576" spans="1:65">
      <c r="A576" s="30"/>
      <c r="B576" s="19">
        <v>1</v>
      </c>
      <c r="C576" s="9">
        <v>6</v>
      </c>
      <c r="D576" s="211">
        <v>28.001000000000001</v>
      </c>
      <c r="E576" s="211">
        <v>25.948427172379699</v>
      </c>
      <c r="F576" s="211">
        <v>27.9</v>
      </c>
      <c r="G576" s="211">
        <v>28.3</v>
      </c>
      <c r="H576" s="211">
        <v>28.2</v>
      </c>
      <c r="I576" s="211">
        <v>27.5</v>
      </c>
      <c r="J576" s="211">
        <v>28.6</v>
      </c>
      <c r="K576" s="211">
        <v>27.8</v>
      </c>
      <c r="L576" s="212">
        <v>84.926969980202472</v>
      </c>
      <c r="M576" s="211">
        <v>25.7</v>
      </c>
      <c r="N576" s="211">
        <v>27.35</v>
      </c>
      <c r="O576" s="211">
        <v>27.3</v>
      </c>
      <c r="P576" s="211">
        <v>24.9</v>
      </c>
      <c r="Q576" s="211">
        <v>25.1</v>
      </c>
      <c r="R576" s="211">
        <v>26</v>
      </c>
      <c r="S576" s="208"/>
      <c r="T576" s="209"/>
      <c r="U576" s="209"/>
      <c r="V576" s="209"/>
      <c r="W576" s="209"/>
      <c r="X576" s="209"/>
      <c r="Y576" s="209"/>
      <c r="Z576" s="209"/>
      <c r="AA576" s="209"/>
      <c r="AB576" s="209"/>
      <c r="AC576" s="209"/>
      <c r="AD576" s="209"/>
      <c r="AE576" s="209"/>
      <c r="AF576" s="209"/>
      <c r="AG576" s="209"/>
      <c r="AH576" s="209"/>
      <c r="AI576" s="209"/>
      <c r="AJ576" s="209"/>
      <c r="AK576" s="209"/>
      <c r="AL576" s="209"/>
      <c r="AM576" s="209"/>
      <c r="AN576" s="209"/>
      <c r="AO576" s="209"/>
      <c r="AP576" s="209"/>
      <c r="AQ576" s="209"/>
      <c r="AR576" s="209"/>
      <c r="AS576" s="209"/>
      <c r="AT576" s="209"/>
      <c r="AU576" s="209"/>
      <c r="AV576" s="209"/>
      <c r="AW576" s="209"/>
      <c r="AX576" s="209"/>
      <c r="AY576" s="209"/>
      <c r="AZ576" s="209"/>
      <c r="BA576" s="209"/>
      <c r="BB576" s="209"/>
      <c r="BC576" s="209"/>
      <c r="BD576" s="209"/>
      <c r="BE576" s="209"/>
      <c r="BF576" s="209"/>
      <c r="BG576" s="209"/>
      <c r="BH576" s="209"/>
      <c r="BI576" s="209"/>
      <c r="BJ576" s="209"/>
      <c r="BK576" s="209"/>
      <c r="BL576" s="209"/>
      <c r="BM576" s="214"/>
    </row>
    <row r="577" spans="1:65">
      <c r="A577" s="30"/>
      <c r="B577" s="20" t="s">
        <v>256</v>
      </c>
      <c r="C577" s="12"/>
      <c r="D577" s="215">
        <v>28.271166666666669</v>
      </c>
      <c r="E577" s="215">
        <v>26.326617808877675</v>
      </c>
      <c r="F577" s="215">
        <v>28.450000000000003</v>
      </c>
      <c r="G577" s="215">
        <v>28.116666666666664</v>
      </c>
      <c r="H577" s="215">
        <v>28.249999999999996</v>
      </c>
      <c r="I577" s="215">
        <v>28.099999999999998</v>
      </c>
      <c r="J577" s="215">
        <v>28.366666666666664</v>
      </c>
      <c r="K577" s="215">
        <v>27.583333333333339</v>
      </c>
      <c r="L577" s="215">
        <v>81.344997827800853</v>
      </c>
      <c r="M577" s="215">
        <v>25.849999999999998</v>
      </c>
      <c r="N577" s="215">
        <v>27.25333333333333</v>
      </c>
      <c r="O577" s="215">
        <v>27.433333333333337</v>
      </c>
      <c r="P577" s="215">
        <v>24.616666666666671</v>
      </c>
      <c r="Q577" s="215">
        <v>24.650000000000002</v>
      </c>
      <c r="R577" s="215">
        <v>25.916666666666668</v>
      </c>
      <c r="S577" s="208"/>
      <c r="T577" s="209"/>
      <c r="U577" s="209"/>
      <c r="V577" s="209"/>
      <c r="W577" s="209"/>
      <c r="X577" s="209"/>
      <c r="Y577" s="209"/>
      <c r="Z577" s="209"/>
      <c r="AA577" s="209"/>
      <c r="AB577" s="209"/>
      <c r="AC577" s="209"/>
      <c r="AD577" s="209"/>
      <c r="AE577" s="209"/>
      <c r="AF577" s="209"/>
      <c r="AG577" s="209"/>
      <c r="AH577" s="209"/>
      <c r="AI577" s="209"/>
      <c r="AJ577" s="209"/>
      <c r="AK577" s="209"/>
      <c r="AL577" s="209"/>
      <c r="AM577" s="209"/>
      <c r="AN577" s="209"/>
      <c r="AO577" s="209"/>
      <c r="AP577" s="209"/>
      <c r="AQ577" s="209"/>
      <c r="AR577" s="209"/>
      <c r="AS577" s="209"/>
      <c r="AT577" s="209"/>
      <c r="AU577" s="209"/>
      <c r="AV577" s="209"/>
      <c r="AW577" s="209"/>
      <c r="AX577" s="209"/>
      <c r="AY577" s="209"/>
      <c r="AZ577" s="209"/>
      <c r="BA577" s="209"/>
      <c r="BB577" s="209"/>
      <c r="BC577" s="209"/>
      <c r="BD577" s="209"/>
      <c r="BE577" s="209"/>
      <c r="BF577" s="209"/>
      <c r="BG577" s="209"/>
      <c r="BH577" s="209"/>
      <c r="BI577" s="209"/>
      <c r="BJ577" s="209"/>
      <c r="BK577" s="209"/>
      <c r="BL577" s="209"/>
      <c r="BM577" s="214"/>
    </row>
    <row r="578" spans="1:65">
      <c r="A578" s="30"/>
      <c r="B578" s="3" t="s">
        <v>257</v>
      </c>
      <c r="C578" s="29"/>
      <c r="D578" s="211">
        <v>27.896000000000001</v>
      </c>
      <c r="E578" s="211">
        <v>26.382246567636301</v>
      </c>
      <c r="F578" s="211">
        <v>28.5</v>
      </c>
      <c r="G578" s="211">
        <v>28.35</v>
      </c>
      <c r="H578" s="211">
        <v>28.2</v>
      </c>
      <c r="I578" s="211">
        <v>28.4</v>
      </c>
      <c r="J578" s="211">
        <v>28.65</v>
      </c>
      <c r="K578" s="211">
        <v>27.6</v>
      </c>
      <c r="L578" s="211">
        <v>83.749333550329823</v>
      </c>
      <c r="M578" s="211">
        <v>25.799999999999997</v>
      </c>
      <c r="N578" s="211">
        <v>27.175000000000001</v>
      </c>
      <c r="O578" s="211">
        <v>27.35</v>
      </c>
      <c r="P578" s="211">
        <v>24.5</v>
      </c>
      <c r="Q578" s="211">
        <v>24.65</v>
      </c>
      <c r="R578" s="211">
        <v>26</v>
      </c>
      <c r="S578" s="208"/>
      <c r="T578" s="209"/>
      <c r="U578" s="209"/>
      <c r="V578" s="209"/>
      <c r="W578" s="209"/>
      <c r="X578" s="209"/>
      <c r="Y578" s="209"/>
      <c r="Z578" s="209"/>
      <c r="AA578" s="209"/>
      <c r="AB578" s="209"/>
      <c r="AC578" s="209"/>
      <c r="AD578" s="209"/>
      <c r="AE578" s="209"/>
      <c r="AF578" s="209"/>
      <c r="AG578" s="209"/>
      <c r="AH578" s="209"/>
      <c r="AI578" s="209"/>
      <c r="AJ578" s="209"/>
      <c r="AK578" s="209"/>
      <c r="AL578" s="209"/>
      <c r="AM578" s="209"/>
      <c r="AN578" s="209"/>
      <c r="AO578" s="209"/>
      <c r="AP578" s="209"/>
      <c r="AQ578" s="209"/>
      <c r="AR578" s="209"/>
      <c r="AS578" s="209"/>
      <c r="AT578" s="209"/>
      <c r="AU578" s="209"/>
      <c r="AV578" s="209"/>
      <c r="AW578" s="209"/>
      <c r="AX578" s="209"/>
      <c r="AY578" s="209"/>
      <c r="AZ578" s="209"/>
      <c r="BA578" s="209"/>
      <c r="BB578" s="209"/>
      <c r="BC578" s="209"/>
      <c r="BD578" s="209"/>
      <c r="BE578" s="209"/>
      <c r="BF578" s="209"/>
      <c r="BG578" s="209"/>
      <c r="BH578" s="209"/>
      <c r="BI578" s="209"/>
      <c r="BJ578" s="209"/>
      <c r="BK578" s="209"/>
      <c r="BL578" s="209"/>
      <c r="BM578" s="214"/>
    </row>
    <row r="579" spans="1:65">
      <c r="A579" s="30"/>
      <c r="B579" s="3" t="s">
        <v>258</v>
      </c>
      <c r="C579" s="29"/>
      <c r="D579" s="24">
        <v>1.2333428423056847</v>
      </c>
      <c r="E579" s="24">
        <v>0.21095975038551207</v>
      </c>
      <c r="F579" s="24">
        <v>0.33911649915626374</v>
      </c>
      <c r="G579" s="24">
        <v>1.1373946837693005</v>
      </c>
      <c r="H579" s="24">
        <v>0.23452078799117224</v>
      </c>
      <c r="I579" s="24">
        <v>0.64187226143524856</v>
      </c>
      <c r="J579" s="24">
        <v>0.61535897382476423</v>
      </c>
      <c r="K579" s="24">
        <v>0.42150523919242877</v>
      </c>
      <c r="L579" s="24">
        <v>4.7198067571223978</v>
      </c>
      <c r="M579" s="24">
        <v>0.38340579025361643</v>
      </c>
      <c r="N579" s="24">
        <v>0.33998039159143612</v>
      </c>
      <c r="O579" s="24">
        <v>0.22509257354845555</v>
      </c>
      <c r="P579" s="24">
        <v>0.26394443859772221</v>
      </c>
      <c r="Q579" s="24">
        <v>0.26645825188948474</v>
      </c>
      <c r="R579" s="24">
        <v>0.34302575219167825</v>
      </c>
      <c r="S579" s="154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55"/>
    </row>
    <row r="580" spans="1:65">
      <c r="A580" s="30"/>
      <c r="B580" s="3" t="s">
        <v>85</v>
      </c>
      <c r="C580" s="29"/>
      <c r="D580" s="13">
        <v>4.3625466782022365E-2</v>
      </c>
      <c r="E580" s="13">
        <v>8.0131732802522677E-3</v>
      </c>
      <c r="F580" s="13">
        <v>1.1919736349956545E-2</v>
      </c>
      <c r="G580" s="13">
        <v>4.0452685848345014E-2</v>
      </c>
      <c r="H580" s="13">
        <v>8.3016208138468051E-3</v>
      </c>
      <c r="I580" s="13">
        <v>2.2842429232571126E-2</v>
      </c>
      <c r="J580" s="13">
        <v>2.1693030804633289E-2</v>
      </c>
      <c r="K580" s="13">
        <v>1.5281156707882611E-2</v>
      </c>
      <c r="L580" s="13">
        <v>5.8022089657113918E-2</v>
      </c>
      <c r="M580" s="13">
        <v>1.4831945464356537E-2</v>
      </c>
      <c r="N580" s="13">
        <v>1.2474818673854067E-2</v>
      </c>
      <c r="O580" s="13">
        <v>8.2050755849983788E-3</v>
      </c>
      <c r="P580" s="13">
        <v>1.072218437092981E-2</v>
      </c>
      <c r="Q580" s="13">
        <v>1.0809665391054147E-2</v>
      </c>
      <c r="R580" s="13">
        <v>1.3235720341801089E-2</v>
      </c>
      <c r="S580" s="154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30"/>
      <c r="B581" s="3" t="s">
        <v>259</v>
      </c>
      <c r="C581" s="29"/>
      <c r="D581" s="13">
        <v>4.3809502581349635E-2</v>
      </c>
      <c r="E581" s="13">
        <v>-2.7985856977937318E-2</v>
      </c>
      <c r="F581" s="13">
        <v>5.0412269807497578E-2</v>
      </c>
      <c r="G581" s="13">
        <v>3.8105154754099591E-2</v>
      </c>
      <c r="H581" s="13">
        <v>4.3028000775458652E-2</v>
      </c>
      <c r="I581" s="13">
        <v>3.7489799001429791E-2</v>
      </c>
      <c r="J581" s="13">
        <v>4.7335491044147915E-2</v>
      </c>
      <c r="K581" s="13">
        <v>1.8413770668663565E-2</v>
      </c>
      <c r="L581" s="13">
        <v>2.003366741855404</v>
      </c>
      <c r="M581" s="13">
        <v>-4.5583227609005017E-2</v>
      </c>
      <c r="N581" s="13">
        <v>6.2297267657993594E-3</v>
      </c>
      <c r="O581" s="13">
        <v>1.2875568894634482E-2</v>
      </c>
      <c r="P581" s="13">
        <v>-9.1119553306576395E-2</v>
      </c>
      <c r="Q581" s="13">
        <v>-8.9888841801236685E-2</v>
      </c>
      <c r="R581" s="13">
        <v>-4.3121804598325375E-2</v>
      </c>
      <c r="S581" s="154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30"/>
      <c r="B582" s="46" t="s">
        <v>260</v>
      </c>
      <c r="C582" s="47"/>
      <c r="D582" s="45">
        <v>0.63</v>
      </c>
      <c r="E582" s="45">
        <v>0.98</v>
      </c>
      <c r="F582" s="45">
        <v>0.78</v>
      </c>
      <c r="G582" s="45">
        <v>0.51</v>
      </c>
      <c r="H582" s="45">
        <v>0.62</v>
      </c>
      <c r="I582" s="45">
        <v>0.49</v>
      </c>
      <c r="J582" s="45">
        <v>0.71</v>
      </c>
      <c r="K582" s="45">
        <v>0.06</v>
      </c>
      <c r="L582" s="45" t="s">
        <v>261</v>
      </c>
      <c r="M582" s="45">
        <v>1.38</v>
      </c>
      <c r="N582" s="45">
        <v>0.21</v>
      </c>
      <c r="O582" s="45">
        <v>0.06</v>
      </c>
      <c r="P582" s="45">
        <v>2.41</v>
      </c>
      <c r="Q582" s="45">
        <v>2.38</v>
      </c>
      <c r="R582" s="45">
        <v>1.32</v>
      </c>
      <c r="S582" s="154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B583" s="31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BM583" s="55"/>
    </row>
    <row r="584" spans="1:65" ht="15">
      <c r="B584" s="8" t="s">
        <v>530</v>
      </c>
      <c r="BM584" s="28" t="s">
        <v>66</v>
      </c>
    </row>
    <row r="585" spans="1:65" ht="15">
      <c r="A585" s="25" t="s">
        <v>57</v>
      </c>
      <c r="B585" s="18" t="s">
        <v>109</v>
      </c>
      <c r="C585" s="15" t="s">
        <v>110</v>
      </c>
      <c r="D585" s="16" t="s">
        <v>221</v>
      </c>
      <c r="E585" s="17" t="s">
        <v>221</v>
      </c>
      <c r="F585" s="17" t="s">
        <v>221</v>
      </c>
      <c r="G585" s="17" t="s">
        <v>221</v>
      </c>
      <c r="H585" s="17" t="s">
        <v>221</v>
      </c>
      <c r="I585" s="17" t="s">
        <v>221</v>
      </c>
      <c r="J585" s="17" t="s">
        <v>221</v>
      </c>
      <c r="K585" s="17" t="s">
        <v>221</v>
      </c>
      <c r="L585" s="17" t="s">
        <v>221</v>
      </c>
      <c r="M585" s="17" t="s">
        <v>221</v>
      </c>
      <c r="N585" s="17" t="s">
        <v>221</v>
      </c>
      <c r="O585" s="17" t="s">
        <v>221</v>
      </c>
      <c r="P585" s="17" t="s">
        <v>221</v>
      </c>
      <c r="Q585" s="17" t="s">
        <v>221</v>
      </c>
      <c r="R585" s="154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8">
        <v>1</v>
      </c>
    </row>
    <row r="586" spans="1:65">
      <c r="A586" s="30"/>
      <c r="B586" s="19" t="s">
        <v>222</v>
      </c>
      <c r="C586" s="9" t="s">
        <v>222</v>
      </c>
      <c r="D586" s="152" t="s">
        <v>227</v>
      </c>
      <c r="E586" s="153" t="s">
        <v>228</v>
      </c>
      <c r="F586" s="153" t="s">
        <v>229</v>
      </c>
      <c r="G586" s="153" t="s">
        <v>232</v>
      </c>
      <c r="H586" s="153" t="s">
        <v>233</v>
      </c>
      <c r="I586" s="153" t="s">
        <v>234</v>
      </c>
      <c r="J586" s="153" t="s">
        <v>235</v>
      </c>
      <c r="K586" s="153" t="s">
        <v>276</v>
      </c>
      <c r="L586" s="153" t="s">
        <v>238</v>
      </c>
      <c r="M586" s="153" t="s">
        <v>239</v>
      </c>
      <c r="N586" s="153" t="s">
        <v>240</v>
      </c>
      <c r="O586" s="153" t="s">
        <v>243</v>
      </c>
      <c r="P586" s="153" t="s">
        <v>245</v>
      </c>
      <c r="Q586" s="153" t="s">
        <v>246</v>
      </c>
      <c r="R586" s="154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8" t="s">
        <v>1</v>
      </c>
    </row>
    <row r="587" spans="1:65">
      <c r="A587" s="30"/>
      <c r="B587" s="19"/>
      <c r="C587" s="9"/>
      <c r="D587" s="10" t="s">
        <v>299</v>
      </c>
      <c r="E587" s="11" t="s">
        <v>282</v>
      </c>
      <c r="F587" s="11" t="s">
        <v>299</v>
      </c>
      <c r="G587" s="11" t="s">
        <v>282</v>
      </c>
      <c r="H587" s="11" t="s">
        <v>282</v>
      </c>
      <c r="I587" s="11" t="s">
        <v>282</v>
      </c>
      <c r="J587" s="11" t="s">
        <v>282</v>
      </c>
      <c r="K587" s="11" t="s">
        <v>282</v>
      </c>
      <c r="L587" s="11" t="s">
        <v>282</v>
      </c>
      <c r="M587" s="11" t="s">
        <v>299</v>
      </c>
      <c r="N587" s="11" t="s">
        <v>299</v>
      </c>
      <c r="O587" s="11" t="s">
        <v>282</v>
      </c>
      <c r="P587" s="11" t="s">
        <v>299</v>
      </c>
      <c r="Q587" s="11" t="s">
        <v>299</v>
      </c>
      <c r="R587" s="154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8">
        <v>3</v>
      </c>
    </row>
    <row r="588" spans="1:65">
      <c r="A588" s="30"/>
      <c r="B588" s="19"/>
      <c r="C588" s="9"/>
      <c r="D588" s="26" t="s">
        <v>300</v>
      </c>
      <c r="E588" s="26" t="s">
        <v>301</v>
      </c>
      <c r="F588" s="26" t="s">
        <v>302</v>
      </c>
      <c r="G588" s="26" t="s">
        <v>302</v>
      </c>
      <c r="H588" s="26" t="s">
        <v>302</v>
      </c>
      <c r="I588" s="26" t="s">
        <v>302</v>
      </c>
      <c r="J588" s="26" t="s">
        <v>302</v>
      </c>
      <c r="K588" s="26" t="s">
        <v>302</v>
      </c>
      <c r="L588" s="26" t="s">
        <v>303</v>
      </c>
      <c r="M588" s="26" t="s">
        <v>303</v>
      </c>
      <c r="N588" s="26" t="s">
        <v>280</v>
      </c>
      <c r="O588" s="26" t="s">
        <v>303</v>
      </c>
      <c r="P588" s="26" t="s">
        <v>280</v>
      </c>
      <c r="Q588" s="26" t="s">
        <v>302</v>
      </c>
      <c r="R588" s="154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8">
        <v>3</v>
      </c>
    </row>
    <row r="589" spans="1:65">
      <c r="A589" s="30"/>
      <c r="B589" s="18">
        <v>1</v>
      </c>
      <c r="C589" s="14">
        <v>1</v>
      </c>
      <c r="D589" s="216">
        <v>4.3054799999999997E-2</v>
      </c>
      <c r="E589" s="216">
        <v>3.31965654699206E-2</v>
      </c>
      <c r="F589" s="216">
        <v>4.2000000000000003E-2</v>
      </c>
      <c r="G589" s="216">
        <v>0.03</v>
      </c>
      <c r="H589" s="216">
        <v>0.03</v>
      </c>
      <c r="I589" s="216">
        <v>0.04</v>
      </c>
      <c r="J589" s="216">
        <v>0.02</v>
      </c>
      <c r="K589" s="216">
        <v>0.03</v>
      </c>
      <c r="L589" s="217">
        <v>1.1869495990351139E-2</v>
      </c>
      <c r="M589" s="216">
        <v>0.04</v>
      </c>
      <c r="N589" s="216">
        <v>0.03</v>
      </c>
      <c r="O589" s="216">
        <v>0.03</v>
      </c>
      <c r="P589" s="216">
        <v>0.04</v>
      </c>
      <c r="Q589" s="216">
        <v>0.03</v>
      </c>
      <c r="R589" s="204"/>
      <c r="S589" s="205"/>
      <c r="T589" s="205"/>
      <c r="U589" s="205"/>
      <c r="V589" s="205"/>
      <c r="W589" s="205"/>
      <c r="X589" s="205"/>
      <c r="Y589" s="205"/>
      <c r="Z589" s="205"/>
      <c r="AA589" s="205"/>
      <c r="AB589" s="205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205"/>
      <c r="AT589" s="205"/>
      <c r="AU589" s="205"/>
      <c r="AV589" s="205"/>
      <c r="AW589" s="205"/>
      <c r="AX589" s="205"/>
      <c r="AY589" s="205"/>
      <c r="AZ589" s="205"/>
      <c r="BA589" s="205"/>
      <c r="BB589" s="205"/>
      <c r="BC589" s="205"/>
      <c r="BD589" s="205"/>
      <c r="BE589" s="205"/>
      <c r="BF589" s="205"/>
      <c r="BG589" s="205"/>
      <c r="BH589" s="205"/>
      <c r="BI589" s="205"/>
      <c r="BJ589" s="205"/>
      <c r="BK589" s="205"/>
      <c r="BL589" s="205"/>
      <c r="BM589" s="218">
        <v>1</v>
      </c>
    </row>
    <row r="590" spans="1:65">
      <c r="A590" s="30"/>
      <c r="B590" s="19">
        <v>1</v>
      </c>
      <c r="C590" s="9">
        <v>2</v>
      </c>
      <c r="D590" s="24">
        <v>3.9601200000000003E-2</v>
      </c>
      <c r="E590" s="24">
        <v>3.2445173913999752E-2</v>
      </c>
      <c r="F590" s="24">
        <v>0.04</v>
      </c>
      <c r="G590" s="24">
        <v>0.03</v>
      </c>
      <c r="H590" s="24">
        <v>0.03</v>
      </c>
      <c r="I590" s="24">
        <v>0.04</v>
      </c>
      <c r="J590" s="24">
        <v>0.03</v>
      </c>
      <c r="K590" s="24">
        <v>0.04</v>
      </c>
      <c r="L590" s="219">
        <v>1.3310692723987621E-2</v>
      </c>
      <c r="M590" s="24">
        <v>0.04</v>
      </c>
      <c r="N590" s="24">
        <v>0.03</v>
      </c>
      <c r="O590" s="24">
        <v>0.03</v>
      </c>
      <c r="P590" s="24">
        <v>0.04</v>
      </c>
      <c r="Q590" s="24">
        <v>0.03</v>
      </c>
      <c r="R590" s="204"/>
      <c r="S590" s="205"/>
      <c r="T590" s="205"/>
      <c r="U590" s="205"/>
      <c r="V590" s="205"/>
      <c r="W590" s="205"/>
      <c r="X590" s="205"/>
      <c r="Y590" s="205"/>
      <c r="Z590" s="205"/>
      <c r="AA590" s="205"/>
      <c r="AB590" s="205"/>
      <c r="AC590" s="205"/>
      <c r="AD590" s="205"/>
      <c r="AE590" s="205"/>
      <c r="AF590" s="205"/>
      <c r="AG590" s="205"/>
      <c r="AH590" s="205"/>
      <c r="AI590" s="205"/>
      <c r="AJ590" s="205"/>
      <c r="AK590" s="205"/>
      <c r="AL590" s="205"/>
      <c r="AM590" s="205"/>
      <c r="AN590" s="205"/>
      <c r="AO590" s="205"/>
      <c r="AP590" s="205"/>
      <c r="AQ590" s="205"/>
      <c r="AR590" s="205"/>
      <c r="AS590" s="205"/>
      <c r="AT590" s="205"/>
      <c r="AU590" s="205"/>
      <c r="AV590" s="205"/>
      <c r="AW590" s="205"/>
      <c r="AX590" s="205"/>
      <c r="AY590" s="205"/>
      <c r="AZ590" s="205"/>
      <c r="BA590" s="205"/>
      <c r="BB590" s="205"/>
      <c r="BC590" s="205"/>
      <c r="BD590" s="205"/>
      <c r="BE590" s="205"/>
      <c r="BF590" s="205"/>
      <c r="BG590" s="205"/>
      <c r="BH590" s="205"/>
      <c r="BI590" s="205"/>
      <c r="BJ590" s="205"/>
      <c r="BK590" s="205"/>
      <c r="BL590" s="205"/>
      <c r="BM590" s="218" t="e">
        <v>#N/A</v>
      </c>
    </row>
    <row r="591" spans="1:65">
      <c r="A591" s="30"/>
      <c r="B591" s="19">
        <v>1</v>
      </c>
      <c r="C591" s="9">
        <v>3</v>
      </c>
      <c r="D591" s="24">
        <v>3.9898599999999999E-2</v>
      </c>
      <c r="E591" s="24">
        <v>3.2600165550746907E-2</v>
      </c>
      <c r="F591" s="24">
        <v>4.1000000000000002E-2</v>
      </c>
      <c r="G591" s="24">
        <v>0.03</v>
      </c>
      <c r="H591" s="24">
        <v>0.04</v>
      </c>
      <c r="I591" s="24">
        <v>0.04</v>
      </c>
      <c r="J591" s="24">
        <v>0.03</v>
      </c>
      <c r="K591" s="24">
        <v>0.04</v>
      </c>
      <c r="L591" s="219">
        <v>1.185588436885008E-2</v>
      </c>
      <c r="M591" s="24">
        <v>0.04</v>
      </c>
      <c r="N591" s="24">
        <v>0.03</v>
      </c>
      <c r="O591" s="24">
        <v>0.03</v>
      </c>
      <c r="P591" s="24">
        <v>0.04</v>
      </c>
      <c r="Q591" s="24">
        <v>0.03</v>
      </c>
      <c r="R591" s="204"/>
      <c r="S591" s="205"/>
      <c r="T591" s="205"/>
      <c r="U591" s="205"/>
      <c r="V591" s="205"/>
      <c r="W591" s="205"/>
      <c r="X591" s="205"/>
      <c r="Y591" s="205"/>
      <c r="Z591" s="205"/>
      <c r="AA591" s="205"/>
      <c r="AB591" s="205"/>
      <c r="AC591" s="205"/>
      <c r="AD591" s="205"/>
      <c r="AE591" s="205"/>
      <c r="AF591" s="205"/>
      <c r="AG591" s="205"/>
      <c r="AH591" s="205"/>
      <c r="AI591" s="205"/>
      <c r="AJ591" s="205"/>
      <c r="AK591" s="205"/>
      <c r="AL591" s="205"/>
      <c r="AM591" s="205"/>
      <c r="AN591" s="205"/>
      <c r="AO591" s="205"/>
      <c r="AP591" s="205"/>
      <c r="AQ591" s="205"/>
      <c r="AR591" s="205"/>
      <c r="AS591" s="205"/>
      <c r="AT591" s="205"/>
      <c r="AU591" s="205"/>
      <c r="AV591" s="205"/>
      <c r="AW591" s="205"/>
      <c r="AX591" s="205"/>
      <c r="AY591" s="205"/>
      <c r="AZ591" s="205"/>
      <c r="BA591" s="205"/>
      <c r="BB591" s="205"/>
      <c r="BC591" s="205"/>
      <c r="BD591" s="205"/>
      <c r="BE591" s="205"/>
      <c r="BF591" s="205"/>
      <c r="BG591" s="205"/>
      <c r="BH591" s="205"/>
      <c r="BI591" s="205"/>
      <c r="BJ591" s="205"/>
      <c r="BK591" s="205"/>
      <c r="BL591" s="205"/>
      <c r="BM591" s="218">
        <v>16</v>
      </c>
    </row>
    <row r="592" spans="1:65">
      <c r="A592" s="30"/>
      <c r="B592" s="19">
        <v>1</v>
      </c>
      <c r="C592" s="9">
        <v>4</v>
      </c>
      <c r="D592" s="24">
        <v>3.9622500000000005E-2</v>
      </c>
      <c r="E592" s="24">
        <v>3.263473530764964E-2</v>
      </c>
      <c r="F592" s="24">
        <v>4.8000000000000001E-2</v>
      </c>
      <c r="G592" s="24">
        <v>0.03</v>
      </c>
      <c r="H592" s="24">
        <v>0.03</v>
      </c>
      <c r="I592" s="24">
        <v>0.04</v>
      </c>
      <c r="J592" s="24">
        <v>0.03</v>
      </c>
      <c r="K592" s="24">
        <v>0.03</v>
      </c>
      <c r="L592" s="219">
        <v>1.320514407462774E-2</v>
      </c>
      <c r="M592" s="24">
        <v>0.04</v>
      </c>
      <c r="N592" s="24">
        <v>0.03</v>
      </c>
      <c r="O592" s="24">
        <v>0.03</v>
      </c>
      <c r="P592" s="24">
        <v>0.04</v>
      </c>
      <c r="Q592" s="24">
        <v>0.03</v>
      </c>
      <c r="R592" s="204"/>
      <c r="S592" s="205"/>
      <c r="T592" s="205"/>
      <c r="U592" s="205"/>
      <c r="V592" s="205"/>
      <c r="W592" s="205"/>
      <c r="X592" s="205"/>
      <c r="Y592" s="205"/>
      <c r="Z592" s="205"/>
      <c r="AA592" s="205"/>
      <c r="AB592" s="205"/>
      <c r="AC592" s="205"/>
      <c r="AD592" s="205"/>
      <c r="AE592" s="205"/>
      <c r="AF592" s="205"/>
      <c r="AG592" s="205"/>
      <c r="AH592" s="205"/>
      <c r="AI592" s="205"/>
      <c r="AJ592" s="205"/>
      <c r="AK592" s="205"/>
      <c r="AL592" s="205"/>
      <c r="AM592" s="205"/>
      <c r="AN592" s="205"/>
      <c r="AO592" s="205"/>
      <c r="AP592" s="205"/>
      <c r="AQ592" s="205"/>
      <c r="AR592" s="205"/>
      <c r="AS592" s="205"/>
      <c r="AT592" s="205"/>
      <c r="AU592" s="205"/>
      <c r="AV592" s="205"/>
      <c r="AW592" s="205"/>
      <c r="AX592" s="205"/>
      <c r="AY592" s="205"/>
      <c r="AZ592" s="205"/>
      <c r="BA592" s="205"/>
      <c r="BB592" s="205"/>
      <c r="BC592" s="205"/>
      <c r="BD592" s="205"/>
      <c r="BE592" s="205"/>
      <c r="BF592" s="205"/>
      <c r="BG592" s="205"/>
      <c r="BH592" s="205"/>
      <c r="BI592" s="205"/>
      <c r="BJ592" s="205"/>
      <c r="BK592" s="205"/>
      <c r="BL592" s="205"/>
      <c r="BM592" s="218">
        <v>3.4720208485931062E-2</v>
      </c>
    </row>
    <row r="593" spans="1:65">
      <c r="A593" s="30"/>
      <c r="B593" s="19">
        <v>1</v>
      </c>
      <c r="C593" s="9">
        <v>5</v>
      </c>
      <c r="D593" s="24">
        <v>3.9780200000000002E-2</v>
      </c>
      <c r="E593" s="24">
        <v>3.2618984610811357E-2</v>
      </c>
      <c r="F593" s="24">
        <v>4.4999999999999998E-2</v>
      </c>
      <c r="G593" s="24">
        <v>0.03</v>
      </c>
      <c r="H593" s="24">
        <v>0.03</v>
      </c>
      <c r="I593" s="24">
        <v>0.03</v>
      </c>
      <c r="J593" s="24">
        <v>0.03</v>
      </c>
      <c r="K593" s="24">
        <v>0.04</v>
      </c>
      <c r="L593" s="219">
        <v>1.338040316279982E-2</v>
      </c>
      <c r="M593" s="24">
        <v>0.04</v>
      </c>
      <c r="N593" s="24">
        <v>0.03</v>
      </c>
      <c r="O593" s="24">
        <v>0.03</v>
      </c>
      <c r="P593" s="24">
        <v>0.05</v>
      </c>
      <c r="Q593" s="24">
        <v>0.03</v>
      </c>
      <c r="R593" s="204"/>
      <c r="S593" s="205"/>
      <c r="T593" s="205"/>
      <c r="U593" s="205"/>
      <c r="V593" s="205"/>
      <c r="W593" s="205"/>
      <c r="X593" s="205"/>
      <c r="Y593" s="205"/>
      <c r="Z593" s="205"/>
      <c r="AA593" s="205"/>
      <c r="AB593" s="205"/>
      <c r="AC593" s="205"/>
      <c r="AD593" s="205"/>
      <c r="AE593" s="205"/>
      <c r="AF593" s="205"/>
      <c r="AG593" s="205"/>
      <c r="AH593" s="205"/>
      <c r="AI593" s="205"/>
      <c r="AJ593" s="205"/>
      <c r="AK593" s="205"/>
      <c r="AL593" s="205"/>
      <c r="AM593" s="205"/>
      <c r="AN593" s="205"/>
      <c r="AO593" s="205"/>
      <c r="AP593" s="205"/>
      <c r="AQ593" s="205"/>
      <c r="AR593" s="205"/>
      <c r="AS593" s="205"/>
      <c r="AT593" s="205"/>
      <c r="AU593" s="205"/>
      <c r="AV593" s="205"/>
      <c r="AW593" s="205"/>
      <c r="AX593" s="205"/>
      <c r="AY593" s="205"/>
      <c r="AZ593" s="205"/>
      <c r="BA593" s="205"/>
      <c r="BB593" s="205"/>
      <c r="BC593" s="205"/>
      <c r="BD593" s="205"/>
      <c r="BE593" s="205"/>
      <c r="BF593" s="205"/>
      <c r="BG593" s="205"/>
      <c r="BH593" s="205"/>
      <c r="BI593" s="205"/>
      <c r="BJ593" s="205"/>
      <c r="BK593" s="205"/>
      <c r="BL593" s="205"/>
      <c r="BM593" s="218">
        <v>93</v>
      </c>
    </row>
    <row r="594" spans="1:65">
      <c r="A594" s="30"/>
      <c r="B594" s="19">
        <v>1</v>
      </c>
      <c r="C594" s="9">
        <v>6</v>
      </c>
      <c r="D594" s="24">
        <v>4.2436399999999999E-2</v>
      </c>
      <c r="E594" s="24">
        <v>3.2286937049494334E-2</v>
      </c>
      <c r="F594" s="24">
        <v>4.2000000000000003E-2</v>
      </c>
      <c r="G594" s="24">
        <v>0.03</v>
      </c>
      <c r="H594" s="24">
        <v>0.03</v>
      </c>
      <c r="I594" s="24">
        <v>0.03</v>
      </c>
      <c r="J594" s="24">
        <v>0.03</v>
      </c>
      <c r="K594" s="24">
        <v>0.04</v>
      </c>
      <c r="L594" s="219">
        <v>1.3250045445485878E-2</v>
      </c>
      <c r="M594" s="24">
        <v>0.04</v>
      </c>
      <c r="N594" s="24">
        <v>0.03</v>
      </c>
      <c r="O594" s="24">
        <v>0.03</v>
      </c>
      <c r="P594" s="24">
        <v>0.04</v>
      </c>
      <c r="Q594" s="24">
        <v>0.03</v>
      </c>
      <c r="R594" s="204"/>
      <c r="S594" s="205"/>
      <c r="T594" s="205"/>
      <c r="U594" s="205"/>
      <c r="V594" s="205"/>
      <c r="W594" s="205"/>
      <c r="X594" s="205"/>
      <c r="Y594" s="205"/>
      <c r="Z594" s="205"/>
      <c r="AA594" s="205"/>
      <c r="AB594" s="205"/>
      <c r="AC594" s="205"/>
      <c r="AD594" s="205"/>
      <c r="AE594" s="205"/>
      <c r="AF594" s="205"/>
      <c r="AG594" s="205"/>
      <c r="AH594" s="205"/>
      <c r="AI594" s="205"/>
      <c r="AJ594" s="205"/>
      <c r="AK594" s="205"/>
      <c r="AL594" s="205"/>
      <c r="AM594" s="205"/>
      <c r="AN594" s="205"/>
      <c r="AO594" s="205"/>
      <c r="AP594" s="205"/>
      <c r="AQ594" s="205"/>
      <c r="AR594" s="205"/>
      <c r="AS594" s="205"/>
      <c r="AT594" s="205"/>
      <c r="AU594" s="205"/>
      <c r="AV594" s="205"/>
      <c r="AW594" s="205"/>
      <c r="AX594" s="205"/>
      <c r="AY594" s="205"/>
      <c r="AZ594" s="205"/>
      <c r="BA594" s="205"/>
      <c r="BB594" s="205"/>
      <c r="BC594" s="205"/>
      <c r="BD594" s="205"/>
      <c r="BE594" s="205"/>
      <c r="BF594" s="205"/>
      <c r="BG594" s="205"/>
      <c r="BH594" s="205"/>
      <c r="BI594" s="205"/>
      <c r="BJ594" s="205"/>
      <c r="BK594" s="205"/>
      <c r="BL594" s="205"/>
      <c r="BM594" s="56"/>
    </row>
    <row r="595" spans="1:65">
      <c r="A595" s="30"/>
      <c r="B595" s="20" t="s">
        <v>256</v>
      </c>
      <c r="C595" s="12"/>
      <c r="D595" s="220">
        <v>4.0732283333333334E-2</v>
      </c>
      <c r="E595" s="220">
        <v>3.263042698377043E-2</v>
      </c>
      <c r="F595" s="220">
        <v>4.299999999999999E-2</v>
      </c>
      <c r="G595" s="220">
        <v>0.03</v>
      </c>
      <c r="H595" s="220">
        <v>3.1666666666666669E-2</v>
      </c>
      <c r="I595" s="220">
        <v>3.6666666666666667E-2</v>
      </c>
      <c r="J595" s="220">
        <v>2.8333333333333335E-2</v>
      </c>
      <c r="K595" s="220">
        <v>3.6666666666666674E-2</v>
      </c>
      <c r="L595" s="220">
        <v>1.2811944294350378E-2</v>
      </c>
      <c r="M595" s="220">
        <v>0.04</v>
      </c>
      <c r="N595" s="220">
        <v>0.03</v>
      </c>
      <c r="O595" s="220">
        <v>0.03</v>
      </c>
      <c r="P595" s="220">
        <v>4.1666666666666664E-2</v>
      </c>
      <c r="Q595" s="220">
        <v>0.03</v>
      </c>
      <c r="R595" s="204"/>
      <c r="S595" s="205"/>
      <c r="T595" s="205"/>
      <c r="U595" s="205"/>
      <c r="V595" s="205"/>
      <c r="W595" s="205"/>
      <c r="X595" s="205"/>
      <c r="Y595" s="205"/>
      <c r="Z595" s="205"/>
      <c r="AA595" s="205"/>
      <c r="AB595" s="205"/>
      <c r="AC595" s="205"/>
      <c r="AD595" s="205"/>
      <c r="AE595" s="205"/>
      <c r="AF595" s="205"/>
      <c r="AG595" s="205"/>
      <c r="AH595" s="205"/>
      <c r="AI595" s="205"/>
      <c r="AJ595" s="205"/>
      <c r="AK595" s="205"/>
      <c r="AL595" s="205"/>
      <c r="AM595" s="205"/>
      <c r="AN595" s="205"/>
      <c r="AO595" s="205"/>
      <c r="AP595" s="205"/>
      <c r="AQ595" s="205"/>
      <c r="AR595" s="205"/>
      <c r="AS595" s="205"/>
      <c r="AT595" s="205"/>
      <c r="AU595" s="205"/>
      <c r="AV595" s="205"/>
      <c r="AW595" s="205"/>
      <c r="AX595" s="205"/>
      <c r="AY595" s="205"/>
      <c r="AZ595" s="205"/>
      <c r="BA595" s="205"/>
      <c r="BB595" s="205"/>
      <c r="BC595" s="205"/>
      <c r="BD595" s="205"/>
      <c r="BE595" s="205"/>
      <c r="BF595" s="205"/>
      <c r="BG595" s="205"/>
      <c r="BH595" s="205"/>
      <c r="BI595" s="205"/>
      <c r="BJ595" s="205"/>
      <c r="BK595" s="205"/>
      <c r="BL595" s="205"/>
      <c r="BM595" s="56"/>
    </row>
    <row r="596" spans="1:65">
      <c r="A596" s="30"/>
      <c r="B596" s="3" t="s">
        <v>257</v>
      </c>
      <c r="C596" s="29"/>
      <c r="D596" s="24">
        <v>3.9839399999999997E-2</v>
      </c>
      <c r="E596" s="24">
        <v>3.2609575080779135E-2</v>
      </c>
      <c r="F596" s="24">
        <v>4.2000000000000003E-2</v>
      </c>
      <c r="G596" s="24">
        <v>0.03</v>
      </c>
      <c r="H596" s="24">
        <v>0.03</v>
      </c>
      <c r="I596" s="24">
        <v>0.04</v>
      </c>
      <c r="J596" s="24">
        <v>0.03</v>
      </c>
      <c r="K596" s="24">
        <v>0.04</v>
      </c>
      <c r="L596" s="24">
        <v>1.3227594760056808E-2</v>
      </c>
      <c r="M596" s="24">
        <v>0.04</v>
      </c>
      <c r="N596" s="24">
        <v>0.03</v>
      </c>
      <c r="O596" s="24">
        <v>0.03</v>
      </c>
      <c r="P596" s="24">
        <v>0.04</v>
      </c>
      <c r="Q596" s="24">
        <v>0.03</v>
      </c>
      <c r="R596" s="204"/>
      <c r="S596" s="205"/>
      <c r="T596" s="205"/>
      <c r="U596" s="205"/>
      <c r="V596" s="205"/>
      <c r="W596" s="205"/>
      <c r="X596" s="205"/>
      <c r="Y596" s="205"/>
      <c r="Z596" s="205"/>
      <c r="AA596" s="205"/>
      <c r="AB596" s="205"/>
      <c r="AC596" s="205"/>
      <c r="AD596" s="205"/>
      <c r="AE596" s="205"/>
      <c r="AF596" s="205"/>
      <c r="AG596" s="205"/>
      <c r="AH596" s="205"/>
      <c r="AI596" s="205"/>
      <c r="AJ596" s="205"/>
      <c r="AK596" s="205"/>
      <c r="AL596" s="205"/>
      <c r="AM596" s="205"/>
      <c r="AN596" s="205"/>
      <c r="AO596" s="205"/>
      <c r="AP596" s="205"/>
      <c r="AQ596" s="205"/>
      <c r="AR596" s="205"/>
      <c r="AS596" s="205"/>
      <c r="AT596" s="205"/>
      <c r="AU596" s="205"/>
      <c r="AV596" s="205"/>
      <c r="AW596" s="205"/>
      <c r="AX596" s="205"/>
      <c r="AY596" s="205"/>
      <c r="AZ596" s="205"/>
      <c r="BA596" s="205"/>
      <c r="BB596" s="205"/>
      <c r="BC596" s="205"/>
      <c r="BD596" s="205"/>
      <c r="BE596" s="205"/>
      <c r="BF596" s="205"/>
      <c r="BG596" s="205"/>
      <c r="BH596" s="205"/>
      <c r="BI596" s="205"/>
      <c r="BJ596" s="205"/>
      <c r="BK596" s="205"/>
      <c r="BL596" s="205"/>
      <c r="BM596" s="56"/>
    </row>
    <row r="597" spans="1:65">
      <c r="A597" s="30"/>
      <c r="B597" s="3" t="s">
        <v>258</v>
      </c>
      <c r="C597" s="29"/>
      <c r="D597" s="24">
        <v>1.5754717647951232E-3</v>
      </c>
      <c r="E597" s="24">
        <v>3.0785778021387813E-4</v>
      </c>
      <c r="F597" s="24">
        <v>2.9664793948382647E-3</v>
      </c>
      <c r="G597" s="24">
        <v>0</v>
      </c>
      <c r="H597" s="24">
        <v>4.0824829046386306E-3</v>
      </c>
      <c r="I597" s="24">
        <v>5.1639777949432242E-3</v>
      </c>
      <c r="J597" s="24">
        <v>4.0824829046386289E-3</v>
      </c>
      <c r="K597" s="24">
        <v>5.1639777949432242E-3</v>
      </c>
      <c r="L597" s="24">
        <v>7.376575836903638E-4</v>
      </c>
      <c r="M597" s="24">
        <v>0</v>
      </c>
      <c r="N597" s="24">
        <v>0</v>
      </c>
      <c r="O597" s="24">
        <v>0</v>
      </c>
      <c r="P597" s="24">
        <v>4.0824829046386306E-3</v>
      </c>
      <c r="Q597" s="24">
        <v>0</v>
      </c>
      <c r="R597" s="204"/>
      <c r="S597" s="205"/>
      <c r="T597" s="205"/>
      <c r="U597" s="205"/>
      <c r="V597" s="205"/>
      <c r="W597" s="205"/>
      <c r="X597" s="205"/>
      <c r="Y597" s="205"/>
      <c r="Z597" s="205"/>
      <c r="AA597" s="205"/>
      <c r="AB597" s="205"/>
      <c r="AC597" s="205"/>
      <c r="AD597" s="205"/>
      <c r="AE597" s="205"/>
      <c r="AF597" s="205"/>
      <c r="AG597" s="205"/>
      <c r="AH597" s="205"/>
      <c r="AI597" s="205"/>
      <c r="AJ597" s="205"/>
      <c r="AK597" s="205"/>
      <c r="AL597" s="205"/>
      <c r="AM597" s="205"/>
      <c r="AN597" s="205"/>
      <c r="AO597" s="205"/>
      <c r="AP597" s="205"/>
      <c r="AQ597" s="205"/>
      <c r="AR597" s="205"/>
      <c r="AS597" s="205"/>
      <c r="AT597" s="205"/>
      <c r="AU597" s="205"/>
      <c r="AV597" s="205"/>
      <c r="AW597" s="205"/>
      <c r="AX597" s="205"/>
      <c r="AY597" s="205"/>
      <c r="AZ597" s="205"/>
      <c r="BA597" s="205"/>
      <c r="BB597" s="205"/>
      <c r="BC597" s="205"/>
      <c r="BD597" s="205"/>
      <c r="BE597" s="205"/>
      <c r="BF597" s="205"/>
      <c r="BG597" s="205"/>
      <c r="BH597" s="205"/>
      <c r="BI597" s="205"/>
      <c r="BJ597" s="205"/>
      <c r="BK597" s="205"/>
      <c r="BL597" s="205"/>
      <c r="BM597" s="56"/>
    </row>
    <row r="598" spans="1:65">
      <c r="A598" s="30"/>
      <c r="B598" s="3" t="s">
        <v>85</v>
      </c>
      <c r="C598" s="29"/>
      <c r="D598" s="13">
        <v>3.8678699936908111E-2</v>
      </c>
      <c r="E598" s="13">
        <v>9.4346843934037094E-3</v>
      </c>
      <c r="F598" s="13">
        <v>6.898789290321547E-2</v>
      </c>
      <c r="G598" s="13">
        <v>0</v>
      </c>
      <c r="H598" s="13">
        <v>0.12892051277806202</v>
      </c>
      <c r="I598" s="13">
        <v>0.14083575804390611</v>
      </c>
      <c r="J598" s="13">
        <v>0.14408763192842219</v>
      </c>
      <c r="K598" s="13">
        <v>0.14083575804390608</v>
      </c>
      <c r="L598" s="13">
        <v>5.7575772009533725E-2</v>
      </c>
      <c r="M598" s="13">
        <v>0</v>
      </c>
      <c r="N598" s="13">
        <v>0</v>
      </c>
      <c r="O598" s="13">
        <v>0</v>
      </c>
      <c r="P598" s="13">
        <v>9.7979589711327142E-2</v>
      </c>
      <c r="Q598" s="13">
        <v>0</v>
      </c>
      <c r="R598" s="154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5"/>
    </row>
    <row r="599" spans="1:65">
      <c r="A599" s="30"/>
      <c r="B599" s="3" t="s">
        <v>259</v>
      </c>
      <c r="C599" s="29"/>
      <c r="D599" s="13">
        <v>0.17315779799647291</v>
      </c>
      <c r="E599" s="13">
        <v>-6.0189197971188158E-2</v>
      </c>
      <c r="F599" s="13">
        <v>0.23847182592304916</v>
      </c>
      <c r="G599" s="13">
        <v>-0.13594988889089576</v>
      </c>
      <c r="H599" s="13">
        <v>-8.794710494038982E-2</v>
      </c>
      <c r="I599" s="13">
        <v>5.606124691112746E-2</v>
      </c>
      <c r="J599" s="13">
        <v>-0.18395267284140138</v>
      </c>
      <c r="K599" s="13">
        <v>5.6061246911127682E-2</v>
      </c>
      <c r="L599" s="13">
        <v>-0.63099460363143001</v>
      </c>
      <c r="M599" s="13">
        <v>0.15206681481213913</v>
      </c>
      <c r="N599" s="13">
        <v>-0.13594988889089576</v>
      </c>
      <c r="O599" s="13">
        <v>-0.13594988889089576</v>
      </c>
      <c r="P599" s="13">
        <v>0.20006959876264485</v>
      </c>
      <c r="Q599" s="13">
        <v>-0.13594988889089576</v>
      </c>
      <c r="R599" s="154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46" t="s">
        <v>260</v>
      </c>
      <c r="C600" s="47"/>
      <c r="D600" s="45">
        <v>1.39</v>
      </c>
      <c r="E600" s="45">
        <v>0.08</v>
      </c>
      <c r="F600" s="45">
        <v>1.76</v>
      </c>
      <c r="G600" s="45">
        <v>0.35</v>
      </c>
      <c r="H600" s="45">
        <v>0.08</v>
      </c>
      <c r="I600" s="45">
        <v>0.73</v>
      </c>
      <c r="J600" s="45">
        <v>0.62</v>
      </c>
      <c r="K600" s="45">
        <v>0.73</v>
      </c>
      <c r="L600" s="45">
        <v>3.13</v>
      </c>
      <c r="M600" s="45">
        <v>1.27</v>
      </c>
      <c r="N600" s="45">
        <v>0.35</v>
      </c>
      <c r="O600" s="45">
        <v>0.35</v>
      </c>
      <c r="P600" s="45">
        <v>1.54</v>
      </c>
      <c r="Q600" s="45">
        <v>0.35</v>
      </c>
      <c r="R600" s="154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B601" s="31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BM601" s="55"/>
    </row>
    <row r="602" spans="1:65" ht="15">
      <c r="B602" s="8" t="s">
        <v>531</v>
      </c>
      <c r="BM602" s="28" t="s">
        <v>298</v>
      </c>
    </row>
    <row r="603" spans="1:65" ht="15">
      <c r="A603" s="25" t="s">
        <v>29</v>
      </c>
      <c r="B603" s="18" t="s">
        <v>109</v>
      </c>
      <c r="C603" s="15" t="s">
        <v>110</v>
      </c>
      <c r="D603" s="16" t="s">
        <v>221</v>
      </c>
      <c r="E603" s="17" t="s">
        <v>221</v>
      </c>
      <c r="F603" s="17" t="s">
        <v>221</v>
      </c>
      <c r="G603" s="17" t="s">
        <v>221</v>
      </c>
      <c r="H603" s="17" t="s">
        <v>221</v>
      </c>
      <c r="I603" s="17" t="s">
        <v>221</v>
      </c>
      <c r="J603" s="17" t="s">
        <v>221</v>
      </c>
      <c r="K603" s="17" t="s">
        <v>221</v>
      </c>
      <c r="L603" s="17" t="s">
        <v>221</v>
      </c>
      <c r="M603" s="17" t="s">
        <v>221</v>
      </c>
      <c r="N603" s="17" t="s">
        <v>221</v>
      </c>
      <c r="O603" s="17" t="s">
        <v>221</v>
      </c>
      <c r="P603" s="17" t="s">
        <v>221</v>
      </c>
      <c r="Q603" s="154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8">
        <v>1</v>
      </c>
    </row>
    <row r="604" spans="1:65">
      <c r="A604" s="30"/>
      <c r="B604" s="19" t="s">
        <v>222</v>
      </c>
      <c r="C604" s="9" t="s">
        <v>222</v>
      </c>
      <c r="D604" s="152" t="s">
        <v>228</v>
      </c>
      <c r="E604" s="153" t="s">
        <v>229</v>
      </c>
      <c r="F604" s="153" t="s">
        <v>232</v>
      </c>
      <c r="G604" s="153" t="s">
        <v>233</v>
      </c>
      <c r="H604" s="153" t="s">
        <v>234</v>
      </c>
      <c r="I604" s="153" t="s">
        <v>235</v>
      </c>
      <c r="J604" s="153" t="s">
        <v>276</v>
      </c>
      <c r="K604" s="153" t="s">
        <v>238</v>
      </c>
      <c r="L604" s="153" t="s">
        <v>239</v>
      </c>
      <c r="M604" s="153" t="s">
        <v>240</v>
      </c>
      <c r="N604" s="153" t="s">
        <v>243</v>
      </c>
      <c r="O604" s="153" t="s">
        <v>245</v>
      </c>
      <c r="P604" s="153" t="s">
        <v>246</v>
      </c>
      <c r="Q604" s="154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 t="s">
        <v>3</v>
      </c>
    </row>
    <row r="605" spans="1:65">
      <c r="A605" s="30"/>
      <c r="B605" s="19"/>
      <c r="C605" s="9"/>
      <c r="D605" s="10" t="s">
        <v>282</v>
      </c>
      <c r="E605" s="11" t="s">
        <v>299</v>
      </c>
      <c r="F605" s="11" t="s">
        <v>282</v>
      </c>
      <c r="G605" s="11" t="s">
        <v>282</v>
      </c>
      <c r="H605" s="11" t="s">
        <v>282</v>
      </c>
      <c r="I605" s="11" t="s">
        <v>282</v>
      </c>
      <c r="J605" s="11" t="s">
        <v>282</v>
      </c>
      <c r="K605" s="11" t="s">
        <v>282</v>
      </c>
      <c r="L605" s="11" t="s">
        <v>299</v>
      </c>
      <c r="M605" s="11" t="s">
        <v>299</v>
      </c>
      <c r="N605" s="11" t="s">
        <v>282</v>
      </c>
      <c r="O605" s="11" t="s">
        <v>299</v>
      </c>
      <c r="P605" s="11" t="s">
        <v>299</v>
      </c>
      <c r="Q605" s="154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>
        <v>2</v>
      </c>
    </row>
    <row r="606" spans="1:65">
      <c r="A606" s="30"/>
      <c r="B606" s="19"/>
      <c r="C606" s="9"/>
      <c r="D606" s="26" t="s">
        <v>301</v>
      </c>
      <c r="E606" s="26" t="s">
        <v>302</v>
      </c>
      <c r="F606" s="26" t="s">
        <v>302</v>
      </c>
      <c r="G606" s="26" t="s">
        <v>302</v>
      </c>
      <c r="H606" s="26" t="s">
        <v>302</v>
      </c>
      <c r="I606" s="26" t="s">
        <v>302</v>
      </c>
      <c r="J606" s="26" t="s">
        <v>302</v>
      </c>
      <c r="K606" s="26" t="s">
        <v>303</v>
      </c>
      <c r="L606" s="26" t="s">
        <v>303</v>
      </c>
      <c r="M606" s="26" t="s">
        <v>280</v>
      </c>
      <c r="N606" s="26" t="s">
        <v>303</v>
      </c>
      <c r="O606" s="26" t="s">
        <v>280</v>
      </c>
      <c r="P606" s="26" t="s">
        <v>302</v>
      </c>
      <c r="Q606" s="154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8">
        <v>1</v>
      </c>
      <c r="C607" s="14">
        <v>1</v>
      </c>
      <c r="D607" s="22">
        <v>0.22878239638682482</v>
      </c>
      <c r="E607" s="148">
        <v>0.4</v>
      </c>
      <c r="F607" s="22">
        <v>0.16</v>
      </c>
      <c r="G607" s="22">
        <v>0.14000000000000001</v>
      </c>
      <c r="H607" s="22">
        <v>0.06</v>
      </c>
      <c r="I607" s="22">
        <v>0.24</v>
      </c>
      <c r="J607" s="22">
        <v>0.2</v>
      </c>
      <c r="K607" s="148">
        <v>0.24976876246209703</v>
      </c>
      <c r="L607" s="148" t="s">
        <v>95</v>
      </c>
      <c r="M607" s="22">
        <v>0.15</v>
      </c>
      <c r="N607" s="148">
        <v>9.6</v>
      </c>
      <c r="O607" s="148">
        <v>0.1</v>
      </c>
      <c r="P607" s="22">
        <v>0.26</v>
      </c>
      <c r="Q607" s="154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1</v>
      </c>
    </row>
    <row r="608" spans="1:65">
      <c r="A608" s="30"/>
      <c r="B608" s="19">
        <v>1</v>
      </c>
      <c r="C608" s="9">
        <v>2</v>
      </c>
      <c r="D608" s="11">
        <v>0.21769742369581313</v>
      </c>
      <c r="E608" s="149">
        <v>0.5</v>
      </c>
      <c r="F608" s="11">
        <v>0.16</v>
      </c>
      <c r="G608" s="11">
        <v>0.13</v>
      </c>
      <c r="H608" s="11">
        <v>0.06</v>
      </c>
      <c r="I608" s="11">
        <v>0.23</v>
      </c>
      <c r="J608" s="11">
        <v>0.15</v>
      </c>
      <c r="K608" s="149">
        <v>0.264896465156579</v>
      </c>
      <c r="L608" s="149" t="s">
        <v>95</v>
      </c>
      <c r="M608" s="11">
        <v>0.16</v>
      </c>
      <c r="N608" s="149">
        <v>9.6999999999999993</v>
      </c>
      <c r="O608" s="149">
        <v>0.1</v>
      </c>
      <c r="P608" s="11">
        <v>0.27</v>
      </c>
      <c r="Q608" s="154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7</v>
      </c>
    </row>
    <row r="609" spans="1:65">
      <c r="A609" s="30"/>
      <c r="B609" s="19">
        <v>1</v>
      </c>
      <c r="C609" s="9">
        <v>3</v>
      </c>
      <c r="D609" s="11">
        <v>0.20428175991592643</v>
      </c>
      <c r="E609" s="149">
        <v>0.4</v>
      </c>
      <c r="F609" s="11">
        <v>0.19</v>
      </c>
      <c r="G609" s="11">
        <v>0.13</v>
      </c>
      <c r="H609" s="11">
        <v>0.06</v>
      </c>
      <c r="I609" s="11">
        <v>0.24</v>
      </c>
      <c r="J609" s="11">
        <v>0.15</v>
      </c>
      <c r="K609" s="149">
        <v>0.24494225103697598</v>
      </c>
      <c r="L609" s="149" t="s">
        <v>95</v>
      </c>
      <c r="M609" s="11">
        <v>0.15</v>
      </c>
      <c r="N609" s="149">
        <v>9.6</v>
      </c>
      <c r="O609" s="149">
        <v>0.1</v>
      </c>
      <c r="P609" s="11">
        <v>0.27</v>
      </c>
      <c r="Q609" s="154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16</v>
      </c>
    </row>
    <row r="610" spans="1:65">
      <c r="A610" s="30"/>
      <c r="B610" s="19">
        <v>1</v>
      </c>
      <c r="C610" s="9">
        <v>4</v>
      </c>
      <c r="D610" s="11">
        <v>0.23033882443006323</v>
      </c>
      <c r="E610" s="149">
        <v>0.5</v>
      </c>
      <c r="F610" s="11">
        <v>0.18</v>
      </c>
      <c r="G610" s="11">
        <v>0.14000000000000001</v>
      </c>
      <c r="H610" s="11">
        <v>0.06</v>
      </c>
      <c r="I610" s="11">
        <v>0.22</v>
      </c>
      <c r="J610" s="11">
        <v>0.17</v>
      </c>
      <c r="K610" s="149">
        <v>0.27655195474945599</v>
      </c>
      <c r="L610" s="149" t="s">
        <v>95</v>
      </c>
      <c r="M610" s="11">
        <v>0.16</v>
      </c>
      <c r="N610" s="149">
        <v>9.6</v>
      </c>
      <c r="O610" s="149">
        <v>0.1</v>
      </c>
      <c r="P610" s="11">
        <v>0.26</v>
      </c>
      <c r="Q610" s="154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0.17719825458822899</v>
      </c>
    </row>
    <row r="611" spans="1:65">
      <c r="A611" s="30"/>
      <c r="B611" s="19">
        <v>1</v>
      </c>
      <c r="C611" s="9">
        <v>5</v>
      </c>
      <c r="D611" s="11">
        <v>0.21558448486780213</v>
      </c>
      <c r="E611" s="149">
        <v>0.4</v>
      </c>
      <c r="F611" s="11">
        <v>0.2</v>
      </c>
      <c r="G611" s="11">
        <v>0.13</v>
      </c>
      <c r="H611" s="11">
        <v>0.1</v>
      </c>
      <c r="I611" s="11">
        <v>0.22</v>
      </c>
      <c r="J611" s="11">
        <v>0.15</v>
      </c>
      <c r="K611" s="149">
        <v>0.31711619534154101</v>
      </c>
      <c r="L611" s="149" t="s">
        <v>95</v>
      </c>
      <c r="M611" s="11">
        <v>0.16</v>
      </c>
      <c r="N611" s="149">
        <v>9.5</v>
      </c>
      <c r="O611" s="149">
        <v>0.1</v>
      </c>
      <c r="P611" s="11">
        <v>0.26</v>
      </c>
      <c r="Q611" s="154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13</v>
      </c>
    </row>
    <row r="612" spans="1:65">
      <c r="A612" s="30"/>
      <c r="B612" s="19">
        <v>1</v>
      </c>
      <c r="C612" s="9">
        <v>6</v>
      </c>
      <c r="D612" s="11">
        <v>0.22083133093855642</v>
      </c>
      <c r="E612" s="149">
        <v>0.4</v>
      </c>
      <c r="F612" s="11">
        <v>0.19</v>
      </c>
      <c r="G612" s="11">
        <v>0.13</v>
      </c>
      <c r="H612" s="150">
        <v>0.11</v>
      </c>
      <c r="I612" s="11">
        <v>0.24</v>
      </c>
      <c r="J612" s="11">
        <v>0.15</v>
      </c>
      <c r="K612" s="149">
        <v>0.23148985055556701</v>
      </c>
      <c r="L612" s="149" t="s">
        <v>95</v>
      </c>
      <c r="M612" s="11">
        <v>0.16</v>
      </c>
      <c r="N612" s="149">
        <v>9.8000000000000007</v>
      </c>
      <c r="O612" s="149">
        <v>0.1</v>
      </c>
      <c r="P612" s="11">
        <v>0.28000000000000003</v>
      </c>
      <c r="Q612" s="154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5"/>
    </row>
    <row r="613" spans="1:65">
      <c r="A613" s="30"/>
      <c r="B613" s="20" t="s">
        <v>256</v>
      </c>
      <c r="C613" s="12"/>
      <c r="D613" s="23">
        <v>0.21958603670583102</v>
      </c>
      <c r="E613" s="23">
        <v>0.43333333333333335</v>
      </c>
      <c r="F613" s="23">
        <v>0.17999999999999997</v>
      </c>
      <c r="G613" s="23">
        <v>0.13333333333333333</v>
      </c>
      <c r="H613" s="23">
        <v>7.4999999999999997E-2</v>
      </c>
      <c r="I613" s="23">
        <v>0.23166666666666666</v>
      </c>
      <c r="J613" s="23">
        <v>0.16166666666666668</v>
      </c>
      <c r="K613" s="23">
        <v>0.26412757988370267</v>
      </c>
      <c r="L613" s="23" t="s">
        <v>624</v>
      </c>
      <c r="M613" s="23">
        <v>0.15666666666666668</v>
      </c>
      <c r="N613" s="23">
        <v>9.6333333333333329</v>
      </c>
      <c r="O613" s="23">
        <v>9.9999999999999992E-2</v>
      </c>
      <c r="P613" s="23">
        <v>0.26666666666666666</v>
      </c>
      <c r="Q613" s="154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257</v>
      </c>
      <c r="C614" s="29"/>
      <c r="D614" s="11">
        <v>0.21926437731718479</v>
      </c>
      <c r="E614" s="11">
        <v>0.4</v>
      </c>
      <c r="F614" s="11">
        <v>0.185</v>
      </c>
      <c r="G614" s="11">
        <v>0.13</v>
      </c>
      <c r="H614" s="11">
        <v>0.06</v>
      </c>
      <c r="I614" s="11">
        <v>0.23499999999999999</v>
      </c>
      <c r="J614" s="11">
        <v>0.15</v>
      </c>
      <c r="K614" s="11">
        <v>0.25733261380933803</v>
      </c>
      <c r="L614" s="11" t="s">
        <v>624</v>
      </c>
      <c r="M614" s="11">
        <v>0.16</v>
      </c>
      <c r="N614" s="11">
        <v>9.6</v>
      </c>
      <c r="O614" s="11">
        <v>0.1</v>
      </c>
      <c r="P614" s="11">
        <v>0.26500000000000001</v>
      </c>
      <c r="Q614" s="154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3" t="s">
        <v>258</v>
      </c>
      <c r="C615" s="29"/>
      <c r="D615" s="24">
        <v>9.5451180948872526E-3</v>
      </c>
      <c r="E615" s="24">
        <v>5.1639777949432392E-2</v>
      </c>
      <c r="F615" s="24">
        <v>1.6733200530681513E-2</v>
      </c>
      <c r="G615" s="24">
        <v>5.1639777949432277E-3</v>
      </c>
      <c r="H615" s="24">
        <v>2.3452078799117187E-2</v>
      </c>
      <c r="I615" s="24">
        <v>9.8319208025017465E-3</v>
      </c>
      <c r="J615" s="24">
        <v>2.0412414523192979E-2</v>
      </c>
      <c r="K615" s="24">
        <v>3.0338831552671967E-2</v>
      </c>
      <c r="L615" s="24" t="s">
        <v>624</v>
      </c>
      <c r="M615" s="24">
        <v>5.1639777949432277E-3</v>
      </c>
      <c r="N615" s="24">
        <v>0.10327955589886466</v>
      </c>
      <c r="O615" s="24">
        <v>1.5202354861220293E-17</v>
      </c>
      <c r="P615" s="24">
        <v>8.1649658092772665E-3</v>
      </c>
      <c r="Q615" s="154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A616" s="30"/>
      <c r="B616" s="3" t="s">
        <v>85</v>
      </c>
      <c r="C616" s="29"/>
      <c r="D616" s="13">
        <v>4.3468693356282916E-2</v>
      </c>
      <c r="E616" s="13">
        <v>0.11916871834484398</v>
      </c>
      <c r="F616" s="13">
        <v>9.296222517045287E-2</v>
      </c>
      <c r="G616" s="13">
        <v>3.872983346207421E-2</v>
      </c>
      <c r="H616" s="13">
        <v>0.31269438398822919</v>
      </c>
      <c r="I616" s="13">
        <v>4.2439945910079484E-2</v>
      </c>
      <c r="J616" s="13">
        <v>0.12626235787542048</v>
      </c>
      <c r="K616" s="13">
        <v>0.11486430749121458</v>
      </c>
      <c r="L616" s="13" t="s">
        <v>624</v>
      </c>
      <c r="M616" s="13">
        <v>3.2961560393254645E-2</v>
      </c>
      <c r="N616" s="13">
        <v>1.072106116597211E-2</v>
      </c>
      <c r="O616" s="13">
        <v>1.5202354861220294E-16</v>
      </c>
      <c r="P616" s="13">
        <v>3.0618621784789749E-2</v>
      </c>
      <c r="Q616" s="154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5"/>
    </row>
    <row r="617" spans="1:65">
      <c r="A617" s="30"/>
      <c r="B617" s="3" t="s">
        <v>259</v>
      </c>
      <c r="C617" s="29"/>
      <c r="D617" s="13">
        <v>0.23921105891309269</v>
      </c>
      <c r="E617" s="13">
        <v>1.4454717928249785</v>
      </c>
      <c r="F617" s="13">
        <v>1.5811360096529281E-2</v>
      </c>
      <c r="G617" s="13">
        <v>-0.24754714066923733</v>
      </c>
      <c r="H617" s="13">
        <v>-0.5767452666264461</v>
      </c>
      <c r="I617" s="13">
        <v>0.30738684308719999</v>
      </c>
      <c r="J617" s="13">
        <v>-8.7650908061450261E-2</v>
      </c>
      <c r="K617" s="13">
        <v>0.49057664533704859</v>
      </c>
      <c r="L617" s="13" t="s">
        <v>624</v>
      </c>
      <c r="M617" s="13">
        <v>-0.11586789028635391</v>
      </c>
      <c r="N617" s="13">
        <v>53.364719086647597</v>
      </c>
      <c r="O617" s="13">
        <v>-0.43566035550192805</v>
      </c>
      <c r="P617" s="13">
        <v>0.50490571866152534</v>
      </c>
      <c r="Q617" s="154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5"/>
    </row>
    <row r="618" spans="1:65">
      <c r="A618" s="30"/>
      <c r="B618" s="46" t="s">
        <v>260</v>
      </c>
      <c r="C618" s="47"/>
      <c r="D618" s="45">
        <v>0.67</v>
      </c>
      <c r="E618" s="45" t="s">
        <v>261</v>
      </c>
      <c r="F618" s="45">
        <v>0.21</v>
      </c>
      <c r="G618" s="45">
        <v>0.33</v>
      </c>
      <c r="H618" s="45">
        <v>1.01</v>
      </c>
      <c r="I618" s="45">
        <v>0.81</v>
      </c>
      <c r="J618" s="45">
        <v>0</v>
      </c>
      <c r="K618" s="45" t="s">
        <v>261</v>
      </c>
      <c r="L618" s="45">
        <v>0.72</v>
      </c>
      <c r="M618" s="45">
        <v>0.06</v>
      </c>
      <c r="N618" s="45" t="s">
        <v>261</v>
      </c>
      <c r="O618" s="45" t="s">
        <v>261</v>
      </c>
      <c r="P618" s="45">
        <v>1.22</v>
      </c>
      <c r="Q618" s="154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B619" s="31" t="s">
        <v>309</v>
      </c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BM619" s="55"/>
    </row>
    <row r="620" spans="1:65">
      <c r="BM620" s="55"/>
    </row>
    <row r="621" spans="1:65" ht="15">
      <c r="B621" s="8" t="s">
        <v>532</v>
      </c>
      <c r="BM621" s="28" t="s">
        <v>298</v>
      </c>
    </row>
    <row r="622" spans="1:65" ht="15">
      <c r="A622" s="25" t="s">
        <v>31</v>
      </c>
      <c r="B622" s="18" t="s">
        <v>109</v>
      </c>
      <c r="C622" s="15" t="s">
        <v>110</v>
      </c>
      <c r="D622" s="16" t="s">
        <v>221</v>
      </c>
      <c r="E622" s="17" t="s">
        <v>221</v>
      </c>
      <c r="F622" s="15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8">
        <v>1</v>
      </c>
    </row>
    <row r="623" spans="1:65">
      <c r="A623" s="30"/>
      <c r="B623" s="19" t="s">
        <v>222</v>
      </c>
      <c r="C623" s="9" t="s">
        <v>222</v>
      </c>
      <c r="D623" s="152" t="s">
        <v>228</v>
      </c>
      <c r="E623" s="153" t="s">
        <v>229</v>
      </c>
      <c r="F623" s="15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8" t="s">
        <v>3</v>
      </c>
    </row>
    <row r="624" spans="1:65">
      <c r="A624" s="30"/>
      <c r="B624" s="19"/>
      <c r="C624" s="9"/>
      <c r="D624" s="10" t="s">
        <v>282</v>
      </c>
      <c r="E624" s="11" t="s">
        <v>299</v>
      </c>
      <c r="F624" s="15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8">
        <v>1</v>
      </c>
    </row>
    <row r="625" spans="1:65">
      <c r="A625" s="30"/>
      <c r="B625" s="19"/>
      <c r="C625" s="9"/>
      <c r="D625" s="26" t="s">
        <v>301</v>
      </c>
      <c r="E625" s="26" t="s">
        <v>302</v>
      </c>
      <c r="F625" s="15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8">
        <v>1</v>
      </c>
    </row>
    <row r="626" spans="1:65">
      <c r="A626" s="30"/>
      <c r="B626" s="18">
        <v>1</v>
      </c>
      <c r="C626" s="14">
        <v>1</v>
      </c>
      <c r="D626" s="206">
        <v>13.616195764909907</v>
      </c>
      <c r="E626" s="206">
        <v>15.6</v>
      </c>
      <c r="F626" s="208"/>
      <c r="G626" s="209"/>
      <c r="H626" s="209"/>
      <c r="I626" s="209"/>
      <c r="J626" s="209"/>
      <c r="K626" s="209"/>
      <c r="L626" s="209"/>
      <c r="M626" s="209"/>
      <c r="N626" s="209"/>
      <c r="O626" s="209"/>
      <c r="P626" s="209"/>
      <c r="Q626" s="209"/>
      <c r="R626" s="209"/>
      <c r="S626" s="209"/>
      <c r="T626" s="209"/>
      <c r="U626" s="209"/>
      <c r="V626" s="209"/>
      <c r="W626" s="209"/>
      <c r="X626" s="209"/>
      <c r="Y626" s="209"/>
      <c r="Z626" s="209"/>
      <c r="AA626" s="209"/>
      <c r="AB626" s="209"/>
      <c r="AC626" s="209"/>
      <c r="AD626" s="209"/>
      <c r="AE626" s="209"/>
      <c r="AF626" s="209"/>
      <c r="AG626" s="209"/>
      <c r="AH626" s="209"/>
      <c r="AI626" s="209"/>
      <c r="AJ626" s="209"/>
      <c r="AK626" s="209"/>
      <c r="AL626" s="209"/>
      <c r="AM626" s="209"/>
      <c r="AN626" s="209"/>
      <c r="AO626" s="209"/>
      <c r="AP626" s="209"/>
      <c r="AQ626" s="209"/>
      <c r="AR626" s="209"/>
      <c r="AS626" s="209"/>
      <c r="AT626" s="209"/>
      <c r="AU626" s="209"/>
      <c r="AV626" s="209"/>
      <c r="AW626" s="209"/>
      <c r="AX626" s="209"/>
      <c r="AY626" s="209"/>
      <c r="AZ626" s="209"/>
      <c r="BA626" s="209"/>
      <c r="BB626" s="209"/>
      <c r="BC626" s="209"/>
      <c r="BD626" s="209"/>
      <c r="BE626" s="209"/>
      <c r="BF626" s="209"/>
      <c r="BG626" s="209"/>
      <c r="BH626" s="209"/>
      <c r="BI626" s="209"/>
      <c r="BJ626" s="209"/>
      <c r="BK626" s="209"/>
      <c r="BL626" s="209"/>
      <c r="BM626" s="210">
        <v>1</v>
      </c>
    </row>
    <row r="627" spans="1:65">
      <c r="A627" s="30"/>
      <c r="B627" s="19">
        <v>1</v>
      </c>
      <c r="C627" s="9">
        <v>2</v>
      </c>
      <c r="D627" s="211">
        <v>13.595968571377636</v>
      </c>
      <c r="E627" s="211">
        <v>15.9</v>
      </c>
      <c r="F627" s="208"/>
      <c r="G627" s="209"/>
      <c r="H627" s="209"/>
      <c r="I627" s="209"/>
      <c r="J627" s="209"/>
      <c r="K627" s="209"/>
      <c r="L627" s="209"/>
      <c r="M627" s="209"/>
      <c r="N627" s="209"/>
      <c r="O627" s="209"/>
      <c r="P627" s="209"/>
      <c r="Q627" s="209"/>
      <c r="R627" s="209"/>
      <c r="S627" s="209"/>
      <c r="T627" s="209"/>
      <c r="U627" s="209"/>
      <c r="V627" s="209"/>
      <c r="W627" s="209"/>
      <c r="X627" s="209"/>
      <c r="Y627" s="209"/>
      <c r="Z627" s="209"/>
      <c r="AA627" s="209"/>
      <c r="AB627" s="209"/>
      <c r="AC627" s="209"/>
      <c r="AD627" s="209"/>
      <c r="AE627" s="209"/>
      <c r="AF627" s="209"/>
      <c r="AG627" s="209"/>
      <c r="AH627" s="209"/>
      <c r="AI627" s="209"/>
      <c r="AJ627" s="209"/>
      <c r="AK627" s="209"/>
      <c r="AL627" s="209"/>
      <c r="AM627" s="209"/>
      <c r="AN627" s="209"/>
      <c r="AO627" s="209"/>
      <c r="AP627" s="209"/>
      <c r="AQ627" s="209"/>
      <c r="AR627" s="209"/>
      <c r="AS627" s="209"/>
      <c r="AT627" s="209"/>
      <c r="AU627" s="209"/>
      <c r="AV627" s="209"/>
      <c r="AW627" s="209"/>
      <c r="AX627" s="209"/>
      <c r="AY627" s="209"/>
      <c r="AZ627" s="209"/>
      <c r="BA627" s="209"/>
      <c r="BB627" s="209"/>
      <c r="BC627" s="209"/>
      <c r="BD627" s="209"/>
      <c r="BE627" s="209"/>
      <c r="BF627" s="209"/>
      <c r="BG627" s="209"/>
      <c r="BH627" s="209"/>
      <c r="BI627" s="209"/>
      <c r="BJ627" s="209"/>
      <c r="BK627" s="209"/>
      <c r="BL627" s="209"/>
      <c r="BM627" s="210">
        <v>8</v>
      </c>
    </row>
    <row r="628" spans="1:65">
      <c r="A628" s="30"/>
      <c r="B628" s="19">
        <v>1</v>
      </c>
      <c r="C628" s="9">
        <v>3</v>
      </c>
      <c r="D628" s="211">
        <v>13.64873725729106</v>
      </c>
      <c r="E628" s="211">
        <v>15.2</v>
      </c>
      <c r="F628" s="208"/>
      <c r="G628" s="209"/>
      <c r="H628" s="209"/>
      <c r="I628" s="209"/>
      <c r="J628" s="209"/>
      <c r="K628" s="209"/>
      <c r="L628" s="209"/>
      <c r="M628" s="209"/>
      <c r="N628" s="209"/>
      <c r="O628" s="209"/>
      <c r="P628" s="209"/>
      <c r="Q628" s="209"/>
      <c r="R628" s="209"/>
      <c r="S628" s="209"/>
      <c r="T628" s="209"/>
      <c r="U628" s="209"/>
      <c r="V628" s="209"/>
      <c r="W628" s="209"/>
      <c r="X628" s="209"/>
      <c r="Y628" s="209"/>
      <c r="Z628" s="209"/>
      <c r="AA628" s="209"/>
      <c r="AB628" s="209"/>
      <c r="AC628" s="209"/>
      <c r="AD628" s="209"/>
      <c r="AE628" s="209"/>
      <c r="AF628" s="209"/>
      <c r="AG628" s="209"/>
      <c r="AH628" s="209"/>
      <c r="AI628" s="209"/>
      <c r="AJ628" s="209"/>
      <c r="AK628" s="209"/>
      <c r="AL628" s="209"/>
      <c r="AM628" s="209"/>
      <c r="AN628" s="209"/>
      <c r="AO628" s="209"/>
      <c r="AP628" s="209"/>
      <c r="AQ628" s="209"/>
      <c r="AR628" s="209"/>
      <c r="AS628" s="209"/>
      <c r="AT628" s="209"/>
      <c r="AU628" s="209"/>
      <c r="AV628" s="209"/>
      <c r="AW628" s="209"/>
      <c r="AX628" s="209"/>
      <c r="AY628" s="209"/>
      <c r="AZ628" s="209"/>
      <c r="BA628" s="209"/>
      <c r="BB628" s="209"/>
      <c r="BC628" s="209"/>
      <c r="BD628" s="209"/>
      <c r="BE628" s="209"/>
      <c r="BF628" s="209"/>
      <c r="BG628" s="209"/>
      <c r="BH628" s="209"/>
      <c r="BI628" s="209"/>
      <c r="BJ628" s="209"/>
      <c r="BK628" s="209"/>
      <c r="BL628" s="209"/>
      <c r="BM628" s="210">
        <v>16</v>
      </c>
    </row>
    <row r="629" spans="1:65">
      <c r="A629" s="30"/>
      <c r="B629" s="19">
        <v>1</v>
      </c>
      <c r="C629" s="9">
        <v>4</v>
      </c>
      <c r="D629" s="211">
        <v>13.601150333024357</v>
      </c>
      <c r="E629" s="211">
        <v>16</v>
      </c>
      <c r="F629" s="208"/>
      <c r="G629" s="209"/>
      <c r="H629" s="209"/>
      <c r="I629" s="209"/>
      <c r="J629" s="209"/>
      <c r="K629" s="209"/>
      <c r="L629" s="209"/>
      <c r="M629" s="209"/>
      <c r="N629" s="209"/>
      <c r="O629" s="209"/>
      <c r="P629" s="209"/>
      <c r="Q629" s="209"/>
      <c r="R629" s="209"/>
      <c r="S629" s="209"/>
      <c r="T629" s="209"/>
      <c r="U629" s="209"/>
      <c r="V629" s="209"/>
      <c r="W629" s="209"/>
      <c r="X629" s="209"/>
      <c r="Y629" s="209"/>
      <c r="Z629" s="209"/>
      <c r="AA629" s="209"/>
      <c r="AB629" s="209"/>
      <c r="AC629" s="209"/>
      <c r="AD629" s="209"/>
      <c r="AE629" s="209"/>
      <c r="AF629" s="209"/>
      <c r="AG629" s="209"/>
      <c r="AH629" s="209"/>
      <c r="AI629" s="209"/>
      <c r="AJ629" s="209"/>
      <c r="AK629" s="209"/>
      <c r="AL629" s="209"/>
      <c r="AM629" s="209"/>
      <c r="AN629" s="209"/>
      <c r="AO629" s="209"/>
      <c r="AP629" s="209"/>
      <c r="AQ629" s="209"/>
      <c r="AR629" s="209"/>
      <c r="AS629" s="209"/>
      <c r="AT629" s="209"/>
      <c r="AU629" s="209"/>
      <c r="AV629" s="209"/>
      <c r="AW629" s="209"/>
      <c r="AX629" s="209"/>
      <c r="AY629" s="209"/>
      <c r="AZ629" s="209"/>
      <c r="BA629" s="209"/>
      <c r="BB629" s="209"/>
      <c r="BC629" s="209"/>
      <c r="BD629" s="209"/>
      <c r="BE629" s="209"/>
      <c r="BF629" s="209"/>
      <c r="BG629" s="209"/>
      <c r="BH629" s="209"/>
      <c r="BI629" s="209"/>
      <c r="BJ629" s="209"/>
      <c r="BK629" s="209"/>
      <c r="BL629" s="209"/>
      <c r="BM629" s="210">
        <v>14.568245985789099</v>
      </c>
    </row>
    <row r="630" spans="1:65">
      <c r="A630" s="30"/>
      <c r="B630" s="19">
        <v>1</v>
      </c>
      <c r="C630" s="9">
        <v>5</v>
      </c>
      <c r="D630" s="211">
        <v>13.617884607208008</v>
      </c>
      <c r="E630" s="211">
        <v>15.2</v>
      </c>
      <c r="F630" s="208"/>
      <c r="G630" s="209"/>
      <c r="H630" s="209"/>
      <c r="I630" s="209"/>
      <c r="J630" s="209"/>
      <c r="K630" s="209"/>
      <c r="L630" s="209"/>
      <c r="M630" s="209"/>
      <c r="N630" s="209"/>
      <c r="O630" s="209"/>
      <c r="P630" s="209"/>
      <c r="Q630" s="209"/>
      <c r="R630" s="209"/>
      <c r="S630" s="209"/>
      <c r="T630" s="209"/>
      <c r="U630" s="209"/>
      <c r="V630" s="209"/>
      <c r="W630" s="209"/>
      <c r="X630" s="209"/>
      <c r="Y630" s="209"/>
      <c r="Z630" s="209"/>
      <c r="AA630" s="209"/>
      <c r="AB630" s="209"/>
      <c r="AC630" s="209"/>
      <c r="AD630" s="209"/>
      <c r="AE630" s="209"/>
      <c r="AF630" s="209"/>
      <c r="AG630" s="209"/>
      <c r="AH630" s="209"/>
      <c r="AI630" s="209"/>
      <c r="AJ630" s="209"/>
      <c r="AK630" s="209"/>
      <c r="AL630" s="209"/>
      <c r="AM630" s="209"/>
      <c r="AN630" s="209"/>
      <c r="AO630" s="209"/>
      <c r="AP630" s="209"/>
      <c r="AQ630" s="209"/>
      <c r="AR630" s="209"/>
      <c r="AS630" s="209"/>
      <c r="AT630" s="209"/>
      <c r="AU630" s="209"/>
      <c r="AV630" s="209"/>
      <c r="AW630" s="209"/>
      <c r="AX630" s="209"/>
      <c r="AY630" s="209"/>
      <c r="AZ630" s="209"/>
      <c r="BA630" s="209"/>
      <c r="BB630" s="209"/>
      <c r="BC630" s="209"/>
      <c r="BD630" s="209"/>
      <c r="BE630" s="209"/>
      <c r="BF630" s="209"/>
      <c r="BG630" s="209"/>
      <c r="BH630" s="209"/>
      <c r="BI630" s="209"/>
      <c r="BJ630" s="209"/>
      <c r="BK630" s="209"/>
      <c r="BL630" s="209"/>
      <c r="BM630" s="210">
        <v>14</v>
      </c>
    </row>
    <row r="631" spans="1:65">
      <c r="A631" s="30"/>
      <c r="B631" s="19">
        <v>1</v>
      </c>
      <c r="C631" s="9">
        <v>6</v>
      </c>
      <c r="D631" s="211">
        <v>13.539015295657652</v>
      </c>
      <c r="E631" s="211">
        <v>15.299999999999999</v>
      </c>
      <c r="F631" s="208"/>
      <c r="G631" s="209"/>
      <c r="H631" s="209"/>
      <c r="I631" s="209"/>
      <c r="J631" s="209"/>
      <c r="K631" s="209"/>
      <c r="L631" s="209"/>
      <c r="M631" s="209"/>
      <c r="N631" s="209"/>
      <c r="O631" s="209"/>
      <c r="P631" s="209"/>
      <c r="Q631" s="209"/>
      <c r="R631" s="209"/>
      <c r="S631" s="209"/>
      <c r="T631" s="209"/>
      <c r="U631" s="209"/>
      <c r="V631" s="209"/>
      <c r="W631" s="209"/>
      <c r="X631" s="209"/>
      <c r="Y631" s="209"/>
      <c r="Z631" s="209"/>
      <c r="AA631" s="209"/>
      <c r="AB631" s="209"/>
      <c r="AC631" s="209"/>
      <c r="AD631" s="209"/>
      <c r="AE631" s="209"/>
      <c r="AF631" s="209"/>
      <c r="AG631" s="209"/>
      <c r="AH631" s="209"/>
      <c r="AI631" s="209"/>
      <c r="AJ631" s="209"/>
      <c r="AK631" s="209"/>
      <c r="AL631" s="209"/>
      <c r="AM631" s="209"/>
      <c r="AN631" s="209"/>
      <c r="AO631" s="209"/>
      <c r="AP631" s="209"/>
      <c r="AQ631" s="209"/>
      <c r="AR631" s="209"/>
      <c r="AS631" s="209"/>
      <c r="AT631" s="209"/>
      <c r="AU631" s="209"/>
      <c r="AV631" s="209"/>
      <c r="AW631" s="209"/>
      <c r="AX631" s="209"/>
      <c r="AY631" s="209"/>
      <c r="AZ631" s="209"/>
      <c r="BA631" s="209"/>
      <c r="BB631" s="209"/>
      <c r="BC631" s="209"/>
      <c r="BD631" s="209"/>
      <c r="BE631" s="209"/>
      <c r="BF631" s="209"/>
      <c r="BG631" s="209"/>
      <c r="BH631" s="209"/>
      <c r="BI631" s="209"/>
      <c r="BJ631" s="209"/>
      <c r="BK631" s="209"/>
      <c r="BL631" s="209"/>
      <c r="BM631" s="214"/>
    </row>
    <row r="632" spans="1:65">
      <c r="A632" s="30"/>
      <c r="B632" s="20" t="s">
        <v>256</v>
      </c>
      <c r="C632" s="12"/>
      <c r="D632" s="215">
        <v>13.60315863824477</v>
      </c>
      <c r="E632" s="215">
        <v>15.533333333333333</v>
      </c>
      <c r="F632" s="208"/>
      <c r="G632" s="209"/>
      <c r="H632" s="209"/>
      <c r="I632" s="209"/>
      <c r="J632" s="209"/>
      <c r="K632" s="209"/>
      <c r="L632" s="209"/>
      <c r="M632" s="209"/>
      <c r="N632" s="209"/>
      <c r="O632" s="209"/>
      <c r="P632" s="209"/>
      <c r="Q632" s="209"/>
      <c r="R632" s="209"/>
      <c r="S632" s="209"/>
      <c r="T632" s="209"/>
      <c r="U632" s="209"/>
      <c r="V632" s="209"/>
      <c r="W632" s="209"/>
      <c r="X632" s="209"/>
      <c r="Y632" s="209"/>
      <c r="Z632" s="209"/>
      <c r="AA632" s="209"/>
      <c r="AB632" s="209"/>
      <c r="AC632" s="209"/>
      <c r="AD632" s="209"/>
      <c r="AE632" s="209"/>
      <c r="AF632" s="209"/>
      <c r="AG632" s="209"/>
      <c r="AH632" s="209"/>
      <c r="AI632" s="209"/>
      <c r="AJ632" s="209"/>
      <c r="AK632" s="209"/>
      <c r="AL632" s="209"/>
      <c r="AM632" s="209"/>
      <c r="AN632" s="209"/>
      <c r="AO632" s="209"/>
      <c r="AP632" s="209"/>
      <c r="AQ632" s="209"/>
      <c r="AR632" s="209"/>
      <c r="AS632" s="209"/>
      <c r="AT632" s="209"/>
      <c r="AU632" s="209"/>
      <c r="AV632" s="209"/>
      <c r="AW632" s="209"/>
      <c r="AX632" s="209"/>
      <c r="AY632" s="209"/>
      <c r="AZ632" s="209"/>
      <c r="BA632" s="209"/>
      <c r="BB632" s="209"/>
      <c r="BC632" s="209"/>
      <c r="BD632" s="209"/>
      <c r="BE632" s="209"/>
      <c r="BF632" s="209"/>
      <c r="BG632" s="209"/>
      <c r="BH632" s="209"/>
      <c r="BI632" s="209"/>
      <c r="BJ632" s="209"/>
      <c r="BK632" s="209"/>
      <c r="BL632" s="209"/>
      <c r="BM632" s="214"/>
    </row>
    <row r="633" spans="1:65">
      <c r="A633" s="30"/>
      <c r="B633" s="3" t="s">
        <v>257</v>
      </c>
      <c r="C633" s="29"/>
      <c r="D633" s="211">
        <v>13.608673048967132</v>
      </c>
      <c r="E633" s="211">
        <v>15.45</v>
      </c>
      <c r="F633" s="208"/>
      <c r="G633" s="209"/>
      <c r="H633" s="209"/>
      <c r="I633" s="209"/>
      <c r="J633" s="209"/>
      <c r="K633" s="209"/>
      <c r="L633" s="209"/>
      <c r="M633" s="209"/>
      <c r="N633" s="209"/>
      <c r="O633" s="209"/>
      <c r="P633" s="209"/>
      <c r="Q633" s="209"/>
      <c r="R633" s="209"/>
      <c r="S633" s="209"/>
      <c r="T633" s="209"/>
      <c r="U633" s="209"/>
      <c r="V633" s="209"/>
      <c r="W633" s="209"/>
      <c r="X633" s="209"/>
      <c r="Y633" s="209"/>
      <c r="Z633" s="209"/>
      <c r="AA633" s="209"/>
      <c r="AB633" s="209"/>
      <c r="AC633" s="209"/>
      <c r="AD633" s="209"/>
      <c r="AE633" s="209"/>
      <c r="AF633" s="209"/>
      <c r="AG633" s="209"/>
      <c r="AH633" s="209"/>
      <c r="AI633" s="209"/>
      <c r="AJ633" s="209"/>
      <c r="AK633" s="209"/>
      <c r="AL633" s="209"/>
      <c r="AM633" s="209"/>
      <c r="AN633" s="209"/>
      <c r="AO633" s="209"/>
      <c r="AP633" s="209"/>
      <c r="AQ633" s="209"/>
      <c r="AR633" s="209"/>
      <c r="AS633" s="209"/>
      <c r="AT633" s="209"/>
      <c r="AU633" s="209"/>
      <c r="AV633" s="209"/>
      <c r="AW633" s="209"/>
      <c r="AX633" s="209"/>
      <c r="AY633" s="209"/>
      <c r="AZ633" s="209"/>
      <c r="BA633" s="209"/>
      <c r="BB633" s="209"/>
      <c r="BC633" s="209"/>
      <c r="BD633" s="209"/>
      <c r="BE633" s="209"/>
      <c r="BF633" s="209"/>
      <c r="BG633" s="209"/>
      <c r="BH633" s="209"/>
      <c r="BI633" s="209"/>
      <c r="BJ633" s="209"/>
      <c r="BK633" s="209"/>
      <c r="BL633" s="209"/>
      <c r="BM633" s="214"/>
    </row>
    <row r="634" spans="1:65">
      <c r="A634" s="30"/>
      <c r="B634" s="3" t="s">
        <v>258</v>
      </c>
      <c r="C634" s="29"/>
      <c r="D634" s="211">
        <v>3.6426172177203842E-2</v>
      </c>
      <c r="E634" s="211">
        <v>0.35590260840104415</v>
      </c>
      <c r="F634" s="208"/>
      <c r="G634" s="209"/>
      <c r="H634" s="209"/>
      <c r="I634" s="209"/>
      <c r="J634" s="209"/>
      <c r="K634" s="209"/>
      <c r="L634" s="209"/>
      <c r="M634" s="209"/>
      <c r="N634" s="209"/>
      <c r="O634" s="209"/>
      <c r="P634" s="209"/>
      <c r="Q634" s="209"/>
      <c r="R634" s="209"/>
      <c r="S634" s="209"/>
      <c r="T634" s="209"/>
      <c r="U634" s="209"/>
      <c r="V634" s="209"/>
      <c r="W634" s="209"/>
      <c r="X634" s="209"/>
      <c r="Y634" s="209"/>
      <c r="Z634" s="209"/>
      <c r="AA634" s="209"/>
      <c r="AB634" s="209"/>
      <c r="AC634" s="209"/>
      <c r="AD634" s="209"/>
      <c r="AE634" s="209"/>
      <c r="AF634" s="209"/>
      <c r="AG634" s="209"/>
      <c r="AH634" s="209"/>
      <c r="AI634" s="209"/>
      <c r="AJ634" s="209"/>
      <c r="AK634" s="209"/>
      <c r="AL634" s="209"/>
      <c r="AM634" s="209"/>
      <c r="AN634" s="209"/>
      <c r="AO634" s="209"/>
      <c r="AP634" s="209"/>
      <c r="AQ634" s="209"/>
      <c r="AR634" s="209"/>
      <c r="AS634" s="209"/>
      <c r="AT634" s="209"/>
      <c r="AU634" s="209"/>
      <c r="AV634" s="209"/>
      <c r="AW634" s="209"/>
      <c r="AX634" s="209"/>
      <c r="AY634" s="209"/>
      <c r="AZ634" s="209"/>
      <c r="BA634" s="209"/>
      <c r="BB634" s="209"/>
      <c r="BC634" s="209"/>
      <c r="BD634" s="209"/>
      <c r="BE634" s="209"/>
      <c r="BF634" s="209"/>
      <c r="BG634" s="209"/>
      <c r="BH634" s="209"/>
      <c r="BI634" s="209"/>
      <c r="BJ634" s="209"/>
      <c r="BK634" s="209"/>
      <c r="BL634" s="209"/>
      <c r="BM634" s="214"/>
    </row>
    <row r="635" spans="1:65">
      <c r="A635" s="30"/>
      <c r="B635" s="3" t="s">
        <v>85</v>
      </c>
      <c r="C635" s="29"/>
      <c r="D635" s="13">
        <v>2.6777730926987081E-3</v>
      </c>
      <c r="E635" s="13">
        <v>2.2912185090195977E-2</v>
      </c>
      <c r="F635" s="15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5"/>
    </row>
    <row r="636" spans="1:65">
      <c r="A636" s="30"/>
      <c r="B636" s="3" t="s">
        <v>259</v>
      </c>
      <c r="C636" s="29"/>
      <c r="D636" s="13">
        <v>-6.6245953595631568E-2</v>
      </c>
      <c r="E636" s="13">
        <v>6.6245953595625018E-2</v>
      </c>
      <c r="F636" s="15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5"/>
    </row>
    <row r="637" spans="1:65">
      <c r="A637" s="30"/>
      <c r="B637" s="46" t="s">
        <v>260</v>
      </c>
      <c r="C637" s="47"/>
      <c r="D637" s="45">
        <v>0.67</v>
      </c>
      <c r="E637" s="45">
        <v>0.67</v>
      </c>
      <c r="F637" s="15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B638" s="31"/>
      <c r="C638" s="20"/>
      <c r="D638" s="20"/>
      <c r="E638" s="20"/>
      <c r="BM638" s="55"/>
    </row>
    <row r="639" spans="1:65" ht="15">
      <c r="B639" s="8" t="s">
        <v>533</v>
      </c>
      <c r="BM639" s="28" t="s">
        <v>66</v>
      </c>
    </row>
    <row r="640" spans="1:65" ht="15">
      <c r="A640" s="25" t="s">
        <v>34</v>
      </c>
      <c r="B640" s="18" t="s">
        <v>109</v>
      </c>
      <c r="C640" s="15" t="s">
        <v>110</v>
      </c>
      <c r="D640" s="16" t="s">
        <v>221</v>
      </c>
      <c r="E640" s="17" t="s">
        <v>221</v>
      </c>
      <c r="F640" s="17" t="s">
        <v>221</v>
      </c>
      <c r="G640" s="17" t="s">
        <v>221</v>
      </c>
      <c r="H640" s="17" t="s">
        <v>221</v>
      </c>
      <c r="I640" s="17" t="s">
        <v>221</v>
      </c>
      <c r="J640" s="17" t="s">
        <v>221</v>
      </c>
      <c r="K640" s="17" t="s">
        <v>221</v>
      </c>
      <c r="L640" s="17" t="s">
        <v>221</v>
      </c>
      <c r="M640" s="17" t="s">
        <v>221</v>
      </c>
      <c r="N640" s="17" t="s">
        <v>221</v>
      </c>
      <c r="O640" s="17" t="s">
        <v>221</v>
      </c>
      <c r="P640" s="17" t="s">
        <v>221</v>
      </c>
      <c r="Q640" s="17" t="s">
        <v>221</v>
      </c>
      <c r="R640" s="154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1</v>
      </c>
    </row>
    <row r="641" spans="1:65">
      <c r="A641" s="30"/>
      <c r="B641" s="19" t="s">
        <v>222</v>
      </c>
      <c r="C641" s="9" t="s">
        <v>222</v>
      </c>
      <c r="D641" s="152" t="s">
        <v>227</v>
      </c>
      <c r="E641" s="153" t="s">
        <v>228</v>
      </c>
      <c r="F641" s="153" t="s">
        <v>229</v>
      </c>
      <c r="G641" s="153" t="s">
        <v>232</v>
      </c>
      <c r="H641" s="153" t="s">
        <v>233</v>
      </c>
      <c r="I641" s="153" t="s">
        <v>234</v>
      </c>
      <c r="J641" s="153" t="s">
        <v>235</v>
      </c>
      <c r="K641" s="153" t="s">
        <v>276</v>
      </c>
      <c r="L641" s="153" t="s">
        <v>238</v>
      </c>
      <c r="M641" s="153" t="s">
        <v>239</v>
      </c>
      <c r="N641" s="153" t="s">
        <v>240</v>
      </c>
      <c r="O641" s="153" t="s">
        <v>243</v>
      </c>
      <c r="P641" s="153" t="s">
        <v>245</v>
      </c>
      <c r="Q641" s="153" t="s">
        <v>246</v>
      </c>
      <c r="R641" s="154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8" t="s">
        <v>3</v>
      </c>
    </row>
    <row r="642" spans="1:65">
      <c r="A642" s="30"/>
      <c r="B642" s="19"/>
      <c r="C642" s="9"/>
      <c r="D642" s="10" t="s">
        <v>299</v>
      </c>
      <c r="E642" s="11" t="s">
        <v>282</v>
      </c>
      <c r="F642" s="11" t="s">
        <v>299</v>
      </c>
      <c r="G642" s="11" t="s">
        <v>282</v>
      </c>
      <c r="H642" s="11" t="s">
        <v>282</v>
      </c>
      <c r="I642" s="11" t="s">
        <v>282</v>
      </c>
      <c r="J642" s="11" t="s">
        <v>282</v>
      </c>
      <c r="K642" s="11" t="s">
        <v>282</v>
      </c>
      <c r="L642" s="11" t="s">
        <v>282</v>
      </c>
      <c r="M642" s="11" t="s">
        <v>299</v>
      </c>
      <c r="N642" s="11" t="s">
        <v>299</v>
      </c>
      <c r="O642" s="11" t="s">
        <v>282</v>
      </c>
      <c r="P642" s="11" t="s">
        <v>299</v>
      </c>
      <c r="Q642" s="11" t="s">
        <v>299</v>
      </c>
      <c r="R642" s="154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8">
        <v>1</v>
      </c>
    </row>
    <row r="643" spans="1:65">
      <c r="A643" s="30"/>
      <c r="B643" s="19"/>
      <c r="C643" s="9"/>
      <c r="D643" s="26" t="s">
        <v>300</v>
      </c>
      <c r="E643" s="26" t="s">
        <v>301</v>
      </c>
      <c r="F643" s="26" t="s">
        <v>302</v>
      </c>
      <c r="G643" s="26" t="s">
        <v>302</v>
      </c>
      <c r="H643" s="26" t="s">
        <v>302</v>
      </c>
      <c r="I643" s="26" t="s">
        <v>302</v>
      </c>
      <c r="J643" s="26" t="s">
        <v>302</v>
      </c>
      <c r="K643" s="26" t="s">
        <v>302</v>
      </c>
      <c r="L643" s="26" t="s">
        <v>303</v>
      </c>
      <c r="M643" s="26" t="s">
        <v>303</v>
      </c>
      <c r="N643" s="26" t="s">
        <v>280</v>
      </c>
      <c r="O643" s="26" t="s">
        <v>303</v>
      </c>
      <c r="P643" s="26" t="s">
        <v>280</v>
      </c>
      <c r="Q643" s="26" t="s">
        <v>302</v>
      </c>
      <c r="R643" s="154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8">
        <v>2</v>
      </c>
    </row>
    <row r="644" spans="1:65">
      <c r="A644" s="30"/>
      <c r="B644" s="18">
        <v>1</v>
      </c>
      <c r="C644" s="14">
        <v>1</v>
      </c>
      <c r="D644" s="206">
        <v>30.061</v>
      </c>
      <c r="E644" s="206">
        <v>28.479965004707132</v>
      </c>
      <c r="F644" s="206">
        <v>29.7</v>
      </c>
      <c r="G644" s="206">
        <v>29.4</v>
      </c>
      <c r="H644" s="206">
        <v>30.3</v>
      </c>
      <c r="I644" s="206">
        <v>28.2</v>
      </c>
      <c r="J644" s="206">
        <v>29.5</v>
      </c>
      <c r="K644" s="206">
        <v>28.2</v>
      </c>
      <c r="L644" s="206">
        <v>26.571440972352399</v>
      </c>
      <c r="M644" s="206">
        <v>29</v>
      </c>
      <c r="N644" s="206">
        <v>30.9</v>
      </c>
      <c r="O644" s="207">
        <v>24.2</v>
      </c>
      <c r="P644" s="207">
        <v>25</v>
      </c>
      <c r="Q644" s="206">
        <v>29.5</v>
      </c>
      <c r="R644" s="208"/>
      <c r="S644" s="209"/>
      <c r="T644" s="209"/>
      <c r="U644" s="209"/>
      <c r="V644" s="209"/>
      <c r="W644" s="209"/>
      <c r="X644" s="209"/>
      <c r="Y644" s="209"/>
      <c r="Z644" s="209"/>
      <c r="AA644" s="209"/>
      <c r="AB644" s="209"/>
      <c r="AC644" s="209"/>
      <c r="AD644" s="209"/>
      <c r="AE644" s="209"/>
      <c r="AF644" s="209"/>
      <c r="AG644" s="209"/>
      <c r="AH644" s="209"/>
      <c r="AI644" s="209"/>
      <c r="AJ644" s="209"/>
      <c r="AK644" s="209"/>
      <c r="AL644" s="209"/>
      <c r="AM644" s="209"/>
      <c r="AN644" s="209"/>
      <c r="AO644" s="209"/>
      <c r="AP644" s="209"/>
      <c r="AQ644" s="209"/>
      <c r="AR644" s="209"/>
      <c r="AS644" s="209"/>
      <c r="AT644" s="209"/>
      <c r="AU644" s="209"/>
      <c r="AV644" s="209"/>
      <c r="AW644" s="209"/>
      <c r="AX644" s="209"/>
      <c r="AY644" s="209"/>
      <c r="AZ644" s="209"/>
      <c r="BA644" s="209"/>
      <c r="BB644" s="209"/>
      <c r="BC644" s="209"/>
      <c r="BD644" s="209"/>
      <c r="BE644" s="209"/>
      <c r="BF644" s="209"/>
      <c r="BG644" s="209"/>
      <c r="BH644" s="209"/>
      <c r="BI644" s="209"/>
      <c r="BJ644" s="209"/>
      <c r="BK644" s="209"/>
      <c r="BL644" s="209"/>
      <c r="BM644" s="210">
        <v>1</v>
      </c>
    </row>
    <row r="645" spans="1:65">
      <c r="A645" s="30"/>
      <c r="B645" s="19">
        <v>1</v>
      </c>
      <c r="C645" s="9">
        <v>2</v>
      </c>
      <c r="D645" s="211">
        <v>29.818999999999999</v>
      </c>
      <c r="E645" s="211">
        <v>27.911537163112257</v>
      </c>
      <c r="F645" s="211">
        <v>30.2</v>
      </c>
      <c r="G645" s="211">
        <v>30.5</v>
      </c>
      <c r="H645" s="211">
        <v>29</v>
      </c>
      <c r="I645" s="211">
        <v>27.6</v>
      </c>
      <c r="J645" s="211">
        <v>28.7</v>
      </c>
      <c r="K645" s="211">
        <v>30.9</v>
      </c>
      <c r="L645" s="211">
        <v>28.670582385749601</v>
      </c>
      <c r="M645" s="211">
        <v>29</v>
      </c>
      <c r="N645" s="211">
        <v>30.9</v>
      </c>
      <c r="O645" s="212">
        <v>23.6</v>
      </c>
      <c r="P645" s="212">
        <v>23</v>
      </c>
      <c r="Q645" s="211">
        <v>29.2</v>
      </c>
      <c r="R645" s="208"/>
      <c r="S645" s="209"/>
      <c r="T645" s="209"/>
      <c r="U645" s="209"/>
      <c r="V645" s="209"/>
      <c r="W645" s="209"/>
      <c r="X645" s="209"/>
      <c r="Y645" s="209"/>
      <c r="Z645" s="209"/>
      <c r="AA645" s="209"/>
      <c r="AB645" s="209"/>
      <c r="AC645" s="209"/>
      <c r="AD645" s="209"/>
      <c r="AE645" s="209"/>
      <c r="AF645" s="209"/>
      <c r="AG645" s="209"/>
      <c r="AH645" s="209"/>
      <c r="AI645" s="209"/>
      <c r="AJ645" s="209"/>
      <c r="AK645" s="209"/>
      <c r="AL645" s="209"/>
      <c r="AM645" s="209"/>
      <c r="AN645" s="209"/>
      <c r="AO645" s="209"/>
      <c r="AP645" s="209"/>
      <c r="AQ645" s="209"/>
      <c r="AR645" s="209"/>
      <c r="AS645" s="209"/>
      <c r="AT645" s="209"/>
      <c r="AU645" s="209"/>
      <c r="AV645" s="209"/>
      <c r="AW645" s="209"/>
      <c r="AX645" s="209"/>
      <c r="AY645" s="209"/>
      <c r="AZ645" s="209"/>
      <c r="BA645" s="209"/>
      <c r="BB645" s="209"/>
      <c r="BC645" s="209"/>
      <c r="BD645" s="209"/>
      <c r="BE645" s="209"/>
      <c r="BF645" s="209"/>
      <c r="BG645" s="209"/>
      <c r="BH645" s="209"/>
      <c r="BI645" s="209"/>
      <c r="BJ645" s="209"/>
      <c r="BK645" s="209"/>
      <c r="BL645" s="209"/>
      <c r="BM645" s="210">
        <v>31</v>
      </c>
    </row>
    <row r="646" spans="1:65">
      <c r="A646" s="30"/>
      <c r="B646" s="19">
        <v>1</v>
      </c>
      <c r="C646" s="9">
        <v>3</v>
      </c>
      <c r="D646" s="213">
        <v>38.024000000000001</v>
      </c>
      <c r="E646" s="211">
        <v>28.362910693994504</v>
      </c>
      <c r="F646" s="211">
        <v>29.6</v>
      </c>
      <c r="G646" s="211">
        <v>27.9</v>
      </c>
      <c r="H646" s="211">
        <v>30.1</v>
      </c>
      <c r="I646" s="211">
        <v>28.2</v>
      </c>
      <c r="J646" s="211">
        <v>30</v>
      </c>
      <c r="K646" s="211">
        <v>31.3</v>
      </c>
      <c r="L646" s="213">
        <v>25.2013880099761</v>
      </c>
      <c r="M646" s="211">
        <v>29</v>
      </c>
      <c r="N646" s="211">
        <v>30.800000000000004</v>
      </c>
      <c r="O646" s="212">
        <v>23.7</v>
      </c>
      <c r="P646" s="212">
        <v>23.1</v>
      </c>
      <c r="Q646" s="211">
        <v>29.1</v>
      </c>
      <c r="R646" s="208"/>
      <c r="S646" s="209"/>
      <c r="T646" s="209"/>
      <c r="U646" s="209"/>
      <c r="V646" s="209"/>
      <c r="W646" s="209"/>
      <c r="X646" s="209"/>
      <c r="Y646" s="209"/>
      <c r="Z646" s="209"/>
      <c r="AA646" s="209"/>
      <c r="AB646" s="209"/>
      <c r="AC646" s="209"/>
      <c r="AD646" s="209"/>
      <c r="AE646" s="209"/>
      <c r="AF646" s="209"/>
      <c r="AG646" s="209"/>
      <c r="AH646" s="209"/>
      <c r="AI646" s="209"/>
      <c r="AJ646" s="209"/>
      <c r="AK646" s="209"/>
      <c r="AL646" s="209"/>
      <c r="AM646" s="209"/>
      <c r="AN646" s="209"/>
      <c r="AO646" s="209"/>
      <c r="AP646" s="209"/>
      <c r="AQ646" s="209"/>
      <c r="AR646" s="209"/>
      <c r="AS646" s="209"/>
      <c r="AT646" s="209"/>
      <c r="AU646" s="209"/>
      <c r="AV646" s="209"/>
      <c r="AW646" s="209"/>
      <c r="AX646" s="209"/>
      <c r="AY646" s="209"/>
      <c r="AZ646" s="209"/>
      <c r="BA646" s="209"/>
      <c r="BB646" s="209"/>
      <c r="BC646" s="209"/>
      <c r="BD646" s="209"/>
      <c r="BE646" s="209"/>
      <c r="BF646" s="209"/>
      <c r="BG646" s="209"/>
      <c r="BH646" s="209"/>
      <c r="BI646" s="209"/>
      <c r="BJ646" s="209"/>
      <c r="BK646" s="209"/>
      <c r="BL646" s="209"/>
      <c r="BM646" s="210">
        <v>16</v>
      </c>
    </row>
    <row r="647" spans="1:65">
      <c r="A647" s="30"/>
      <c r="B647" s="19">
        <v>1</v>
      </c>
      <c r="C647" s="9">
        <v>4</v>
      </c>
      <c r="D647" s="211">
        <v>29.448</v>
      </c>
      <c r="E647" s="211">
        <v>28.878189648895045</v>
      </c>
      <c r="F647" s="211">
        <v>32.200000000000003</v>
      </c>
      <c r="G647" s="211">
        <v>27.9</v>
      </c>
      <c r="H647" s="211">
        <v>29.9</v>
      </c>
      <c r="I647" s="211">
        <v>27.7</v>
      </c>
      <c r="J647" s="211">
        <v>29.5</v>
      </c>
      <c r="K647" s="211">
        <v>28.6</v>
      </c>
      <c r="L647" s="211">
        <v>28.497873971534801</v>
      </c>
      <c r="M647" s="211">
        <v>29</v>
      </c>
      <c r="N647" s="211">
        <v>31</v>
      </c>
      <c r="O647" s="212">
        <v>23.4</v>
      </c>
      <c r="P647" s="212">
        <v>23</v>
      </c>
      <c r="Q647" s="211">
        <v>28.8</v>
      </c>
      <c r="R647" s="208"/>
      <c r="S647" s="209"/>
      <c r="T647" s="209"/>
      <c r="U647" s="209"/>
      <c r="V647" s="209"/>
      <c r="W647" s="209"/>
      <c r="X647" s="209"/>
      <c r="Y647" s="209"/>
      <c r="Z647" s="209"/>
      <c r="AA647" s="209"/>
      <c r="AB647" s="209"/>
      <c r="AC647" s="209"/>
      <c r="AD647" s="209"/>
      <c r="AE647" s="209"/>
      <c r="AF647" s="209"/>
      <c r="AG647" s="209"/>
      <c r="AH647" s="209"/>
      <c r="AI647" s="209"/>
      <c r="AJ647" s="209"/>
      <c r="AK647" s="209"/>
      <c r="AL647" s="209"/>
      <c r="AM647" s="209"/>
      <c r="AN647" s="209"/>
      <c r="AO647" s="209"/>
      <c r="AP647" s="209"/>
      <c r="AQ647" s="209"/>
      <c r="AR647" s="209"/>
      <c r="AS647" s="209"/>
      <c r="AT647" s="209"/>
      <c r="AU647" s="209"/>
      <c r="AV647" s="209"/>
      <c r="AW647" s="209"/>
      <c r="AX647" s="209"/>
      <c r="AY647" s="209"/>
      <c r="AZ647" s="209"/>
      <c r="BA647" s="209"/>
      <c r="BB647" s="209"/>
      <c r="BC647" s="209"/>
      <c r="BD647" s="209"/>
      <c r="BE647" s="209"/>
      <c r="BF647" s="209"/>
      <c r="BG647" s="209"/>
      <c r="BH647" s="209"/>
      <c r="BI647" s="209"/>
      <c r="BJ647" s="209"/>
      <c r="BK647" s="209"/>
      <c r="BL647" s="209"/>
      <c r="BM647" s="210">
        <v>29.378724426388505</v>
      </c>
    </row>
    <row r="648" spans="1:65">
      <c r="A648" s="30"/>
      <c r="B648" s="19">
        <v>1</v>
      </c>
      <c r="C648" s="9">
        <v>5</v>
      </c>
      <c r="D648" s="211">
        <v>30.055</v>
      </c>
      <c r="E648" s="211">
        <v>29.227343129753159</v>
      </c>
      <c r="F648" s="211">
        <v>30.1</v>
      </c>
      <c r="G648" s="211">
        <v>27.8</v>
      </c>
      <c r="H648" s="211">
        <v>29.1</v>
      </c>
      <c r="I648" s="211">
        <v>26.9</v>
      </c>
      <c r="J648" s="211">
        <v>29.8</v>
      </c>
      <c r="K648" s="211">
        <v>29.3</v>
      </c>
      <c r="L648" s="211">
        <v>28.946817371882201</v>
      </c>
      <c r="M648" s="211">
        <v>29</v>
      </c>
      <c r="N648" s="211">
        <v>31</v>
      </c>
      <c r="O648" s="212">
        <v>23.4</v>
      </c>
      <c r="P648" s="212">
        <v>24.8</v>
      </c>
      <c r="Q648" s="211">
        <v>29.9</v>
      </c>
      <c r="R648" s="208"/>
      <c r="S648" s="209"/>
      <c r="T648" s="209"/>
      <c r="U648" s="209"/>
      <c r="V648" s="209"/>
      <c r="W648" s="209"/>
      <c r="X648" s="209"/>
      <c r="Y648" s="209"/>
      <c r="Z648" s="209"/>
      <c r="AA648" s="209"/>
      <c r="AB648" s="209"/>
      <c r="AC648" s="209"/>
      <c r="AD648" s="209"/>
      <c r="AE648" s="209"/>
      <c r="AF648" s="209"/>
      <c r="AG648" s="209"/>
      <c r="AH648" s="209"/>
      <c r="AI648" s="209"/>
      <c r="AJ648" s="209"/>
      <c r="AK648" s="209"/>
      <c r="AL648" s="209"/>
      <c r="AM648" s="209"/>
      <c r="AN648" s="209"/>
      <c r="AO648" s="209"/>
      <c r="AP648" s="209"/>
      <c r="AQ648" s="209"/>
      <c r="AR648" s="209"/>
      <c r="AS648" s="209"/>
      <c r="AT648" s="209"/>
      <c r="AU648" s="209"/>
      <c r="AV648" s="209"/>
      <c r="AW648" s="209"/>
      <c r="AX648" s="209"/>
      <c r="AY648" s="209"/>
      <c r="AZ648" s="209"/>
      <c r="BA648" s="209"/>
      <c r="BB648" s="209"/>
      <c r="BC648" s="209"/>
      <c r="BD648" s="209"/>
      <c r="BE648" s="209"/>
      <c r="BF648" s="209"/>
      <c r="BG648" s="209"/>
      <c r="BH648" s="209"/>
      <c r="BI648" s="209"/>
      <c r="BJ648" s="209"/>
      <c r="BK648" s="209"/>
      <c r="BL648" s="209"/>
      <c r="BM648" s="210">
        <v>94</v>
      </c>
    </row>
    <row r="649" spans="1:65">
      <c r="A649" s="30"/>
      <c r="B649" s="19">
        <v>1</v>
      </c>
      <c r="C649" s="9">
        <v>6</v>
      </c>
      <c r="D649" s="211">
        <v>30.695000000000004</v>
      </c>
      <c r="E649" s="211">
        <v>28.30462073337192</v>
      </c>
      <c r="F649" s="211">
        <v>30.4</v>
      </c>
      <c r="G649" s="211">
        <v>28</v>
      </c>
      <c r="H649" s="211">
        <v>30.9</v>
      </c>
      <c r="I649" s="211">
        <v>27.9</v>
      </c>
      <c r="J649" s="211">
        <v>31.8</v>
      </c>
      <c r="K649" s="211">
        <v>31.6</v>
      </c>
      <c r="L649" s="211">
        <v>28.988278903596001</v>
      </c>
      <c r="M649" s="211">
        <v>28</v>
      </c>
      <c r="N649" s="211">
        <v>31.3</v>
      </c>
      <c r="O649" s="212">
        <v>23.6</v>
      </c>
      <c r="P649" s="212">
        <v>23.3</v>
      </c>
      <c r="Q649" s="211">
        <v>29.9</v>
      </c>
      <c r="R649" s="208"/>
      <c r="S649" s="209"/>
      <c r="T649" s="209"/>
      <c r="U649" s="209"/>
      <c r="V649" s="209"/>
      <c r="W649" s="209"/>
      <c r="X649" s="209"/>
      <c r="Y649" s="209"/>
      <c r="Z649" s="209"/>
      <c r="AA649" s="209"/>
      <c r="AB649" s="209"/>
      <c r="AC649" s="209"/>
      <c r="AD649" s="209"/>
      <c r="AE649" s="209"/>
      <c r="AF649" s="209"/>
      <c r="AG649" s="209"/>
      <c r="AH649" s="209"/>
      <c r="AI649" s="209"/>
      <c r="AJ649" s="209"/>
      <c r="AK649" s="209"/>
      <c r="AL649" s="209"/>
      <c r="AM649" s="209"/>
      <c r="AN649" s="209"/>
      <c r="AO649" s="209"/>
      <c r="AP649" s="209"/>
      <c r="AQ649" s="209"/>
      <c r="AR649" s="209"/>
      <c r="AS649" s="209"/>
      <c r="AT649" s="209"/>
      <c r="AU649" s="209"/>
      <c r="AV649" s="209"/>
      <c r="AW649" s="209"/>
      <c r="AX649" s="209"/>
      <c r="AY649" s="209"/>
      <c r="AZ649" s="209"/>
      <c r="BA649" s="209"/>
      <c r="BB649" s="209"/>
      <c r="BC649" s="209"/>
      <c r="BD649" s="209"/>
      <c r="BE649" s="209"/>
      <c r="BF649" s="209"/>
      <c r="BG649" s="209"/>
      <c r="BH649" s="209"/>
      <c r="BI649" s="209"/>
      <c r="BJ649" s="209"/>
      <c r="BK649" s="209"/>
      <c r="BL649" s="209"/>
      <c r="BM649" s="214"/>
    </row>
    <row r="650" spans="1:65">
      <c r="A650" s="30"/>
      <c r="B650" s="20" t="s">
        <v>256</v>
      </c>
      <c r="C650" s="12"/>
      <c r="D650" s="215">
        <v>31.350333333333335</v>
      </c>
      <c r="E650" s="215">
        <v>28.527427728972338</v>
      </c>
      <c r="F650" s="215">
        <v>30.366666666666671</v>
      </c>
      <c r="G650" s="215">
        <v>28.583333333333332</v>
      </c>
      <c r="H650" s="215">
        <v>29.883333333333336</v>
      </c>
      <c r="I650" s="215">
        <v>27.75</v>
      </c>
      <c r="J650" s="215">
        <v>29.883333333333336</v>
      </c>
      <c r="K650" s="215">
        <v>29.983333333333334</v>
      </c>
      <c r="L650" s="215">
        <v>27.812730269181852</v>
      </c>
      <c r="M650" s="215">
        <v>28.833333333333332</v>
      </c>
      <c r="N650" s="215">
        <v>30.983333333333334</v>
      </c>
      <c r="O650" s="215">
        <v>23.650000000000002</v>
      </c>
      <c r="P650" s="215">
        <v>23.7</v>
      </c>
      <c r="Q650" s="215">
        <v>29.400000000000002</v>
      </c>
      <c r="R650" s="208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4"/>
    </row>
    <row r="651" spans="1:65">
      <c r="A651" s="30"/>
      <c r="B651" s="3" t="s">
        <v>257</v>
      </c>
      <c r="C651" s="29"/>
      <c r="D651" s="211">
        <v>30.058</v>
      </c>
      <c r="E651" s="211">
        <v>28.421437849350816</v>
      </c>
      <c r="F651" s="211">
        <v>30.15</v>
      </c>
      <c r="G651" s="211">
        <v>27.95</v>
      </c>
      <c r="H651" s="211">
        <v>30</v>
      </c>
      <c r="I651" s="211">
        <v>27.799999999999997</v>
      </c>
      <c r="J651" s="211">
        <v>29.65</v>
      </c>
      <c r="K651" s="211">
        <v>30.1</v>
      </c>
      <c r="L651" s="211">
        <v>28.584228178642199</v>
      </c>
      <c r="M651" s="211">
        <v>29</v>
      </c>
      <c r="N651" s="211">
        <v>30.95</v>
      </c>
      <c r="O651" s="211">
        <v>23.6</v>
      </c>
      <c r="P651" s="211">
        <v>23.200000000000003</v>
      </c>
      <c r="Q651" s="211">
        <v>29.35</v>
      </c>
      <c r="R651" s="208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4"/>
    </row>
    <row r="652" spans="1:65">
      <c r="A652" s="30"/>
      <c r="B652" s="3" t="s">
        <v>258</v>
      </c>
      <c r="C652" s="29"/>
      <c r="D652" s="24">
        <v>3.2945837774545463</v>
      </c>
      <c r="E652" s="24">
        <v>0.46286028218341424</v>
      </c>
      <c r="F652" s="24">
        <v>0.9479803092188509</v>
      </c>
      <c r="G652" s="24">
        <v>1.1160943807163743</v>
      </c>
      <c r="H652" s="24">
        <v>0.72778201864752456</v>
      </c>
      <c r="I652" s="24">
        <v>0.48476798574163293</v>
      </c>
      <c r="J652" s="24">
        <v>1.0381072520056236</v>
      </c>
      <c r="K652" s="24">
        <v>1.4661741597322833</v>
      </c>
      <c r="L652" s="24">
        <v>1.5641807957071381</v>
      </c>
      <c r="M652" s="24">
        <v>0.40824829046386302</v>
      </c>
      <c r="N652" s="24">
        <v>0.17224014243685049</v>
      </c>
      <c r="O652" s="24">
        <v>0.2949576240750526</v>
      </c>
      <c r="P652" s="24">
        <v>0.93808315196468584</v>
      </c>
      <c r="Q652" s="24">
        <v>0.44721359549995698</v>
      </c>
      <c r="R652" s="154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5"/>
    </row>
    <row r="653" spans="1:65">
      <c r="A653" s="30"/>
      <c r="B653" s="3" t="s">
        <v>85</v>
      </c>
      <c r="C653" s="29"/>
      <c r="D653" s="13">
        <v>0.10508927424869101</v>
      </c>
      <c r="E653" s="13">
        <v>1.6225097004218689E-2</v>
      </c>
      <c r="F653" s="13">
        <v>3.1217792839259632E-2</v>
      </c>
      <c r="G653" s="13">
        <v>3.9047033727686566E-2</v>
      </c>
      <c r="H653" s="13">
        <v>2.4354111053458711E-2</v>
      </c>
      <c r="I653" s="13">
        <v>1.7469116603302089E-2</v>
      </c>
      <c r="J653" s="13">
        <v>3.4738669894220531E-2</v>
      </c>
      <c r="K653" s="13">
        <v>4.889963845688549E-2</v>
      </c>
      <c r="L653" s="13">
        <v>5.623974275694691E-2</v>
      </c>
      <c r="M653" s="13">
        <v>1.4158900247301608E-2</v>
      </c>
      <c r="N653" s="13">
        <v>5.5591224024803812E-3</v>
      </c>
      <c r="O653" s="13">
        <v>1.247178114482252E-2</v>
      </c>
      <c r="P653" s="13">
        <v>3.9581567593446658E-2</v>
      </c>
      <c r="Q653" s="13">
        <v>1.5211346785712822E-2</v>
      </c>
      <c r="R653" s="154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5"/>
    </row>
    <row r="654" spans="1:65">
      <c r="A654" s="30"/>
      <c r="B654" s="3" t="s">
        <v>259</v>
      </c>
      <c r="C654" s="29"/>
      <c r="D654" s="13">
        <v>6.7110092267106625E-2</v>
      </c>
      <c r="E654" s="13">
        <v>-2.8976639184903341E-2</v>
      </c>
      <c r="F654" s="13">
        <v>3.3627812628610254E-2</v>
      </c>
      <c r="G654" s="13">
        <v>-2.7073710945078933E-2</v>
      </c>
      <c r="H654" s="13">
        <v>1.7175997828264622E-2</v>
      </c>
      <c r="I654" s="13">
        <v>-5.5438908876709214E-2</v>
      </c>
      <c r="J654" s="13">
        <v>1.7175997828264622E-2</v>
      </c>
      <c r="K654" s="13">
        <v>2.0579821580060109E-2</v>
      </c>
      <c r="L654" s="13">
        <v>-5.3303681074732046E-2</v>
      </c>
      <c r="M654" s="13">
        <v>-1.8564151565589881E-2</v>
      </c>
      <c r="N654" s="13">
        <v>5.4618059098016536E-2</v>
      </c>
      <c r="O654" s="13">
        <v>-0.19499568270033052</v>
      </c>
      <c r="P654" s="13">
        <v>-0.19329377082443278</v>
      </c>
      <c r="Q654" s="13">
        <v>7.2418302791898981E-4</v>
      </c>
      <c r="R654" s="154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5"/>
    </row>
    <row r="655" spans="1:65">
      <c r="A655" s="30"/>
      <c r="B655" s="46" t="s">
        <v>260</v>
      </c>
      <c r="C655" s="47"/>
      <c r="D655" s="45">
        <v>1.42</v>
      </c>
      <c r="E655" s="45">
        <v>0.38</v>
      </c>
      <c r="F655" s="45">
        <v>0.8</v>
      </c>
      <c r="G655" s="45">
        <v>0.34</v>
      </c>
      <c r="H655" s="45">
        <v>0.49</v>
      </c>
      <c r="I655" s="45">
        <v>0.87</v>
      </c>
      <c r="J655" s="45">
        <v>0.49</v>
      </c>
      <c r="K655" s="45">
        <v>0.55000000000000004</v>
      </c>
      <c r="L655" s="45">
        <v>0.83</v>
      </c>
      <c r="M655" s="45">
        <v>0.18</v>
      </c>
      <c r="N655" s="45">
        <v>1.19</v>
      </c>
      <c r="O655" s="45">
        <v>3.48</v>
      </c>
      <c r="P655" s="45">
        <v>3.45</v>
      </c>
      <c r="Q655" s="45">
        <v>0.18</v>
      </c>
      <c r="R655" s="154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B656" s="31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BM656" s="55"/>
    </row>
    <row r="657" spans="1:65" ht="15">
      <c r="B657" s="8" t="s">
        <v>534</v>
      </c>
      <c r="BM657" s="28" t="s">
        <v>66</v>
      </c>
    </row>
    <row r="658" spans="1:65" ht="15">
      <c r="A658" s="25" t="s">
        <v>58</v>
      </c>
      <c r="B658" s="18" t="s">
        <v>109</v>
      </c>
      <c r="C658" s="15" t="s">
        <v>110</v>
      </c>
      <c r="D658" s="16" t="s">
        <v>221</v>
      </c>
      <c r="E658" s="17" t="s">
        <v>221</v>
      </c>
      <c r="F658" s="17" t="s">
        <v>221</v>
      </c>
      <c r="G658" s="17" t="s">
        <v>221</v>
      </c>
      <c r="H658" s="17" t="s">
        <v>221</v>
      </c>
      <c r="I658" s="17" t="s">
        <v>221</v>
      </c>
      <c r="J658" s="17" t="s">
        <v>221</v>
      </c>
      <c r="K658" s="17" t="s">
        <v>221</v>
      </c>
      <c r="L658" s="17" t="s">
        <v>221</v>
      </c>
      <c r="M658" s="17" t="s">
        <v>221</v>
      </c>
      <c r="N658" s="17" t="s">
        <v>221</v>
      </c>
      <c r="O658" s="17" t="s">
        <v>221</v>
      </c>
      <c r="P658" s="17" t="s">
        <v>221</v>
      </c>
      <c r="Q658" s="154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8">
        <v>1</v>
      </c>
    </row>
    <row r="659" spans="1:65">
      <c r="A659" s="30"/>
      <c r="B659" s="19" t="s">
        <v>222</v>
      </c>
      <c r="C659" s="9" t="s">
        <v>222</v>
      </c>
      <c r="D659" s="152" t="s">
        <v>227</v>
      </c>
      <c r="E659" s="153" t="s">
        <v>228</v>
      </c>
      <c r="F659" s="153" t="s">
        <v>229</v>
      </c>
      <c r="G659" s="153" t="s">
        <v>232</v>
      </c>
      <c r="H659" s="153" t="s">
        <v>233</v>
      </c>
      <c r="I659" s="153" t="s">
        <v>234</v>
      </c>
      <c r="J659" s="153" t="s">
        <v>235</v>
      </c>
      <c r="K659" s="153" t="s">
        <v>276</v>
      </c>
      <c r="L659" s="153" t="s">
        <v>239</v>
      </c>
      <c r="M659" s="153" t="s">
        <v>240</v>
      </c>
      <c r="N659" s="153" t="s">
        <v>243</v>
      </c>
      <c r="O659" s="153" t="s">
        <v>245</v>
      </c>
      <c r="P659" s="153" t="s">
        <v>246</v>
      </c>
      <c r="Q659" s="154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8" t="s">
        <v>1</v>
      </c>
    </row>
    <row r="660" spans="1:65">
      <c r="A660" s="30"/>
      <c r="B660" s="19"/>
      <c r="C660" s="9"/>
      <c r="D660" s="10" t="s">
        <v>299</v>
      </c>
      <c r="E660" s="11" t="s">
        <v>282</v>
      </c>
      <c r="F660" s="11" t="s">
        <v>299</v>
      </c>
      <c r="G660" s="11" t="s">
        <v>282</v>
      </c>
      <c r="H660" s="11" t="s">
        <v>282</v>
      </c>
      <c r="I660" s="11" t="s">
        <v>282</v>
      </c>
      <c r="J660" s="11" t="s">
        <v>282</v>
      </c>
      <c r="K660" s="11" t="s">
        <v>282</v>
      </c>
      <c r="L660" s="11" t="s">
        <v>299</v>
      </c>
      <c r="M660" s="11" t="s">
        <v>299</v>
      </c>
      <c r="N660" s="11" t="s">
        <v>282</v>
      </c>
      <c r="O660" s="11" t="s">
        <v>299</v>
      </c>
      <c r="P660" s="11" t="s">
        <v>299</v>
      </c>
      <c r="Q660" s="154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3</v>
      </c>
    </row>
    <row r="661" spans="1:65">
      <c r="A661" s="30"/>
      <c r="B661" s="19"/>
      <c r="C661" s="9"/>
      <c r="D661" s="26" t="s">
        <v>300</v>
      </c>
      <c r="E661" s="26" t="s">
        <v>301</v>
      </c>
      <c r="F661" s="26" t="s">
        <v>302</v>
      </c>
      <c r="G661" s="26" t="s">
        <v>302</v>
      </c>
      <c r="H661" s="26" t="s">
        <v>302</v>
      </c>
      <c r="I661" s="26" t="s">
        <v>302</v>
      </c>
      <c r="J661" s="26" t="s">
        <v>302</v>
      </c>
      <c r="K661" s="26" t="s">
        <v>302</v>
      </c>
      <c r="L661" s="26" t="s">
        <v>303</v>
      </c>
      <c r="M661" s="26" t="s">
        <v>280</v>
      </c>
      <c r="N661" s="26" t="s">
        <v>303</v>
      </c>
      <c r="O661" s="26" t="s">
        <v>280</v>
      </c>
      <c r="P661" s="26" t="s">
        <v>302</v>
      </c>
      <c r="Q661" s="154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>
        <v>3</v>
      </c>
    </row>
    <row r="662" spans="1:65">
      <c r="A662" s="30"/>
      <c r="B662" s="18">
        <v>1</v>
      </c>
      <c r="C662" s="14">
        <v>1</v>
      </c>
      <c r="D662" s="216">
        <v>3.1078699999999997E-2</v>
      </c>
      <c r="E662" s="216">
        <v>3.0083260473565382E-2</v>
      </c>
      <c r="F662" s="217">
        <v>3.3000000000000002E-2</v>
      </c>
      <c r="G662" s="216">
        <v>3.2000000000000001E-2</v>
      </c>
      <c r="H662" s="216">
        <v>0.03</v>
      </c>
      <c r="I662" s="216">
        <v>3.2000000000000001E-2</v>
      </c>
      <c r="J662" s="216">
        <v>0.03</v>
      </c>
      <c r="K662" s="216">
        <v>0.03</v>
      </c>
      <c r="L662" s="216">
        <v>3.1E-2</v>
      </c>
      <c r="M662" s="216">
        <v>3.1599999999999996E-2</v>
      </c>
      <c r="N662" s="217">
        <v>2.8000000000000004E-2</v>
      </c>
      <c r="O662" s="217">
        <v>2.5999999999999999E-2</v>
      </c>
      <c r="P662" s="216">
        <v>2.9399999999999999E-2</v>
      </c>
      <c r="Q662" s="204"/>
      <c r="R662" s="205"/>
      <c r="S662" s="205"/>
      <c r="T662" s="205"/>
      <c r="U662" s="205"/>
      <c r="V662" s="205"/>
      <c r="W662" s="205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205"/>
      <c r="AT662" s="205"/>
      <c r="AU662" s="205"/>
      <c r="AV662" s="205"/>
      <c r="AW662" s="205"/>
      <c r="AX662" s="205"/>
      <c r="AY662" s="205"/>
      <c r="AZ662" s="205"/>
      <c r="BA662" s="205"/>
      <c r="BB662" s="205"/>
      <c r="BC662" s="205"/>
      <c r="BD662" s="205"/>
      <c r="BE662" s="205"/>
      <c r="BF662" s="205"/>
      <c r="BG662" s="205"/>
      <c r="BH662" s="205"/>
      <c r="BI662" s="205"/>
      <c r="BJ662" s="205"/>
      <c r="BK662" s="205"/>
      <c r="BL662" s="205"/>
      <c r="BM662" s="218">
        <v>1</v>
      </c>
    </row>
    <row r="663" spans="1:65">
      <c r="A663" s="30"/>
      <c r="B663" s="19">
        <v>1</v>
      </c>
      <c r="C663" s="9">
        <v>2</v>
      </c>
      <c r="D663" s="24">
        <v>3.2119499999999995E-2</v>
      </c>
      <c r="E663" s="24">
        <v>2.9780587874465379E-2</v>
      </c>
      <c r="F663" s="219">
        <v>3.3000000000000002E-2</v>
      </c>
      <c r="G663" s="24">
        <v>3.1E-2</v>
      </c>
      <c r="H663" s="24">
        <v>0.03</v>
      </c>
      <c r="I663" s="24">
        <v>3.1E-2</v>
      </c>
      <c r="J663" s="24">
        <v>3.2000000000000001E-2</v>
      </c>
      <c r="K663" s="24">
        <v>3.3000000000000002E-2</v>
      </c>
      <c r="L663" s="24">
        <v>3.0099999999999998E-2</v>
      </c>
      <c r="M663" s="24">
        <v>3.0600000000000002E-2</v>
      </c>
      <c r="N663" s="219">
        <v>2.8000000000000004E-2</v>
      </c>
      <c r="O663" s="219">
        <v>2.5999999999999999E-2</v>
      </c>
      <c r="P663" s="24">
        <v>3.0499999999999999E-2</v>
      </c>
      <c r="Q663" s="204"/>
      <c r="R663" s="205"/>
      <c r="S663" s="205"/>
      <c r="T663" s="205"/>
      <c r="U663" s="205"/>
      <c r="V663" s="205"/>
      <c r="W663" s="205"/>
      <c r="X663" s="205"/>
      <c r="Y663" s="205"/>
      <c r="Z663" s="205"/>
      <c r="AA663" s="205"/>
      <c r="AB663" s="205"/>
      <c r="AC663" s="205"/>
      <c r="AD663" s="205"/>
      <c r="AE663" s="205"/>
      <c r="AF663" s="205"/>
      <c r="AG663" s="205"/>
      <c r="AH663" s="205"/>
      <c r="AI663" s="205"/>
      <c r="AJ663" s="205"/>
      <c r="AK663" s="205"/>
      <c r="AL663" s="205"/>
      <c r="AM663" s="205"/>
      <c r="AN663" s="205"/>
      <c r="AO663" s="205"/>
      <c r="AP663" s="205"/>
      <c r="AQ663" s="205"/>
      <c r="AR663" s="205"/>
      <c r="AS663" s="205"/>
      <c r="AT663" s="205"/>
      <c r="AU663" s="205"/>
      <c r="AV663" s="205"/>
      <c r="AW663" s="205"/>
      <c r="AX663" s="205"/>
      <c r="AY663" s="205"/>
      <c r="AZ663" s="205"/>
      <c r="BA663" s="205"/>
      <c r="BB663" s="205"/>
      <c r="BC663" s="205"/>
      <c r="BD663" s="205"/>
      <c r="BE663" s="205"/>
      <c r="BF663" s="205"/>
      <c r="BG663" s="205"/>
      <c r="BH663" s="205"/>
      <c r="BI663" s="205"/>
      <c r="BJ663" s="205"/>
      <c r="BK663" s="205"/>
      <c r="BL663" s="205"/>
      <c r="BM663" s="218" t="e">
        <v>#N/A</v>
      </c>
    </row>
    <row r="664" spans="1:65">
      <c r="A664" s="30"/>
      <c r="B664" s="19">
        <v>1</v>
      </c>
      <c r="C664" s="9">
        <v>3</v>
      </c>
      <c r="D664" s="24">
        <v>3.0987300000000002E-2</v>
      </c>
      <c r="E664" s="24">
        <v>3.0663639014411537E-2</v>
      </c>
      <c r="F664" s="219">
        <v>3.4000000000000002E-2</v>
      </c>
      <c r="G664" s="24">
        <v>3.1E-2</v>
      </c>
      <c r="H664" s="24">
        <v>3.1E-2</v>
      </c>
      <c r="I664" s="24">
        <v>3.2000000000000001E-2</v>
      </c>
      <c r="J664" s="24">
        <v>3.2000000000000001E-2</v>
      </c>
      <c r="K664" s="24">
        <v>3.2000000000000001E-2</v>
      </c>
      <c r="L664" s="24">
        <v>0.03</v>
      </c>
      <c r="M664" s="24">
        <v>2.9500000000000002E-2</v>
      </c>
      <c r="N664" s="219">
        <v>2.7E-2</v>
      </c>
      <c r="O664" s="219">
        <v>2.5999999999999999E-2</v>
      </c>
      <c r="P664" s="24">
        <v>3.1E-2</v>
      </c>
      <c r="Q664" s="204"/>
      <c r="R664" s="205"/>
      <c r="S664" s="205"/>
      <c r="T664" s="205"/>
      <c r="U664" s="205"/>
      <c r="V664" s="205"/>
      <c r="W664" s="205"/>
      <c r="X664" s="205"/>
      <c r="Y664" s="205"/>
      <c r="Z664" s="205"/>
      <c r="AA664" s="205"/>
      <c r="AB664" s="205"/>
      <c r="AC664" s="205"/>
      <c r="AD664" s="205"/>
      <c r="AE664" s="205"/>
      <c r="AF664" s="205"/>
      <c r="AG664" s="205"/>
      <c r="AH664" s="205"/>
      <c r="AI664" s="205"/>
      <c r="AJ664" s="205"/>
      <c r="AK664" s="205"/>
      <c r="AL664" s="205"/>
      <c r="AM664" s="205"/>
      <c r="AN664" s="205"/>
      <c r="AO664" s="205"/>
      <c r="AP664" s="205"/>
      <c r="AQ664" s="205"/>
      <c r="AR664" s="205"/>
      <c r="AS664" s="205"/>
      <c r="AT664" s="205"/>
      <c r="AU664" s="205"/>
      <c r="AV664" s="205"/>
      <c r="AW664" s="205"/>
      <c r="AX664" s="205"/>
      <c r="AY664" s="205"/>
      <c r="AZ664" s="205"/>
      <c r="BA664" s="205"/>
      <c r="BB664" s="205"/>
      <c r="BC664" s="205"/>
      <c r="BD664" s="205"/>
      <c r="BE664" s="205"/>
      <c r="BF664" s="205"/>
      <c r="BG664" s="205"/>
      <c r="BH664" s="205"/>
      <c r="BI664" s="205"/>
      <c r="BJ664" s="205"/>
      <c r="BK664" s="205"/>
      <c r="BL664" s="205"/>
      <c r="BM664" s="218">
        <v>16</v>
      </c>
    </row>
    <row r="665" spans="1:65">
      <c r="A665" s="30"/>
      <c r="B665" s="19">
        <v>1</v>
      </c>
      <c r="C665" s="9">
        <v>4</v>
      </c>
      <c r="D665" s="24">
        <v>2.86801E-2</v>
      </c>
      <c r="E665" s="24">
        <v>3.1083704564653848E-2</v>
      </c>
      <c r="F665" s="219">
        <v>3.4000000000000002E-2</v>
      </c>
      <c r="G665" s="24">
        <v>0.03</v>
      </c>
      <c r="H665" s="24">
        <v>0.03</v>
      </c>
      <c r="I665" s="24">
        <v>3.1E-2</v>
      </c>
      <c r="J665" s="24">
        <v>3.1E-2</v>
      </c>
      <c r="K665" s="24">
        <v>0.03</v>
      </c>
      <c r="L665" s="24">
        <v>3.0600000000000002E-2</v>
      </c>
      <c r="M665" s="24">
        <v>3.1699999999999999E-2</v>
      </c>
      <c r="N665" s="219">
        <v>2.9000000000000001E-2</v>
      </c>
      <c r="O665" s="219">
        <v>2.5999999999999999E-2</v>
      </c>
      <c r="P665" s="24">
        <v>3.0300000000000001E-2</v>
      </c>
      <c r="Q665" s="204"/>
      <c r="R665" s="205"/>
      <c r="S665" s="205"/>
      <c r="T665" s="205"/>
      <c r="U665" s="205"/>
      <c r="V665" s="205"/>
      <c r="W665" s="205"/>
      <c r="X665" s="205"/>
      <c r="Y665" s="205"/>
      <c r="Z665" s="205"/>
      <c r="AA665" s="205"/>
      <c r="AB665" s="205"/>
      <c r="AC665" s="205"/>
      <c r="AD665" s="205"/>
      <c r="AE665" s="205"/>
      <c r="AF665" s="205"/>
      <c r="AG665" s="205"/>
      <c r="AH665" s="205"/>
      <c r="AI665" s="205"/>
      <c r="AJ665" s="205"/>
      <c r="AK665" s="205"/>
      <c r="AL665" s="205"/>
      <c r="AM665" s="205"/>
      <c r="AN665" s="205"/>
      <c r="AO665" s="205"/>
      <c r="AP665" s="205"/>
      <c r="AQ665" s="205"/>
      <c r="AR665" s="205"/>
      <c r="AS665" s="205"/>
      <c r="AT665" s="205"/>
      <c r="AU665" s="205"/>
      <c r="AV665" s="205"/>
      <c r="AW665" s="205"/>
      <c r="AX665" s="205"/>
      <c r="AY665" s="205"/>
      <c r="AZ665" s="205"/>
      <c r="BA665" s="205"/>
      <c r="BB665" s="205"/>
      <c r="BC665" s="205"/>
      <c r="BD665" s="205"/>
      <c r="BE665" s="205"/>
      <c r="BF665" s="205"/>
      <c r="BG665" s="205"/>
      <c r="BH665" s="205"/>
      <c r="BI665" s="205"/>
      <c r="BJ665" s="205"/>
      <c r="BK665" s="205"/>
      <c r="BL665" s="205"/>
      <c r="BM665" s="218">
        <v>3.0814252421849618E-2</v>
      </c>
    </row>
    <row r="666" spans="1:65">
      <c r="A666" s="30"/>
      <c r="B666" s="19">
        <v>1</v>
      </c>
      <c r="C666" s="9">
        <v>5</v>
      </c>
      <c r="D666" s="24">
        <v>3.0814499999999995E-2</v>
      </c>
      <c r="E666" s="24">
        <v>3.1161969353099995E-2</v>
      </c>
      <c r="F666" s="219">
        <v>3.4000000000000002E-2</v>
      </c>
      <c r="G666" s="24">
        <v>3.1E-2</v>
      </c>
      <c r="H666" s="24">
        <v>3.1E-2</v>
      </c>
      <c r="I666" s="24">
        <v>0.03</v>
      </c>
      <c r="J666" s="24">
        <v>3.2000000000000001E-2</v>
      </c>
      <c r="K666" s="24">
        <v>3.2000000000000001E-2</v>
      </c>
      <c r="L666" s="24">
        <v>3.0499999999999999E-2</v>
      </c>
      <c r="M666" s="24">
        <v>3.0899999999999997E-2</v>
      </c>
      <c r="N666" s="219">
        <v>2.5999999999999999E-2</v>
      </c>
      <c r="O666" s="219">
        <v>2.5999999999999999E-2</v>
      </c>
      <c r="P666" s="24">
        <v>3.1E-2</v>
      </c>
      <c r="Q666" s="204"/>
      <c r="R666" s="205"/>
      <c r="S666" s="205"/>
      <c r="T666" s="205"/>
      <c r="U666" s="205"/>
      <c r="V666" s="205"/>
      <c r="W666" s="205"/>
      <c r="X666" s="205"/>
      <c r="Y666" s="205"/>
      <c r="Z666" s="205"/>
      <c r="AA666" s="205"/>
      <c r="AB666" s="205"/>
      <c r="AC666" s="205"/>
      <c r="AD666" s="205"/>
      <c r="AE666" s="205"/>
      <c r="AF666" s="205"/>
      <c r="AG666" s="205"/>
      <c r="AH666" s="205"/>
      <c r="AI666" s="205"/>
      <c r="AJ666" s="205"/>
      <c r="AK666" s="205"/>
      <c r="AL666" s="205"/>
      <c r="AM666" s="205"/>
      <c r="AN666" s="205"/>
      <c r="AO666" s="205"/>
      <c r="AP666" s="205"/>
      <c r="AQ666" s="205"/>
      <c r="AR666" s="205"/>
      <c r="AS666" s="205"/>
      <c r="AT666" s="205"/>
      <c r="AU666" s="205"/>
      <c r="AV666" s="205"/>
      <c r="AW666" s="205"/>
      <c r="AX666" s="205"/>
      <c r="AY666" s="205"/>
      <c r="AZ666" s="205"/>
      <c r="BA666" s="205"/>
      <c r="BB666" s="205"/>
      <c r="BC666" s="205"/>
      <c r="BD666" s="205"/>
      <c r="BE666" s="205"/>
      <c r="BF666" s="205"/>
      <c r="BG666" s="205"/>
      <c r="BH666" s="205"/>
      <c r="BI666" s="205"/>
      <c r="BJ666" s="205"/>
      <c r="BK666" s="205"/>
      <c r="BL666" s="205"/>
      <c r="BM666" s="218">
        <v>95</v>
      </c>
    </row>
    <row r="667" spans="1:65">
      <c r="A667" s="30"/>
      <c r="B667" s="19">
        <v>1</v>
      </c>
      <c r="C667" s="9">
        <v>6</v>
      </c>
      <c r="D667" s="24">
        <v>3.2335799999999998E-2</v>
      </c>
      <c r="E667" s="24">
        <v>2.9766084030780772E-2</v>
      </c>
      <c r="F667" s="219">
        <v>3.3000000000000002E-2</v>
      </c>
      <c r="G667" s="24">
        <v>3.1E-2</v>
      </c>
      <c r="H667" s="24">
        <v>0.03</v>
      </c>
      <c r="I667" s="24">
        <v>0.03</v>
      </c>
      <c r="J667" s="24">
        <v>3.1E-2</v>
      </c>
      <c r="K667" s="24">
        <v>3.2000000000000001E-2</v>
      </c>
      <c r="L667" s="24">
        <v>3.0400000000000003E-2</v>
      </c>
      <c r="M667" s="24">
        <v>2.9700000000000001E-2</v>
      </c>
      <c r="N667" s="219">
        <v>2.9000000000000001E-2</v>
      </c>
      <c r="O667" s="219">
        <v>2.5999999999999999E-2</v>
      </c>
      <c r="P667" s="24">
        <v>3.0499999999999999E-2</v>
      </c>
      <c r="Q667" s="204"/>
      <c r="R667" s="205"/>
      <c r="S667" s="205"/>
      <c r="T667" s="205"/>
      <c r="U667" s="205"/>
      <c r="V667" s="205"/>
      <c r="W667" s="205"/>
      <c r="X667" s="205"/>
      <c r="Y667" s="205"/>
      <c r="Z667" s="205"/>
      <c r="AA667" s="205"/>
      <c r="AB667" s="205"/>
      <c r="AC667" s="205"/>
      <c r="AD667" s="205"/>
      <c r="AE667" s="205"/>
      <c r="AF667" s="205"/>
      <c r="AG667" s="205"/>
      <c r="AH667" s="205"/>
      <c r="AI667" s="205"/>
      <c r="AJ667" s="205"/>
      <c r="AK667" s="205"/>
      <c r="AL667" s="205"/>
      <c r="AM667" s="205"/>
      <c r="AN667" s="205"/>
      <c r="AO667" s="205"/>
      <c r="AP667" s="205"/>
      <c r="AQ667" s="205"/>
      <c r="AR667" s="205"/>
      <c r="AS667" s="205"/>
      <c r="AT667" s="205"/>
      <c r="AU667" s="205"/>
      <c r="AV667" s="205"/>
      <c r="AW667" s="205"/>
      <c r="AX667" s="205"/>
      <c r="AY667" s="205"/>
      <c r="AZ667" s="205"/>
      <c r="BA667" s="205"/>
      <c r="BB667" s="205"/>
      <c r="BC667" s="205"/>
      <c r="BD667" s="205"/>
      <c r="BE667" s="205"/>
      <c r="BF667" s="205"/>
      <c r="BG667" s="205"/>
      <c r="BH667" s="205"/>
      <c r="BI667" s="205"/>
      <c r="BJ667" s="205"/>
      <c r="BK667" s="205"/>
      <c r="BL667" s="205"/>
      <c r="BM667" s="56"/>
    </row>
    <row r="668" spans="1:65">
      <c r="A668" s="30"/>
      <c r="B668" s="20" t="s">
        <v>256</v>
      </c>
      <c r="C668" s="12"/>
      <c r="D668" s="220">
        <v>3.1002649999999996E-2</v>
      </c>
      <c r="E668" s="220">
        <v>3.0423207551829489E-2</v>
      </c>
      <c r="F668" s="220">
        <v>3.3500000000000002E-2</v>
      </c>
      <c r="G668" s="220">
        <v>3.1E-2</v>
      </c>
      <c r="H668" s="220">
        <v>3.0333333333333334E-2</v>
      </c>
      <c r="I668" s="220">
        <v>3.1E-2</v>
      </c>
      <c r="J668" s="220">
        <v>3.1333333333333331E-2</v>
      </c>
      <c r="K668" s="220">
        <v>3.15E-2</v>
      </c>
      <c r="L668" s="220">
        <v>3.0433333333333337E-2</v>
      </c>
      <c r="M668" s="220">
        <v>3.0666666666666665E-2</v>
      </c>
      <c r="N668" s="220">
        <v>2.7833333333333335E-2</v>
      </c>
      <c r="O668" s="220">
        <v>2.5999999999999999E-2</v>
      </c>
      <c r="P668" s="220">
        <v>3.0450000000000001E-2</v>
      </c>
      <c r="Q668" s="204"/>
      <c r="R668" s="205"/>
      <c r="S668" s="205"/>
      <c r="T668" s="205"/>
      <c r="U668" s="205"/>
      <c r="V668" s="205"/>
      <c r="W668" s="205"/>
      <c r="X668" s="205"/>
      <c r="Y668" s="205"/>
      <c r="Z668" s="205"/>
      <c r="AA668" s="205"/>
      <c r="AB668" s="205"/>
      <c r="AC668" s="205"/>
      <c r="AD668" s="205"/>
      <c r="AE668" s="205"/>
      <c r="AF668" s="205"/>
      <c r="AG668" s="205"/>
      <c r="AH668" s="205"/>
      <c r="AI668" s="205"/>
      <c r="AJ668" s="205"/>
      <c r="AK668" s="205"/>
      <c r="AL668" s="205"/>
      <c r="AM668" s="205"/>
      <c r="AN668" s="205"/>
      <c r="AO668" s="205"/>
      <c r="AP668" s="205"/>
      <c r="AQ668" s="205"/>
      <c r="AR668" s="205"/>
      <c r="AS668" s="205"/>
      <c r="AT668" s="205"/>
      <c r="AU668" s="205"/>
      <c r="AV668" s="205"/>
      <c r="AW668" s="205"/>
      <c r="AX668" s="205"/>
      <c r="AY668" s="205"/>
      <c r="AZ668" s="205"/>
      <c r="BA668" s="205"/>
      <c r="BB668" s="205"/>
      <c r="BC668" s="205"/>
      <c r="BD668" s="205"/>
      <c r="BE668" s="205"/>
      <c r="BF668" s="205"/>
      <c r="BG668" s="205"/>
      <c r="BH668" s="205"/>
      <c r="BI668" s="205"/>
      <c r="BJ668" s="205"/>
      <c r="BK668" s="205"/>
      <c r="BL668" s="205"/>
      <c r="BM668" s="56"/>
    </row>
    <row r="669" spans="1:65">
      <c r="A669" s="30"/>
      <c r="B669" s="3" t="s">
        <v>257</v>
      </c>
      <c r="C669" s="29"/>
      <c r="D669" s="24">
        <v>3.1032999999999998E-2</v>
      </c>
      <c r="E669" s="24">
        <v>3.0373449743988458E-2</v>
      </c>
      <c r="F669" s="24">
        <v>3.3500000000000002E-2</v>
      </c>
      <c r="G669" s="24">
        <v>3.1E-2</v>
      </c>
      <c r="H669" s="24">
        <v>0.03</v>
      </c>
      <c r="I669" s="24">
        <v>3.1E-2</v>
      </c>
      <c r="J669" s="24">
        <v>3.15E-2</v>
      </c>
      <c r="K669" s="24">
        <v>3.2000000000000001E-2</v>
      </c>
      <c r="L669" s="24">
        <v>3.0450000000000001E-2</v>
      </c>
      <c r="M669" s="24">
        <v>3.075E-2</v>
      </c>
      <c r="N669" s="24">
        <v>2.8000000000000004E-2</v>
      </c>
      <c r="O669" s="24">
        <v>2.5999999999999999E-2</v>
      </c>
      <c r="P669" s="24">
        <v>3.0499999999999999E-2</v>
      </c>
      <c r="Q669" s="204"/>
      <c r="R669" s="205"/>
      <c r="S669" s="205"/>
      <c r="T669" s="205"/>
      <c r="U669" s="205"/>
      <c r="V669" s="205"/>
      <c r="W669" s="205"/>
      <c r="X669" s="205"/>
      <c r="Y669" s="205"/>
      <c r="Z669" s="205"/>
      <c r="AA669" s="205"/>
      <c r="AB669" s="205"/>
      <c r="AC669" s="205"/>
      <c r="AD669" s="205"/>
      <c r="AE669" s="205"/>
      <c r="AF669" s="205"/>
      <c r="AG669" s="205"/>
      <c r="AH669" s="205"/>
      <c r="AI669" s="205"/>
      <c r="AJ669" s="205"/>
      <c r="AK669" s="205"/>
      <c r="AL669" s="205"/>
      <c r="AM669" s="205"/>
      <c r="AN669" s="205"/>
      <c r="AO669" s="205"/>
      <c r="AP669" s="205"/>
      <c r="AQ669" s="205"/>
      <c r="AR669" s="205"/>
      <c r="AS669" s="205"/>
      <c r="AT669" s="205"/>
      <c r="AU669" s="205"/>
      <c r="AV669" s="205"/>
      <c r="AW669" s="205"/>
      <c r="AX669" s="205"/>
      <c r="AY669" s="205"/>
      <c r="AZ669" s="205"/>
      <c r="BA669" s="205"/>
      <c r="BB669" s="205"/>
      <c r="BC669" s="205"/>
      <c r="BD669" s="205"/>
      <c r="BE669" s="205"/>
      <c r="BF669" s="205"/>
      <c r="BG669" s="205"/>
      <c r="BH669" s="205"/>
      <c r="BI669" s="205"/>
      <c r="BJ669" s="205"/>
      <c r="BK669" s="205"/>
      <c r="BL669" s="205"/>
      <c r="BM669" s="56"/>
    </row>
    <row r="670" spans="1:65">
      <c r="A670" s="30"/>
      <c r="B670" s="3" t="s">
        <v>258</v>
      </c>
      <c r="C670" s="29"/>
      <c r="D670" s="24">
        <v>1.3007921428883236E-3</v>
      </c>
      <c r="E670" s="24">
        <v>6.3248209126219623E-4</v>
      </c>
      <c r="F670" s="24">
        <v>5.4772255750516665E-4</v>
      </c>
      <c r="G670" s="24">
        <v>6.3245553203367642E-4</v>
      </c>
      <c r="H670" s="24">
        <v>5.1639777949432275E-4</v>
      </c>
      <c r="I670" s="24">
        <v>8.9442719099991667E-4</v>
      </c>
      <c r="J670" s="24">
        <v>8.1649658092772671E-4</v>
      </c>
      <c r="K670" s="24">
        <v>1.22474487139159E-3</v>
      </c>
      <c r="L670" s="24">
        <v>3.614784456460262E-4</v>
      </c>
      <c r="M670" s="24">
        <v>9.2664268554101445E-4</v>
      </c>
      <c r="N670" s="24">
        <v>1.1690451944500134E-3</v>
      </c>
      <c r="O670" s="24">
        <v>0</v>
      </c>
      <c r="P670" s="24">
        <v>5.8906705900092587E-4</v>
      </c>
      <c r="Q670" s="204"/>
      <c r="R670" s="205"/>
      <c r="S670" s="205"/>
      <c r="T670" s="205"/>
      <c r="U670" s="205"/>
      <c r="V670" s="205"/>
      <c r="W670" s="205"/>
      <c r="X670" s="205"/>
      <c r="Y670" s="205"/>
      <c r="Z670" s="205"/>
      <c r="AA670" s="205"/>
      <c r="AB670" s="205"/>
      <c r="AC670" s="205"/>
      <c r="AD670" s="205"/>
      <c r="AE670" s="205"/>
      <c r="AF670" s="205"/>
      <c r="AG670" s="205"/>
      <c r="AH670" s="205"/>
      <c r="AI670" s="205"/>
      <c r="AJ670" s="205"/>
      <c r="AK670" s="205"/>
      <c r="AL670" s="205"/>
      <c r="AM670" s="205"/>
      <c r="AN670" s="205"/>
      <c r="AO670" s="205"/>
      <c r="AP670" s="205"/>
      <c r="AQ670" s="205"/>
      <c r="AR670" s="205"/>
      <c r="AS670" s="205"/>
      <c r="AT670" s="205"/>
      <c r="AU670" s="205"/>
      <c r="AV670" s="205"/>
      <c r="AW670" s="205"/>
      <c r="AX670" s="205"/>
      <c r="AY670" s="205"/>
      <c r="AZ670" s="205"/>
      <c r="BA670" s="205"/>
      <c r="BB670" s="205"/>
      <c r="BC670" s="205"/>
      <c r="BD670" s="205"/>
      <c r="BE670" s="205"/>
      <c r="BF670" s="205"/>
      <c r="BG670" s="205"/>
      <c r="BH670" s="205"/>
      <c r="BI670" s="205"/>
      <c r="BJ670" s="205"/>
      <c r="BK670" s="205"/>
      <c r="BL670" s="205"/>
      <c r="BM670" s="56"/>
    </row>
    <row r="671" spans="1:65">
      <c r="A671" s="30"/>
      <c r="B671" s="3" t="s">
        <v>85</v>
      </c>
      <c r="C671" s="29"/>
      <c r="D671" s="13">
        <v>4.1957450182107781E-2</v>
      </c>
      <c r="E671" s="13">
        <v>2.0789461143592078E-2</v>
      </c>
      <c r="F671" s="13">
        <v>1.6349927089706465E-2</v>
      </c>
      <c r="G671" s="13">
        <v>2.0401791355925045E-2</v>
      </c>
      <c r="H671" s="13">
        <v>1.7024102620691959E-2</v>
      </c>
      <c r="I671" s="13">
        <v>2.8852490032255377E-2</v>
      </c>
      <c r="J671" s="13">
        <v>2.6058401518970004E-2</v>
      </c>
      <c r="K671" s="13">
        <v>3.8880789567986983E-2</v>
      </c>
      <c r="L671" s="13">
        <v>1.1877714533823422E-2</v>
      </c>
      <c r="M671" s="13">
        <v>3.0216609311120038E-2</v>
      </c>
      <c r="N671" s="13">
        <v>4.2001623752695089E-2</v>
      </c>
      <c r="O671" s="13">
        <v>0</v>
      </c>
      <c r="P671" s="13">
        <v>1.9345387816122359E-2</v>
      </c>
      <c r="Q671" s="154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30"/>
      <c r="B672" s="3" t="s">
        <v>259</v>
      </c>
      <c r="C672" s="29"/>
      <c r="D672" s="13">
        <v>6.1139752985468476E-3</v>
      </c>
      <c r="E672" s="13">
        <v>-1.2690389650434897E-2</v>
      </c>
      <c r="F672" s="13">
        <v>8.7159264530655589E-2</v>
      </c>
      <c r="G672" s="13">
        <v>6.0279761328454473E-3</v>
      </c>
      <c r="H672" s="13">
        <v>-1.5607034106570605E-2</v>
      </c>
      <c r="I672" s="13">
        <v>6.0279761328454473E-3</v>
      </c>
      <c r="J672" s="13">
        <v>1.6845481252553363E-2</v>
      </c>
      <c r="K672" s="13">
        <v>2.2254233812407431E-2</v>
      </c>
      <c r="L672" s="13">
        <v>-1.236178257065812E-2</v>
      </c>
      <c r="M672" s="13">
        <v>-4.78952898686269E-3</v>
      </c>
      <c r="N672" s="13">
        <v>-9.6738322504380747E-2</v>
      </c>
      <c r="O672" s="13">
        <v>-0.15623460066277495</v>
      </c>
      <c r="P672" s="13">
        <v>-1.1820907314672779E-2</v>
      </c>
      <c r="Q672" s="154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5"/>
    </row>
    <row r="673" spans="1:65">
      <c r="A673" s="30"/>
      <c r="B673" s="46" t="s">
        <v>260</v>
      </c>
      <c r="C673" s="47"/>
      <c r="D673" s="45">
        <v>0.68</v>
      </c>
      <c r="E673" s="45">
        <v>0.49</v>
      </c>
      <c r="F673" s="45">
        <v>5.73</v>
      </c>
      <c r="G673" s="45">
        <v>0.67</v>
      </c>
      <c r="H673" s="45">
        <v>0.67</v>
      </c>
      <c r="I673" s="45">
        <v>0.67</v>
      </c>
      <c r="J673" s="45">
        <v>1.35</v>
      </c>
      <c r="K673" s="45">
        <v>1.69</v>
      </c>
      <c r="L673" s="45">
        <v>0.47</v>
      </c>
      <c r="M673" s="45">
        <v>0</v>
      </c>
      <c r="N673" s="45">
        <v>5.73</v>
      </c>
      <c r="O673" s="45">
        <v>9.44</v>
      </c>
      <c r="P673" s="45">
        <v>0.44</v>
      </c>
      <c r="Q673" s="154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B674" s="3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BM674" s="55"/>
    </row>
    <row r="675" spans="1:65" ht="15">
      <c r="B675" s="8" t="s">
        <v>535</v>
      </c>
      <c r="BM675" s="28" t="s">
        <v>66</v>
      </c>
    </row>
    <row r="676" spans="1:65" ht="15">
      <c r="A676" s="25" t="s">
        <v>37</v>
      </c>
      <c r="B676" s="18" t="s">
        <v>109</v>
      </c>
      <c r="C676" s="15" t="s">
        <v>110</v>
      </c>
      <c r="D676" s="16" t="s">
        <v>221</v>
      </c>
      <c r="E676" s="17" t="s">
        <v>221</v>
      </c>
      <c r="F676" s="17" t="s">
        <v>221</v>
      </c>
      <c r="G676" s="17" t="s">
        <v>221</v>
      </c>
      <c r="H676" s="17" t="s">
        <v>221</v>
      </c>
      <c r="I676" s="17" t="s">
        <v>221</v>
      </c>
      <c r="J676" s="17" t="s">
        <v>221</v>
      </c>
      <c r="K676" s="17" t="s">
        <v>221</v>
      </c>
      <c r="L676" s="17" t="s">
        <v>221</v>
      </c>
      <c r="M676" s="17" t="s">
        <v>221</v>
      </c>
      <c r="N676" s="17" t="s">
        <v>221</v>
      </c>
      <c r="O676" s="17" t="s">
        <v>221</v>
      </c>
      <c r="P676" s="17" t="s">
        <v>221</v>
      </c>
      <c r="Q676" s="17" t="s">
        <v>221</v>
      </c>
      <c r="R676" s="17" t="s">
        <v>221</v>
      </c>
      <c r="S676" s="154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1</v>
      </c>
    </row>
    <row r="677" spans="1:65">
      <c r="A677" s="30"/>
      <c r="B677" s="19" t="s">
        <v>222</v>
      </c>
      <c r="C677" s="9" t="s">
        <v>222</v>
      </c>
      <c r="D677" s="152" t="s">
        <v>227</v>
      </c>
      <c r="E677" s="153" t="s">
        <v>228</v>
      </c>
      <c r="F677" s="153" t="s">
        <v>229</v>
      </c>
      <c r="G677" s="153" t="s">
        <v>232</v>
      </c>
      <c r="H677" s="153" t="s">
        <v>233</v>
      </c>
      <c r="I677" s="153" t="s">
        <v>234</v>
      </c>
      <c r="J677" s="153" t="s">
        <v>235</v>
      </c>
      <c r="K677" s="153" t="s">
        <v>276</v>
      </c>
      <c r="L677" s="153" t="s">
        <v>238</v>
      </c>
      <c r="M677" s="153" t="s">
        <v>239</v>
      </c>
      <c r="N677" s="153" t="s">
        <v>240</v>
      </c>
      <c r="O677" s="153" t="s">
        <v>242</v>
      </c>
      <c r="P677" s="153" t="s">
        <v>243</v>
      </c>
      <c r="Q677" s="153" t="s">
        <v>245</v>
      </c>
      <c r="R677" s="153" t="s">
        <v>246</v>
      </c>
      <c r="S677" s="154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 t="s">
        <v>3</v>
      </c>
    </row>
    <row r="678" spans="1:65">
      <c r="A678" s="30"/>
      <c r="B678" s="19"/>
      <c r="C678" s="9"/>
      <c r="D678" s="10" t="s">
        <v>299</v>
      </c>
      <c r="E678" s="11" t="s">
        <v>282</v>
      </c>
      <c r="F678" s="11" t="s">
        <v>299</v>
      </c>
      <c r="G678" s="11" t="s">
        <v>282</v>
      </c>
      <c r="H678" s="11" t="s">
        <v>282</v>
      </c>
      <c r="I678" s="11" t="s">
        <v>282</v>
      </c>
      <c r="J678" s="11" t="s">
        <v>282</v>
      </c>
      <c r="K678" s="11" t="s">
        <v>282</v>
      </c>
      <c r="L678" s="11" t="s">
        <v>282</v>
      </c>
      <c r="M678" s="11" t="s">
        <v>299</v>
      </c>
      <c r="N678" s="11" t="s">
        <v>299</v>
      </c>
      <c r="O678" s="11" t="s">
        <v>299</v>
      </c>
      <c r="P678" s="11" t="s">
        <v>282</v>
      </c>
      <c r="Q678" s="11" t="s">
        <v>299</v>
      </c>
      <c r="R678" s="11" t="s">
        <v>299</v>
      </c>
      <c r="S678" s="154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8">
        <v>1</v>
      </c>
    </row>
    <row r="679" spans="1:65">
      <c r="A679" s="30"/>
      <c r="B679" s="19"/>
      <c r="C679" s="9"/>
      <c r="D679" s="26" t="s">
        <v>300</v>
      </c>
      <c r="E679" s="26" t="s">
        <v>301</v>
      </c>
      <c r="F679" s="26" t="s">
        <v>302</v>
      </c>
      <c r="G679" s="26" t="s">
        <v>302</v>
      </c>
      <c r="H679" s="26" t="s">
        <v>302</v>
      </c>
      <c r="I679" s="26" t="s">
        <v>302</v>
      </c>
      <c r="J679" s="26" t="s">
        <v>302</v>
      </c>
      <c r="K679" s="26" t="s">
        <v>302</v>
      </c>
      <c r="L679" s="26" t="s">
        <v>303</v>
      </c>
      <c r="M679" s="26" t="s">
        <v>303</v>
      </c>
      <c r="N679" s="26" t="s">
        <v>280</v>
      </c>
      <c r="O679" s="26" t="s">
        <v>302</v>
      </c>
      <c r="P679" s="26" t="s">
        <v>303</v>
      </c>
      <c r="Q679" s="26" t="s">
        <v>280</v>
      </c>
      <c r="R679" s="26" t="s">
        <v>302</v>
      </c>
      <c r="S679" s="154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8">
        <v>2</v>
      </c>
    </row>
    <row r="680" spans="1:65">
      <c r="A680" s="30"/>
      <c r="B680" s="18">
        <v>1</v>
      </c>
      <c r="C680" s="14">
        <v>1</v>
      </c>
      <c r="D680" s="206">
        <v>34.935000000000002</v>
      </c>
      <c r="E680" s="206">
        <v>35.151712053030636</v>
      </c>
      <c r="F680" s="206">
        <v>37.5</v>
      </c>
      <c r="G680" s="206">
        <v>36.700000000000003</v>
      </c>
      <c r="H680" s="206">
        <v>35.4</v>
      </c>
      <c r="I680" s="206">
        <v>36.9</v>
      </c>
      <c r="J680" s="206">
        <v>37</v>
      </c>
      <c r="K680" s="206">
        <v>34.5</v>
      </c>
      <c r="L680" s="207">
        <v>21.808765543148642</v>
      </c>
      <c r="M680" s="207">
        <v>39.700000000000003</v>
      </c>
      <c r="N680" s="207">
        <v>32.5</v>
      </c>
      <c r="O680" s="206">
        <v>39</v>
      </c>
      <c r="P680" s="206">
        <v>37.700000000000003</v>
      </c>
      <c r="Q680" s="206">
        <v>37</v>
      </c>
      <c r="R680" s="206">
        <v>36.9</v>
      </c>
      <c r="S680" s="208"/>
      <c r="T680" s="209"/>
      <c r="U680" s="209"/>
      <c r="V680" s="209"/>
      <c r="W680" s="209"/>
      <c r="X680" s="209"/>
      <c r="Y680" s="209"/>
      <c r="Z680" s="209"/>
      <c r="AA680" s="209"/>
      <c r="AB680" s="209"/>
      <c r="AC680" s="209"/>
      <c r="AD680" s="209"/>
      <c r="AE680" s="209"/>
      <c r="AF680" s="209"/>
      <c r="AG680" s="209"/>
      <c r="AH680" s="209"/>
      <c r="AI680" s="209"/>
      <c r="AJ680" s="209"/>
      <c r="AK680" s="209"/>
      <c r="AL680" s="209"/>
      <c r="AM680" s="209"/>
      <c r="AN680" s="209"/>
      <c r="AO680" s="209"/>
      <c r="AP680" s="209"/>
      <c r="AQ680" s="209"/>
      <c r="AR680" s="209"/>
      <c r="AS680" s="209"/>
      <c r="AT680" s="209"/>
      <c r="AU680" s="209"/>
      <c r="AV680" s="209"/>
      <c r="AW680" s="209"/>
      <c r="AX680" s="209"/>
      <c r="AY680" s="209"/>
      <c r="AZ680" s="209"/>
      <c r="BA680" s="209"/>
      <c r="BB680" s="209"/>
      <c r="BC680" s="209"/>
      <c r="BD680" s="209"/>
      <c r="BE680" s="209"/>
      <c r="BF680" s="209"/>
      <c r="BG680" s="209"/>
      <c r="BH680" s="209"/>
      <c r="BI680" s="209"/>
      <c r="BJ680" s="209"/>
      <c r="BK680" s="209"/>
      <c r="BL680" s="209"/>
      <c r="BM680" s="210">
        <v>1</v>
      </c>
    </row>
    <row r="681" spans="1:65">
      <c r="A681" s="30"/>
      <c r="B681" s="19">
        <v>1</v>
      </c>
      <c r="C681" s="9">
        <v>2</v>
      </c>
      <c r="D681" s="211">
        <v>36.905000000000001</v>
      </c>
      <c r="E681" s="211">
        <v>34.808826124251773</v>
      </c>
      <c r="F681" s="211">
        <v>35.6</v>
      </c>
      <c r="G681" s="211">
        <v>36.6</v>
      </c>
      <c r="H681" s="211">
        <v>34.799999999999997</v>
      </c>
      <c r="I681" s="211">
        <v>37.9</v>
      </c>
      <c r="J681" s="211">
        <v>40</v>
      </c>
      <c r="K681" s="211">
        <v>38.700000000000003</v>
      </c>
      <c r="L681" s="212">
        <v>22.692457655919554</v>
      </c>
      <c r="M681" s="212">
        <v>40.5</v>
      </c>
      <c r="N681" s="212">
        <v>33.4</v>
      </c>
      <c r="O681" s="211">
        <v>37</v>
      </c>
      <c r="P681" s="211">
        <v>38</v>
      </c>
      <c r="Q681" s="211">
        <v>36.9</v>
      </c>
      <c r="R681" s="211">
        <v>38.700000000000003</v>
      </c>
      <c r="S681" s="208"/>
      <c r="T681" s="209"/>
      <c r="U681" s="209"/>
      <c r="V681" s="209"/>
      <c r="W681" s="209"/>
      <c r="X681" s="209"/>
      <c r="Y681" s="209"/>
      <c r="Z681" s="209"/>
      <c r="AA681" s="209"/>
      <c r="AB681" s="209"/>
      <c r="AC681" s="209"/>
      <c r="AD681" s="209"/>
      <c r="AE681" s="209"/>
      <c r="AF681" s="209"/>
      <c r="AG681" s="209"/>
      <c r="AH681" s="209"/>
      <c r="AI681" s="209"/>
      <c r="AJ681" s="209"/>
      <c r="AK681" s="209"/>
      <c r="AL681" s="209"/>
      <c r="AM681" s="209"/>
      <c r="AN681" s="209"/>
      <c r="AO681" s="209"/>
      <c r="AP681" s="209"/>
      <c r="AQ681" s="209"/>
      <c r="AR681" s="209"/>
      <c r="AS681" s="209"/>
      <c r="AT681" s="209"/>
      <c r="AU681" s="209"/>
      <c r="AV681" s="209"/>
      <c r="AW681" s="209"/>
      <c r="AX681" s="209"/>
      <c r="AY681" s="209"/>
      <c r="AZ681" s="209"/>
      <c r="BA681" s="209"/>
      <c r="BB681" s="209"/>
      <c r="BC681" s="209"/>
      <c r="BD681" s="209"/>
      <c r="BE681" s="209"/>
      <c r="BF681" s="209"/>
      <c r="BG681" s="209"/>
      <c r="BH681" s="209"/>
      <c r="BI681" s="209"/>
      <c r="BJ681" s="209"/>
      <c r="BK681" s="209"/>
      <c r="BL681" s="209"/>
      <c r="BM681" s="210">
        <v>32</v>
      </c>
    </row>
    <row r="682" spans="1:65">
      <c r="A682" s="30"/>
      <c r="B682" s="19">
        <v>1</v>
      </c>
      <c r="C682" s="9">
        <v>3</v>
      </c>
      <c r="D682" s="211">
        <v>34.613</v>
      </c>
      <c r="E682" s="211">
        <v>34.897396793776394</v>
      </c>
      <c r="F682" s="211">
        <v>35.700000000000003</v>
      </c>
      <c r="G682" s="211">
        <v>36.6</v>
      </c>
      <c r="H682" s="211">
        <v>36.4</v>
      </c>
      <c r="I682" s="211">
        <v>37</v>
      </c>
      <c r="J682" s="211">
        <v>40.299999999999997</v>
      </c>
      <c r="K682" s="211">
        <v>38.200000000000003</v>
      </c>
      <c r="L682" s="212">
        <v>21.866570011477695</v>
      </c>
      <c r="M682" s="212">
        <v>39.9</v>
      </c>
      <c r="N682" s="212">
        <v>33.4</v>
      </c>
      <c r="O682" s="211">
        <v>37</v>
      </c>
      <c r="P682" s="211">
        <v>36</v>
      </c>
      <c r="Q682" s="211">
        <v>36</v>
      </c>
      <c r="R682" s="211">
        <v>37.4</v>
      </c>
      <c r="S682" s="208"/>
      <c r="T682" s="209"/>
      <c r="U682" s="209"/>
      <c r="V682" s="209"/>
      <c r="W682" s="209"/>
      <c r="X682" s="209"/>
      <c r="Y682" s="209"/>
      <c r="Z682" s="209"/>
      <c r="AA682" s="209"/>
      <c r="AB682" s="209"/>
      <c r="AC682" s="209"/>
      <c r="AD682" s="209"/>
      <c r="AE682" s="209"/>
      <c r="AF682" s="209"/>
      <c r="AG682" s="209"/>
      <c r="AH682" s="209"/>
      <c r="AI682" s="209"/>
      <c r="AJ682" s="209"/>
      <c r="AK682" s="209"/>
      <c r="AL682" s="209"/>
      <c r="AM682" s="209"/>
      <c r="AN682" s="209"/>
      <c r="AO682" s="209"/>
      <c r="AP682" s="209"/>
      <c r="AQ682" s="209"/>
      <c r="AR682" s="209"/>
      <c r="AS682" s="209"/>
      <c r="AT682" s="209"/>
      <c r="AU682" s="209"/>
      <c r="AV682" s="209"/>
      <c r="AW682" s="209"/>
      <c r="AX682" s="209"/>
      <c r="AY682" s="209"/>
      <c r="AZ682" s="209"/>
      <c r="BA682" s="209"/>
      <c r="BB682" s="209"/>
      <c r="BC682" s="209"/>
      <c r="BD682" s="209"/>
      <c r="BE682" s="209"/>
      <c r="BF682" s="209"/>
      <c r="BG682" s="209"/>
      <c r="BH682" s="209"/>
      <c r="BI682" s="209"/>
      <c r="BJ682" s="209"/>
      <c r="BK682" s="209"/>
      <c r="BL682" s="209"/>
      <c r="BM682" s="210">
        <v>16</v>
      </c>
    </row>
    <row r="683" spans="1:65">
      <c r="A683" s="30"/>
      <c r="B683" s="19">
        <v>1</v>
      </c>
      <c r="C683" s="9">
        <v>4</v>
      </c>
      <c r="D683" s="211">
        <v>33.935000000000002</v>
      </c>
      <c r="E683" s="211">
        <v>35.529959909246678</v>
      </c>
      <c r="F683" s="211">
        <v>36.5</v>
      </c>
      <c r="G683" s="211">
        <v>36</v>
      </c>
      <c r="H683" s="211">
        <v>35.799999999999997</v>
      </c>
      <c r="I683" s="211">
        <v>37.700000000000003</v>
      </c>
      <c r="J683" s="211">
        <v>39.6</v>
      </c>
      <c r="K683" s="211">
        <v>35</v>
      </c>
      <c r="L683" s="212">
        <v>23.008343727749839</v>
      </c>
      <c r="M683" s="212">
        <v>39.299999999999997</v>
      </c>
      <c r="N683" s="212">
        <v>32.6</v>
      </c>
      <c r="O683" s="211">
        <v>36</v>
      </c>
      <c r="P683" s="211">
        <v>37</v>
      </c>
      <c r="Q683" s="211">
        <v>35.4</v>
      </c>
      <c r="R683" s="211">
        <v>36.9</v>
      </c>
      <c r="S683" s="208"/>
      <c r="T683" s="209"/>
      <c r="U683" s="209"/>
      <c r="V683" s="209"/>
      <c r="W683" s="209"/>
      <c r="X683" s="209"/>
      <c r="Y683" s="209"/>
      <c r="Z683" s="209"/>
      <c r="AA683" s="209"/>
      <c r="AB683" s="209"/>
      <c r="AC683" s="209"/>
      <c r="AD683" s="209"/>
      <c r="AE683" s="209"/>
      <c r="AF683" s="209"/>
      <c r="AG683" s="209"/>
      <c r="AH683" s="209"/>
      <c r="AI683" s="209"/>
      <c r="AJ683" s="209"/>
      <c r="AK683" s="209"/>
      <c r="AL683" s="209"/>
      <c r="AM683" s="209"/>
      <c r="AN683" s="209"/>
      <c r="AO683" s="209"/>
      <c r="AP683" s="209"/>
      <c r="AQ683" s="209"/>
      <c r="AR683" s="209"/>
      <c r="AS683" s="209"/>
      <c r="AT683" s="209"/>
      <c r="AU683" s="209"/>
      <c r="AV683" s="209"/>
      <c r="AW683" s="209"/>
      <c r="AX683" s="209"/>
      <c r="AY683" s="209"/>
      <c r="AZ683" s="209"/>
      <c r="BA683" s="209"/>
      <c r="BB683" s="209"/>
      <c r="BC683" s="209"/>
      <c r="BD683" s="209"/>
      <c r="BE683" s="209"/>
      <c r="BF683" s="209"/>
      <c r="BG683" s="209"/>
      <c r="BH683" s="209"/>
      <c r="BI683" s="209"/>
      <c r="BJ683" s="209"/>
      <c r="BK683" s="209"/>
      <c r="BL683" s="209"/>
      <c r="BM683" s="210">
        <v>36.699656825640758</v>
      </c>
    </row>
    <row r="684" spans="1:65">
      <c r="A684" s="30"/>
      <c r="B684" s="19">
        <v>1</v>
      </c>
      <c r="C684" s="9">
        <v>5</v>
      </c>
      <c r="D684" s="211">
        <v>35.134</v>
      </c>
      <c r="E684" s="211">
        <v>35.953150740875024</v>
      </c>
      <c r="F684" s="211">
        <v>36.5</v>
      </c>
      <c r="G684" s="211">
        <v>36.9</v>
      </c>
      <c r="H684" s="211">
        <v>36.9</v>
      </c>
      <c r="I684" s="211">
        <v>35.700000000000003</v>
      </c>
      <c r="J684" s="211">
        <v>38.5</v>
      </c>
      <c r="K684" s="211">
        <v>38.4</v>
      </c>
      <c r="L684" s="212">
        <v>22.298318071895881</v>
      </c>
      <c r="M684" s="212">
        <v>39.200000000000003</v>
      </c>
      <c r="N684" s="212">
        <v>33.700000000000003</v>
      </c>
      <c r="O684" s="211">
        <v>37</v>
      </c>
      <c r="P684" s="211">
        <v>37</v>
      </c>
      <c r="Q684" s="211">
        <v>36.200000000000003</v>
      </c>
      <c r="R684" s="211">
        <v>37.200000000000003</v>
      </c>
      <c r="S684" s="208"/>
      <c r="T684" s="209"/>
      <c r="U684" s="209"/>
      <c r="V684" s="209"/>
      <c r="W684" s="209"/>
      <c r="X684" s="209"/>
      <c r="Y684" s="209"/>
      <c r="Z684" s="209"/>
      <c r="AA684" s="209"/>
      <c r="AB684" s="209"/>
      <c r="AC684" s="209"/>
      <c r="AD684" s="209"/>
      <c r="AE684" s="209"/>
      <c r="AF684" s="209"/>
      <c r="AG684" s="209"/>
      <c r="AH684" s="209"/>
      <c r="AI684" s="209"/>
      <c r="AJ684" s="209"/>
      <c r="AK684" s="209"/>
      <c r="AL684" s="209"/>
      <c r="AM684" s="209"/>
      <c r="AN684" s="209"/>
      <c r="AO684" s="209"/>
      <c r="AP684" s="209"/>
      <c r="AQ684" s="209"/>
      <c r="AR684" s="209"/>
      <c r="AS684" s="209"/>
      <c r="AT684" s="209"/>
      <c r="AU684" s="209"/>
      <c r="AV684" s="209"/>
      <c r="AW684" s="209"/>
      <c r="AX684" s="209"/>
      <c r="AY684" s="209"/>
      <c r="AZ684" s="209"/>
      <c r="BA684" s="209"/>
      <c r="BB684" s="209"/>
      <c r="BC684" s="209"/>
      <c r="BD684" s="209"/>
      <c r="BE684" s="209"/>
      <c r="BF684" s="209"/>
      <c r="BG684" s="209"/>
      <c r="BH684" s="209"/>
      <c r="BI684" s="209"/>
      <c r="BJ684" s="209"/>
      <c r="BK684" s="209"/>
      <c r="BL684" s="209"/>
      <c r="BM684" s="210">
        <v>96</v>
      </c>
    </row>
    <row r="685" spans="1:65">
      <c r="A685" s="30"/>
      <c r="B685" s="19">
        <v>1</v>
      </c>
      <c r="C685" s="9">
        <v>6</v>
      </c>
      <c r="D685" s="211">
        <v>36.377000000000002</v>
      </c>
      <c r="E685" s="211">
        <v>34.835245824954114</v>
      </c>
      <c r="F685" s="211">
        <v>35.299999999999997</v>
      </c>
      <c r="G685" s="211">
        <v>37.1</v>
      </c>
      <c r="H685" s="211">
        <v>35.799999999999997</v>
      </c>
      <c r="I685" s="211">
        <v>36.799999999999997</v>
      </c>
      <c r="J685" s="211">
        <v>37.4</v>
      </c>
      <c r="K685" s="211">
        <v>39.1</v>
      </c>
      <c r="L685" s="212">
        <v>22.43781295597611</v>
      </c>
      <c r="M685" s="212">
        <v>40</v>
      </c>
      <c r="N685" s="212">
        <v>32.700000000000003</v>
      </c>
      <c r="O685" s="211">
        <v>36</v>
      </c>
      <c r="P685" s="211">
        <v>37</v>
      </c>
      <c r="Q685" s="211">
        <v>38</v>
      </c>
      <c r="R685" s="211">
        <v>37.200000000000003</v>
      </c>
      <c r="S685" s="208"/>
      <c r="T685" s="209"/>
      <c r="U685" s="209"/>
      <c r="V685" s="209"/>
      <c r="W685" s="209"/>
      <c r="X685" s="209"/>
      <c r="Y685" s="209"/>
      <c r="Z685" s="209"/>
      <c r="AA685" s="209"/>
      <c r="AB685" s="209"/>
      <c r="AC685" s="209"/>
      <c r="AD685" s="209"/>
      <c r="AE685" s="209"/>
      <c r="AF685" s="209"/>
      <c r="AG685" s="209"/>
      <c r="AH685" s="209"/>
      <c r="AI685" s="209"/>
      <c r="AJ685" s="209"/>
      <c r="AK685" s="209"/>
      <c r="AL685" s="209"/>
      <c r="AM685" s="209"/>
      <c r="AN685" s="209"/>
      <c r="AO685" s="209"/>
      <c r="AP685" s="209"/>
      <c r="AQ685" s="209"/>
      <c r="AR685" s="209"/>
      <c r="AS685" s="209"/>
      <c r="AT685" s="209"/>
      <c r="AU685" s="209"/>
      <c r="AV685" s="209"/>
      <c r="AW685" s="209"/>
      <c r="AX685" s="209"/>
      <c r="AY685" s="209"/>
      <c r="AZ685" s="209"/>
      <c r="BA685" s="209"/>
      <c r="BB685" s="209"/>
      <c r="BC685" s="209"/>
      <c r="BD685" s="209"/>
      <c r="BE685" s="209"/>
      <c r="BF685" s="209"/>
      <c r="BG685" s="209"/>
      <c r="BH685" s="209"/>
      <c r="BI685" s="209"/>
      <c r="BJ685" s="209"/>
      <c r="BK685" s="209"/>
      <c r="BL685" s="209"/>
      <c r="BM685" s="214"/>
    </row>
    <row r="686" spans="1:65">
      <c r="A686" s="30"/>
      <c r="B686" s="20" t="s">
        <v>256</v>
      </c>
      <c r="C686" s="12"/>
      <c r="D686" s="215">
        <v>35.316499999999998</v>
      </c>
      <c r="E686" s="215">
        <v>35.196048574355771</v>
      </c>
      <c r="F686" s="215">
        <v>36.183333333333337</v>
      </c>
      <c r="G686" s="215">
        <v>36.65</v>
      </c>
      <c r="H686" s="215">
        <v>35.849999999999994</v>
      </c>
      <c r="I686" s="215">
        <v>37</v>
      </c>
      <c r="J686" s="215">
        <v>38.800000000000004</v>
      </c>
      <c r="K686" s="215">
        <v>37.31666666666667</v>
      </c>
      <c r="L686" s="215">
        <v>22.35204466102795</v>
      </c>
      <c r="M686" s="215">
        <v>39.766666666666659</v>
      </c>
      <c r="N686" s="215">
        <v>33.050000000000004</v>
      </c>
      <c r="O686" s="215">
        <v>37</v>
      </c>
      <c r="P686" s="215">
        <v>37.116666666666667</v>
      </c>
      <c r="Q686" s="215">
        <v>36.583333333333336</v>
      </c>
      <c r="R686" s="215">
        <v>37.383333333333333</v>
      </c>
      <c r="S686" s="208"/>
      <c r="T686" s="209"/>
      <c r="U686" s="209"/>
      <c r="V686" s="209"/>
      <c r="W686" s="209"/>
      <c r="X686" s="209"/>
      <c r="Y686" s="209"/>
      <c r="Z686" s="209"/>
      <c r="AA686" s="209"/>
      <c r="AB686" s="209"/>
      <c r="AC686" s="209"/>
      <c r="AD686" s="209"/>
      <c r="AE686" s="209"/>
      <c r="AF686" s="209"/>
      <c r="AG686" s="209"/>
      <c r="AH686" s="209"/>
      <c r="AI686" s="209"/>
      <c r="AJ686" s="209"/>
      <c r="AK686" s="209"/>
      <c r="AL686" s="209"/>
      <c r="AM686" s="209"/>
      <c r="AN686" s="209"/>
      <c r="AO686" s="209"/>
      <c r="AP686" s="209"/>
      <c r="AQ686" s="209"/>
      <c r="AR686" s="209"/>
      <c r="AS686" s="209"/>
      <c r="AT686" s="209"/>
      <c r="AU686" s="209"/>
      <c r="AV686" s="209"/>
      <c r="AW686" s="209"/>
      <c r="AX686" s="209"/>
      <c r="AY686" s="209"/>
      <c r="AZ686" s="209"/>
      <c r="BA686" s="209"/>
      <c r="BB686" s="209"/>
      <c r="BC686" s="209"/>
      <c r="BD686" s="209"/>
      <c r="BE686" s="209"/>
      <c r="BF686" s="209"/>
      <c r="BG686" s="209"/>
      <c r="BH686" s="209"/>
      <c r="BI686" s="209"/>
      <c r="BJ686" s="209"/>
      <c r="BK686" s="209"/>
      <c r="BL686" s="209"/>
      <c r="BM686" s="214"/>
    </row>
    <row r="687" spans="1:65">
      <c r="A687" s="30"/>
      <c r="B687" s="3" t="s">
        <v>257</v>
      </c>
      <c r="C687" s="29"/>
      <c r="D687" s="211">
        <v>35.034500000000001</v>
      </c>
      <c r="E687" s="211">
        <v>35.024554423403515</v>
      </c>
      <c r="F687" s="211">
        <v>36.1</v>
      </c>
      <c r="G687" s="211">
        <v>36.650000000000006</v>
      </c>
      <c r="H687" s="211">
        <v>35.799999999999997</v>
      </c>
      <c r="I687" s="211">
        <v>36.950000000000003</v>
      </c>
      <c r="J687" s="211">
        <v>39.049999999999997</v>
      </c>
      <c r="K687" s="211">
        <v>38.299999999999997</v>
      </c>
      <c r="L687" s="211">
        <v>22.368065513935996</v>
      </c>
      <c r="M687" s="211">
        <v>39.799999999999997</v>
      </c>
      <c r="N687" s="211">
        <v>33.049999999999997</v>
      </c>
      <c r="O687" s="211">
        <v>37</v>
      </c>
      <c r="P687" s="211">
        <v>37</v>
      </c>
      <c r="Q687" s="211">
        <v>36.549999999999997</v>
      </c>
      <c r="R687" s="211">
        <v>37.200000000000003</v>
      </c>
      <c r="S687" s="208"/>
      <c r="T687" s="209"/>
      <c r="U687" s="209"/>
      <c r="V687" s="209"/>
      <c r="W687" s="209"/>
      <c r="X687" s="209"/>
      <c r="Y687" s="209"/>
      <c r="Z687" s="209"/>
      <c r="AA687" s="209"/>
      <c r="AB687" s="209"/>
      <c r="AC687" s="209"/>
      <c r="AD687" s="209"/>
      <c r="AE687" s="209"/>
      <c r="AF687" s="209"/>
      <c r="AG687" s="209"/>
      <c r="AH687" s="209"/>
      <c r="AI687" s="209"/>
      <c r="AJ687" s="209"/>
      <c r="AK687" s="209"/>
      <c r="AL687" s="209"/>
      <c r="AM687" s="209"/>
      <c r="AN687" s="209"/>
      <c r="AO687" s="209"/>
      <c r="AP687" s="209"/>
      <c r="AQ687" s="209"/>
      <c r="AR687" s="209"/>
      <c r="AS687" s="209"/>
      <c r="AT687" s="209"/>
      <c r="AU687" s="209"/>
      <c r="AV687" s="209"/>
      <c r="AW687" s="209"/>
      <c r="AX687" s="209"/>
      <c r="AY687" s="209"/>
      <c r="AZ687" s="209"/>
      <c r="BA687" s="209"/>
      <c r="BB687" s="209"/>
      <c r="BC687" s="209"/>
      <c r="BD687" s="209"/>
      <c r="BE687" s="209"/>
      <c r="BF687" s="209"/>
      <c r="BG687" s="209"/>
      <c r="BH687" s="209"/>
      <c r="BI687" s="209"/>
      <c r="BJ687" s="209"/>
      <c r="BK687" s="209"/>
      <c r="BL687" s="209"/>
      <c r="BM687" s="214"/>
    </row>
    <row r="688" spans="1:65">
      <c r="A688" s="30"/>
      <c r="B688" s="3" t="s">
        <v>258</v>
      </c>
      <c r="C688" s="29"/>
      <c r="D688" s="24">
        <v>1.1162701733899372</v>
      </c>
      <c r="E688" s="24">
        <v>0.4595604276095927</v>
      </c>
      <c r="F688" s="24">
        <v>0.81096650156875583</v>
      </c>
      <c r="G688" s="24">
        <v>0.37282703764614511</v>
      </c>
      <c r="H688" s="24">
        <v>0.73688533707762205</v>
      </c>
      <c r="I688" s="24">
        <v>0.77974354758471642</v>
      </c>
      <c r="J688" s="24">
        <v>1.387083270751976</v>
      </c>
      <c r="K688" s="24">
        <v>2.0173414848921016</v>
      </c>
      <c r="L688" s="24">
        <v>0.46640970276117483</v>
      </c>
      <c r="M688" s="24">
        <v>0.4802776974487431</v>
      </c>
      <c r="N688" s="24">
        <v>0.50892042599997855</v>
      </c>
      <c r="O688" s="24">
        <v>1.0954451150103321</v>
      </c>
      <c r="P688" s="24">
        <v>0.6940220937885675</v>
      </c>
      <c r="Q688" s="24">
        <v>0.91305348510734385</v>
      </c>
      <c r="R688" s="24">
        <v>0.67354782062350127</v>
      </c>
      <c r="S688" s="154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55"/>
    </row>
    <row r="689" spans="1:65">
      <c r="A689" s="30"/>
      <c r="B689" s="3" t="s">
        <v>85</v>
      </c>
      <c r="C689" s="29"/>
      <c r="D689" s="13">
        <v>3.1607610419773682E-2</v>
      </c>
      <c r="E689" s="13">
        <v>1.3057159716060668E-2</v>
      </c>
      <c r="F689" s="13">
        <v>2.2412708472651012E-2</v>
      </c>
      <c r="G689" s="13">
        <v>1.017263404218677E-2</v>
      </c>
      <c r="H689" s="13">
        <v>2.0554681647911358E-2</v>
      </c>
      <c r="I689" s="13">
        <v>2.1074149934722064E-2</v>
      </c>
      <c r="J689" s="13">
        <v>3.5749568833813812E-2</v>
      </c>
      <c r="K689" s="13">
        <v>5.4060066589337243E-2</v>
      </c>
      <c r="L689" s="13">
        <v>2.086653412850353E-2</v>
      </c>
      <c r="M689" s="13">
        <v>1.2077393900638974E-2</v>
      </c>
      <c r="N689" s="13">
        <v>1.5398500030256536E-2</v>
      </c>
      <c r="O689" s="13">
        <v>2.9606624730008978E-2</v>
      </c>
      <c r="P689" s="13">
        <v>1.8698394983077706E-2</v>
      </c>
      <c r="Q689" s="13">
        <v>2.4958181825257688E-2</v>
      </c>
      <c r="R689" s="13">
        <v>1.8017329129473954E-2</v>
      </c>
      <c r="S689" s="154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5"/>
    </row>
    <row r="690" spans="1:65">
      <c r="A690" s="30"/>
      <c r="B690" s="3" t="s">
        <v>259</v>
      </c>
      <c r="C690" s="29"/>
      <c r="D690" s="13">
        <v>-3.7688549302030472E-2</v>
      </c>
      <c r="E690" s="13">
        <v>-4.0970635186824644E-2</v>
      </c>
      <c r="F690" s="13">
        <v>-1.406889156376756E-2</v>
      </c>
      <c r="G690" s="13">
        <v>-1.3530596723745347E-3</v>
      </c>
      <c r="H690" s="13">
        <v>-2.3151628629048626E-2</v>
      </c>
      <c r="I690" s="13">
        <v>8.1838142461703178E-3</v>
      </c>
      <c r="J690" s="13">
        <v>5.7230594398686829E-2</v>
      </c>
      <c r="K690" s="13">
        <v>1.6812414458187153E-2</v>
      </c>
      <c r="L690" s="13">
        <v>-0.39094676641740789</v>
      </c>
      <c r="M690" s="13">
        <v>8.3570531888000898E-2</v>
      </c>
      <c r="N690" s="13">
        <v>-9.9446619977407225E-2</v>
      </c>
      <c r="O690" s="13">
        <v>8.1838142461703178E-3</v>
      </c>
      <c r="P690" s="13">
        <v>1.1362772219018602E-2</v>
      </c>
      <c r="Q690" s="13">
        <v>-3.1696070854305702E-3</v>
      </c>
      <c r="R690" s="13">
        <v>1.8628961871243188E-2</v>
      </c>
      <c r="S690" s="154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5"/>
    </row>
    <row r="691" spans="1:65">
      <c r="A691" s="30"/>
      <c r="B691" s="46" t="s">
        <v>260</v>
      </c>
      <c r="C691" s="47"/>
      <c r="D691" s="45">
        <v>1.23</v>
      </c>
      <c r="E691" s="45">
        <v>1.34</v>
      </c>
      <c r="F691" s="45">
        <v>0.43</v>
      </c>
      <c r="G691" s="45">
        <v>0</v>
      </c>
      <c r="H691" s="45">
        <v>0.74</v>
      </c>
      <c r="I691" s="45">
        <v>0.32</v>
      </c>
      <c r="J691" s="45">
        <v>1.98</v>
      </c>
      <c r="K691" s="45">
        <v>0.61</v>
      </c>
      <c r="L691" s="45">
        <v>13.15</v>
      </c>
      <c r="M691" s="45">
        <v>2.87</v>
      </c>
      <c r="N691" s="45">
        <v>3.31</v>
      </c>
      <c r="O691" s="45">
        <v>0.32</v>
      </c>
      <c r="P691" s="45">
        <v>0.43</v>
      </c>
      <c r="Q691" s="45">
        <v>0.06</v>
      </c>
      <c r="R691" s="45">
        <v>0.67</v>
      </c>
      <c r="S691" s="154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B692" s="31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BM692" s="55"/>
    </row>
    <row r="693" spans="1:65" ht="15">
      <c r="B693" s="8" t="s">
        <v>536</v>
      </c>
      <c r="BM693" s="28" t="s">
        <v>298</v>
      </c>
    </row>
    <row r="694" spans="1:65" ht="15">
      <c r="A694" s="25" t="s">
        <v>40</v>
      </c>
      <c r="B694" s="18" t="s">
        <v>109</v>
      </c>
      <c r="C694" s="15" t="s">
        <v>110</v>
      </c>
      <c r="D694" s="16" t="s">
        <v>221</v>
      </c>
      <c r="E694" s="17" t="s">
        <v>221</v>
      </c>
      <c r="F694" s="15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8">
        <v>1</v>
      </c>
    </row>
    <row r="695" spans="1:65">
      <c r="A695" s="30"/>
      <c r="B695" s="19" t="s">
        <v>222</v>
      </c>
      <c r="C695" s="9" t="s">
        <v>222</v>
      </c>
      <c r="D695" s="152" t="s">
        <v>228</v>
      </c>
      <c r="E695" s="153" t="s">
        <v>229</v>
      </c>
      <c r="F695" s="15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8" t="s">
        <v>3</v>
      </c>
    </row>
    <row r="696" spans="1:65">
      <c r="A696" s="30"/>
      <c r="B696" s="19"/>
      <c r="C696" s="9"/>
      <c r="D696" s="10" t="s">
        <v>282</v>
      </c>
      <c r="E696" s="11" t="s">
        <v>299</v>
      </c>
      <c r="F696" s="15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8">
        <v>2</v>
      </c>
    </row>
    <row r="697" spans="1:65">
      <c r="A697" s="30"/>
      <c r="B697" s="19"/>
      <c r="C697" s="9"/>
      <c r="D697" s="26" t="s">
        <v>301</v>
      </c>
      <c r="E697" s="26" t="s">
        <v>302</v>
      </c>
      <c r="F697" s="15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8">
        <v>2</v>
      </c>
    </row>
    <row r="698" spans="1:65">
      <c r="A698" s="30"/>
      <c r="B698" s="18">
        <v>1</v>
      </c>
      <c r="C698" s="14">
        <v>1</v>
      </c>
      <c r="D698" s="22">
        <v>3.6971648463273548</v>
      </c>
      <c r="E698" s="22">
        <v>4.3</v>
      </c>
      <c r="F698" s="15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8">
        <v>1</v>
      </c>
    </row>
    <row r="699" spans="1:65">
      <c r="A699" s="30"/>
      <c r="B699" s="19">
        <v>1</v>
      </c>
      <c r="C699" s="9">
        <v>2</v>
      </c>
      <c r="D699" s="11">
        <v>3.6083696604261264</v>
      </c>
      <c r="E699" s="11">
        <v>4.0999999999999996</v>
      </c>
      <c r="F699" s="15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8">
        <v>2</v>
      </c>
    </row>
    <row r="700" spans="1:65">
      <c r="A700" s="30"/>
      <c r="B700" s="19">
        <v>1</v>
      </c>
      <c r="C700" s="9">
        <v>3</v>
      </c>
      <c r="D700" s="11">
        <v>3.705704468417184</v>
      </c>
      <c r="E700" s="11">
        <v>4.2</v>
      </c>
      <c r="F700" s="15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8">
        <v>16</v>
      </c>
    </row>
    <row r="701" spans="1:65">
      <c r="A701" s="30"/>
      <c r="B701" s="19">
        <v>1</v>
      </c>
      <c r="C701" s="9">
        <v>4</v>
      </c>
      <c r="D701" s="11">
        <v>3.6114309655135015</v>
      </c>
      <c r="E701" s="11">
        <v>4.4000000000000004</v>
      </c>
      <c r="F701" s="15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8">
        <v>3.9405473399655802</v>
      </c>
    </row>
    <row r="702" spans="1:65">
      <c r="A702" s="30"/>
      <c r="B702" s="19">
        <v>1</v>
      </c>
      <c r="C702" s="9">
        <v>5</v>
      </c>
      <c r="D702" s="11">
        <v>3.7035667656537363</v>
      </c>
      <c r="E702" s="11">
        <v>4.0999999999999996</v>
      </c>
      <c r="F702" s="15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8">
        <v>15</v>
      </c>
    </row>
    <row r="703" spans="1:65">
      <c r="A703" s="30"/>
      <c r="B703" s="19">
        <v>1</v>
      </c>
      <c r="C703" s="9">
        <v>6</v>
      </c>
      <c r="D703" s="11">
        <v>3.6603313732490603</v>
      </c>
      <c r="E703" s="11">
        <v>4.2</v>
      </c>
      <c r="F703" s="15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5"/>
    </row>
    <row r="704" spans="1:65">
      <c r="A704" s="30"/>
      <c r="B704" s="20" t="s">
        <v>256</v>
      </c>
      <c r="C704" s="12"/>
      <c r="D704" s="23">
        <v>3.6644280132644944</v>
      </c>
      <c r="E704" s="23">
        <v>4.2166666666666668</v>
      </c>
      <c r="F704" s="15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5"/>
    </row>
    <row r="705" spans="1:65">
      <c r="A705" s="30"/>
      <c r="B705" s="3" t="s">
        <v>257</v>
      </c>
      <c r="C705" s="29"/>
      <c r="D705" s="11">
        <v>3.6787481097882075</v>
      </c>
      <c r="E705" s="11">
        <v>4.2</v>
      </c>
      <c r="F705" s="15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30"/>
      <c r="B706" s="3" t="s">
        <v>258</v>
      </c>
      <c r="C706" s="29"/>
      <c r="D706" s="24">
        <v>4.5332761619455784E-2</v>
      </c>
      <c r="E706" s="24">
        <v>0.11690451944500144</v>
      </c>
      <c r="F706" s="15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30"/>
      <c r="B707" s="3" t="s">
        <v>85</v>
      </c>
      <c r="C707" s="29"/>
      <c r="D707" s="13">
        <v>1.2371033475172736E-2</v>
      </c>
      <c r="E707" s="13">
        <v>2.7724391963241446E-2</v>
      </c>
      <c r="F707" s="15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30"/>
      <c r="B708" s="3" t="s">
        <v>259</v>
      </c>
      <c r="C708" s="29"/>
      <c r="D708" s="13">
        <v>-7.0071313165215643E-2</v>
      </c>
      <c r="E708" s="13">
        <v>7.0071313165215976E-2</v>
      </c>
      <c r="F708" s="15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30"/>
      <c r="B709" s="46" t="s">
        <v>260</v>
      </c>
      <c r="C709" s="47"/>
      <c r="D709" s="45">
        <v>0.67</v>
      </c>
      <c r="E709" s="45">
        <v>0.67</v>
      </c>
      <c r="F709" s="15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B710" s="31"/>
      <c r="C710" s="20"/>
      <c r="D710" s="20"/>
      <c r="E710" s="20"/>
      <c r="BM710" s="55"/>
    </row>
    <row r="711" spans="1:65" ht="15">
      <c r="B711" s="8" t="s">
        <v>537</v>
      </c>
      <c r="BM711" s="28" t="s">
        <v>66</v>
      </c>
    </row>
    <row r="712" spans="1:65" ht="15">
      <c r="A712" s="25" t="s">
        <v>43</v>
      </c>
      <c r="B712" s="18" t="s">
        <v>109</v>
      </c>
      <c r="C712" s="15" t="s">
        <v>110</v>
      </c>
      <c r="D712" s="16" t="s">
        <v>221</v>
      </c>
      <c r="E712" s="17" t="s">
        <v>221</v>
      </c>
      <c r="F712" s="17" t="s">
        <v>221</v>
      </c>
      <c r="G712" s="17" t="s">
        <v>221</v>
      </c>
      <c r="H712" s="17" t="s">
        <v>221</v>
      </c>
      <c r="I712" s="17" t="s">
        <v>221</v>
      </c>
      <c r="J712" s="17" t="s">
        <v>221</v>
      </c>
      <c r="K712" s="17" t="s">
        <v>221</v>
      </c>
      <c r="L712" s="17" t="s">
        <v>221</v>
      </c>
      <c r="M712" s="17" t="s">
        <v>221</v>
      </c>
      <c r="N712" s="17" t="s">
        <v>221</v>
      </c>
      <c r="O712" s="17" t="s">
        <v>221</v>
      </c>
      <c r="P712" s="17" t="s">
        <v>221</v>
      </c>
      <c r="Q712" s="154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8">
        <v>1</v>
      </c>
    </row>
    <row r="713" spans="1:65">
      <c r="A713" s="30"/>
      <c r="B713" s="19" t="s">
        <v>222</v>
      </c>
      <c r="C713" s="9" t="s">
        <v>222</v>
      </c>
      <c r="D713" s="152" t="s">
        <v>227</v>
      </c>
      <c r="E713" s="153" t="s">
        <v>228</v>
      </c>
      <c r="F713" s="153" t="s">
        <v>229</v>
      </c>
      <c r="G713" s="153" t="s">
        <v>232</v>
      </c>
      <c r="H713" s="153" t="s">
        <v>233</v>
      </c>
      <c r="I713" s="153" t="s">
        <v>234</v>
      </c>
      <c r="J713" s="153" t="s">
        <v>235</v>
      </c>
      <c r="K713" s="153" t="s">
        <v>276</v>
      </c>
      <c r="L713" s="153" t="s">
        <v>239</v>
      </c>
      <c r="M713" s="153" t="s">
        <v>240</v>
      </c>
      <c r="N713" s="153" t="s">
        <v>243</v>
      </c>
      <c r="O713" s="153" t="s">
        <v>245</v>
      </c>
      <c r="P713" s="153" t="s">
        <v>246</v>
      </c>
      <c r="Q713" s="154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8" t="s">
        <v>3</v>
      </c>
    </row>
    <row r="714" spans="1:65">
      <c r="A714" s="30"/>
      <c r="B714" s="19"/>
      <c r="C714" s="9"/>
      <c r="D714" s="10" t="s">
        <v>299</v>
      </c>
      <c r="E714" s="11" t="s">
        <v>282</v>
      </c>
      <c r="F714" s="11" t="s">
        <v>299</v>
      </c>
      <c r="G714" s="11" t="s">
        <v>282</v>
      </c>
      <c r="H714" s="11" t="s">
        <v>282</v>
      </c>
      <c r="I714" s="11" t="s">
        <v>282</v>
      </c>
      <c r="J714" s="11" t="s">
        <v>282</v>
      </c>
      <c r="K714" s="11" t="s">
        <v>282</v>
      </c>
      <c r="L714" s="11" t="s">
        <v>299</v>
      </c>
      <c r="M714" s="11" t="s">
        <v>299</v>
      </c>
      <c r="N714" s="11" t="s">
        <v>282</v>
      </c>
      <c r="O714" s="11" t="s">
        <v>299</v>
      </c>
      <c r="P714" s="11" t="s">
        <v>299</v>
      </c>
      <c r="Q714" s="154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8">
        <v>1</v>
      </c>
    </row>
    <row r="715" spans="1:65">
      <c r="A715" s="30"/>
      <c r="B715" s="19"/>
      <c r="C715" s="9"/>
      <c r="D715" s="26" t="s">
        <v>300</v>
      </c>
      <c r="E715" s="26" t="s">
        <v>301</v>
      </c>
      <c r="F715" s="26" t="s">
        <v>302</v>
      </c>
      <c r="G715" s="26" t="s">
        <v>302</v>
      </c>
      <c r="H715" s="26" t="s">
        <v>302</v>
      </c>
      <c r="I715" s="26" t="s">
        <v>302</v>
      </c>
      <c r="J715" s="26" t="s">
        <v>302</v>
      </c>
      <c r="K715" s="26" t="s">
        <v>302</v>
      </c>
      <c r="L715" s="26" t="s">
        <v>303</v>
      </c>
      <c r="M715" s="26" t="s">
        <v>280</v>
      </c>
      <c r="N715" s="26" t="s">
        <v>303</v>
      </c>
      <c r="O715" s="26" t="s">
        <v>280</v>
      </c>
      <c r="P715" s="26" t="s">
        <v>302</v>
      </c>
      <c r="Q715" s="154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8">
        <v>2</v>
      </c>
    </row>
    <row r="716" spans="1:65">
      <c r="A716" s="30"/>
      <c r="B716" s="18">
        <v>1</v>
      </c>
      <c r="C716" s="14">
        <v>1</v>
      </c>
      <c r="D716" s="206">
        <v>21.48</v>
      </c>
      <c r="E716" s="206">
        <v>24.628852279956206</v>
      </c>
      <c r="F716" s="206">
        <v>26.8</v>
      </c>
      <c r="G716" s="206">
        <v>23</v>
      </c>
      <c r="H716" s="206">
        <v>21.8</v>
      </c>
      <c r="I716" s="206">
        <v>23.4</v>
      </c>
      <c r="J716" s="206">
        <v>21.9</v>
      </c>
      <c r="K716" s="206">
        <v>24.4</v>
      </c>
      <c r="L716" s="207">
        <v>30.7</v>
      </c>
      <c r="M716" s="206">
        <v>21.6</v>
      </c>
      <c r="N716" s="207">
        <v>106.1</v>
      </c>
      <c r="O716" s="206">
        <v>22.7</v>
      </c>
      <c r="P716" s="206">
        <v>19.8</v>
      </c>
      <c r="Q716" s="208"/>
      <c r="R716" s="209"/>
      <c r="S716" s="209"/>
      <c r="T716" s="209"/>
      <c r="U716" s="209"/>
      <c r="V716" s="209"/>
      <c r="W716" s="209"/>
      <c r="X716" s="209"/>
      <c r="Y716" s="209"/>
      <c r="Z716" s="209"/>
      <c r="AA716" s="209"/>
      <c r="AB716" s="209"/>
      <c r="AC716" s="209"/>
      <c r="AD716" s="209"/>
      <c r="AE716" s="209"/>
      <c r="AF716" s="209"/>
      <c r="AG716" s="209"/>
      <c r="AH716" s="209"/>
      <c r="AI716" s="209"/>
      <c r="AJ716" s="209"/>
      <c r="AK716" s="209"/>
      <c r="AL716" s="209"/>
      <c r="AM716" s="209"/>
      <c r="AN716" s="209"/>
      <c r="AO716" s="209"/>
      <c r="AP716" s="209"/>
      <c r="AQ716" s="209"/>
      <c r="AR716" s="209"/>
      <c r="AS716" s="209"/>
      <c r="AT716" s="209"/>
      <c r="AU716" s="209"/>
      <c r="AV716" s="209"/>
      <c r="AW716" s="209"/>
      <c r="AX716" s="209"/>
      <c r="AY716" s="209"/>
      <c r="AZ716" s="209"/>
      <c r="BA716" s="209"/>
      <c r="BB716" s="209"/>
      <c r="BC716" s="209"/>
      <c r="BD716" s="209"/>
      <c r="BE716" s="209"/>
      <c r="BF716" s="209"/>
      <c r="BG716" s="209"/>
      <c r="BH716" s="209"/>
      <c r="BI716" s="209"/>
      <c r="BJ716" s="209"/>
      <c r="BK716" s="209"/>
      <c r="BL716" s="209"/>
      <c r="BM716" s="210">
        <v>1</v>
      </c>
    </row>
    <row r="717" spans="1:65">
      <c r="A717" s="30"/>
      <c r="B717" s="19">
        <v>1</v>
      </c>
      <c r="C717" s="9">
        <v>2</v>
      </c>
      <c r="D717" s="211">
        <v>20.308</v>
      </c>
      <c r="E717" s="211">
        <v>24.093405280960436</v>
      </c>
      <c r="F717" s="211">
        <v>28.1</v>
      </c>
      <c r="G717" s="211">
        <v>22.9</v>
      </c>
      <c r="H717" s="211">
        <v>21</v>
      </c>
      <c r="I717" s="211">
        <v>23.1</v>
      </c>
      <c r="J717" s="211">
        <v>23.9</v>
      </c>
      <c r="K717" s="211">
        <v>24.6</v>
      </c>
      <c r="L717" s="212">
        <v>30.5</v>
      </c>
      <c r="M717" s="211">
        <v>21.9</v>
      </c>
      <c r="N717" s="212">
        <v>103.5</v>
      </c>
      <c r="O717" s="211">
        <v>22.5</v>
      </c>
      <c r="P717" s="211">
        <v>19.899999999999999</v>
      </c>
      <c r="Q717" s="208"/>
      <c r="R717" s="209"/>
      <c r="S717" s="209"/>
      <c r="T717" s="209"/>
      <c r="U717" s="209"/>
      <c r="V717" s="209"/>
      <c r="W717" s="209"/>
      <c r="X717" s="209"/>
      <c r="Y717" s="209"/>
      <c r="Z717" s="209"/>
      <c r="AA717" s="209"/>
      <c r="AB717" s="209"/>
      <c r="AC717" s="209"/>
      <c r="AD717" s="209"/>
      <c r="AE717" s="209"/>
      <c r="AF717" s="209"/>
      <c r="AG717" s="209"/>
      <c r="AH717" s="209"/>
      <c r="AI717" s="209"/>
      <c r="AJ717" s="209"/>
      <c r="AK717" s="209"/>
      <c r="AL717" s="209"/>
      <c r="AM717" s="209"/>
      <c r="AN717" s="209"/>
      <c r="AO717" s="209"/>
      <c r="AP717" s="209"/>
      <c r="AQ717" s="209"/>
      <c r="AR717" s="209"/>
      <c r="AS717" s="209"/>
      <c r="AT717" s="209"/>
      <c r="AU717" s="209"/>
      <c r="AV717" s="209"/>
      <c r="AW717" s="209"/>
      <c r="AX717" s="209"/>
      <c r="AY717" s="209"/>
      <c r="AZ717" s="209"/>
      <c r="BA717" s="209"/>
      <c r="BB717" s="209"/>
      <c r="BC717" s="209"/>
      <c r="BD717" s="209"/>
      <c r="BE717" s="209"/>
      <c r="BF717" s="209"/>
      <c r="BG717" s="209"/>
      <c r="BH717" s="209"/>
      <c r="BI717" s="209"/>
      <c r="BJ717" s="209"/>
      <c r="BK717" s="209"/>
      <c r="BL717" s="209"/>
      <c r="BM717" s="210">
        <v>34</v>
      </c>
    </row>
    <row r="718" spans="1:65">
      <c r="A718" s="30"/>
      <c r="B718" s="19">
        <v>1</v>
      </c>
      <c r="C718" s="9">
        <v>3</v>
      </c>
      <c r="D718" s="211">
        <v>21.901</v>
      </c>
      <c r="E718" s="211">
        <v>25.366532326129171</v>
      </c>
      <c r="F718" s="211">
        <v>27.8</v>
      </c>
      <c r="G718" s="211">
        <v>22.9</v>
      </c>
      <c r="H718" s="213">
        <v>25.6</v>
      </c>
      <c r="I718" s="211">
        <v>23.4</v>
      </c>
      <c r="J718" s="211">
        <v>25</v>
      </c>
      <c r="K718" s="211">
        <v>24.8</v>
      </c>
      <c r="L718" s="212">
        <v>30.3</v>
      </c>
      <c r="M718" s="211">
        <v>21.2</v>
      </c>
      <c r="N718" s="212">
        <v>102.6</v>
      </c>
      <c r="O718" s="211">
        <v>22.5</v>
      </c>
      <c r="P718" s="211">
        <v>19.8</v>
      </c>
      <c r="Q718" s="208"/>
      <c r="R718" s="209"/>
      <c r="S718" s="209"/>
      <c r="T718" s="209"/>
      <c r="U718" s="209"/>
      <c r="V718" s="209"/>
      <c r="W718" s="209"/>
      <c r="X718" s="209"/>
      <c r="Y718" s="209"/>
      <c r="Z718" s="209"/>
      <c r="AA718" s="209"/>
      <c r="AB718" s="209"/>
      <c r="AC718" s="209"/>
      <c r="AD718" s="209"/>
      <c r="AE718" s="209"/>
      <c r="AF718" s="209"/>
      <c r="AG718" s="209"/>
      <c r="AH718" s="209"/>
      <c r="AI718" s="209"/>
      <c r="AJ718" s="209"/>
      <c r="AK718" s="209"/>
      <c r="AL718" s="209"/>
      <c r="AM718" s="209"/>
      <c r="AN718" s="209"/>
      <c r="AO718" s="209"/>
      <c r="AP718" s="209"/>
      <c r="AQ718" s="209"/>
      <c r="AR718" s="209"/>
      <c r="AS718" s="209"/>
      <c r="AT718" s="209"/>
      <c r="AU718" s="209"/>
      <c r="AV718" s="209"/>
      <c r="AW718" s="209"/>
      <c r="AX718" s="209"/>
      <c r="AY718" s="209"/>
      <c r="AZ718" s="209"/>
      <c r="BA718" s="209"/>
      <c r="BB718" s="209"/>
      <c r="BC718" s="209"/>
      <c r="BD718" s="209"/>
      <c r="BE718" s="209"/>
      <c r="BF718" s="209"/>
      <c r="BG718" s="209"/>
      <c r="BH718" s="209"/>
      <c r="BI718" s="209"/>
      <c r="BJ718" s="209"/>
      <c r="BK718" s="209"/>
      <c r="BL718" s="209"/>
      <c r="BM718" s="210">
        <v>16</v>
      </c>
    </row>
    <row r="719" spans="1:65">
      <c r="A719" s="30"/>
      <c r="B719" s="19">
        <v>1</v>
      </c>
      <c r="C719" s="9">
        <v>4</v>
      </c>
      <c r="D719" s="211">
        <v>20.126000000000001</v>
      </c>
      <c r="E719" s="211">
        <v>24.820336498798685</v>
      </c>
      <c r="F719" s="211">
        <v>28.2</v>
      </c>
      <c r="G719" s="211">
        <v>22.4</v>
      </c>
      <c r="H719" s="211">
        <v>21.7</v>
      </c>
      <c r="I719" s="211">
        <v>23.2</v>
      </c>
      <c r="J719" s="211">
        <v>24.5</v>
      </c>
      <c r="K719" s="211">
        <v>24.3</v>
      </c>
      <c r="L719" s="212">
        <v>30.4</v>
      </c>
      <c r="M719" s="211">
        <v>21.8</v>
      </c>
      <c r="N719" s="212">
        <v>101.3</v>
      </c>
      <c r="O719" s="211">
        <v>22.8</v>
      </c>
      <c r="P719" s="213">
        <v>19.100000000000001</v>
      </c>
      <c r="Q719" s="208"/>
      <c r="R719" s="209"/>
      <c r="S719" s="209"/>
      <c r="T719" s="209"/>
      <c r="U719" s="209"/>
      <c r="V719" s="209"/>
      <c r="W719" s="209"/>
      <c r="X719" s="209"/>
      <c r="Y719" s="209"/>
      <c r="Z719" s="209"/>
      <c r="AA719" s="209"/>
      <c r="AB719" s="209"/>
      <c r="AC719" s="209"/>
      <c r="AD719" s="209"/>
      <c r="AE719" s="209"/>
      <c r="AF719" s="209"/>
      <c r="AG719" s="209"/>
      <c r="AH719" s="209"/>
      <c r="AI719" s="209"/>
      <c r="AJ719" s="209"/>
      <c r="AK719" s="209"/>
      <c r="AL719" s="209"/>
      <c r="AM719" s="209"/>
      <c r="AN719" s="209"/>
      <c r="AO719" s="209"/>
      <c r="AP719" s="209"/>
      <c r="AQ719" s="209"/>
      <c r="AR719" s="209"/>
      <c r="AS719" s="209"/>
      <c r="AT719" s="209"/>
      <c r="AU719" s="209"/>
      <c r="AV719" s="209"/>
      <c r="AW719" s="209"/>
      <c r="AX719" s="209"/>
      <c r="AY719" s="209"/>
      <c r="AZ719" s="209"/>
      <c r="BA719" s="209"/>
      <c r="BB719" s="209"/>
      <c r="BC719" s="209"/>
      <c r="BD719" s="209"/>
      <c r="BE719" s="209"/>
      <c r="BF719" s="209"/>
      <c r="BG719" s="209"/>
      <c r="BH719" s="209"/>
      <c r="BI719" s="209"/>
      <c r="BJ719" s="209"/>
      <c r="BK719" s="209"/>
      <c r="BL719" s="209"/>
      <c r="BM719" s="210">
        <v>23.051123756492572</v>
      </c>
    </row>
    <row r="720" spans="1:65">
      <c r="A720" s="30"/>
      <c r="B720" s="19">
        <v>1</v>
      </c>
      <c r="C720" s="9">
        <v>5</v>
      </c>
      <c r="D720" s="211">
        <v>22.071999999999999</v>
      </c>
      <c r="E720" s="211">
        <v>25.378845761575388</v>
      </c>
      <c r="F720" s="211">
        <v>26.5</v>
      </c>
      <c r="G720" s="211">
        <v>22.7</v>
      </c>
      <c r="H720" s="211">
        <v>23.9</v>
      </c>
      <c r="I720" s="211">
        <v>21.5</v>
      </c>
      <c r="J720" s="211">
        <v>23.9</v>
      </c>
      <c r="K720" s="211">
        <v>23.9</v>
      </c>
      <c r="L720" s="212">
        <v>30.7</v>
      </c>
      <c r="M720" s="211">
        <v>21.5</v>
      </c>
      <c r="N720" s="212">
        <v>104.4</v>
      </c>
      <c r="O720" s="211">
        <v>22.4</v>
      </c>
      <c r="P720" s="211">
        <v>19.7</v>
      </c>
      <c r="Q720" s="208"/>
      <c r="R720" s="209"/>
      <c r="S720" s="209"/>
      <c r="T720" s="209"/>
      <c r="U720" s="209"/>
      <c r="V720" s="209"/>
      <c r="W720" s="209"/>
      <c r="X720" s="209"/>
      <c r="Y720" s="209"/>
      <c r="Z720" s="209"/>
      <c r="AA720" s="209"/>
      <c r="AB720" s="209"/>
      <c r="AC720" s="209"/>
      <c r="AD720" s="209"/>
      <c r="AE720" s="209"/>
      <c r="AF720" s="209"/>
      <c r="AG720" s="209"/>
      <c r="AH720" s="209"/>
      <c r="AI720" s="209"/>
      <c r="AJ720" s="209"/>
      <c r="AK720" s="209"/>
      <c r="AL720" s="209"/>
      <c r="AM720" s="209"/>
      <c r="AN720" s="209"/>
      <c r="AO720" s="209"/>
      <c r="AP720" s="209"/>
      <c r="AQ720" s="209"/>
      <c r="AR720" s="209"/>
      <c r="AS720" s="209"/>
      <c r="AT720" s="209"/>
      <c r="AU720" s="209"/>
      <c r="AV720" s="209"/>
      <c r="AW720" s="209"/>
      <c r="AX720" s="209"/>
      <c r="AY720" s="209"/>
      <c r="AZ720" s="209"/>
      <c r="BA720" s="209"/>
      <c r="BB720" s="209"/>
      <c r="BC720" s="209"/>
      <c r="BD720" s="209"/>
      <c r="BE720" s="209"/>
      <c r="BF720" s="209"/>
      <c r="BG720" s="209"/>
      <c r="BH720" s="209"/>
      <c r="BI720" s="209"/>
      <c r="BJ720" s="209"/>
      <c r="BK720" s="209"/>
      <c r="BL720" s="209"/>
      <c r="BM720" s="210">
        <v>97</v>
      </c>
    </row>
    <row r="721" spans="1:65">
      <c r="A721" s="30"/>
      <c r="B721" s="19">
        <v>1</v>
      </c>
      <c r="C721" s="9">
        <v>6</v>
      </c>
      <c r="D721" s="211">
        <v>21.690999999999999</v>
      </c>
      <c r="E721" s="211">
        <v>24.968195781089943</v>
      </c>
      <c r="F721" s="211">
        <v>27.9</v>
      </c>
      <c r="G721" s="211">
        <v>22.6</v>
      </c>
      <c r="H721" s="211">
        <v>21.9</v>
      </c>
      <c r="I721" s="211">
        <v>21.6</v>
      </c>
      <c r="J721" s="211">
        <v>23.8</v>
      </c>
      <c r="K721" s="211">
        <v>25.2</v>
      </c>
      <c r="L721" s="212">
        <v>29.6</v>
      </c>
      <c r="M721" s="211">
        <v>21.5</v>
      </c>
      <c r="N721" s="212">
        <v>106.2</v>
      </c>
      <c r="O721" s="211">
        <v>22.9</v>
      </c>
      <c r="P721" s="211">
        <v>19.7</v>
      </c>
      <c r="Q721" s="208"/>
      <c r="R721" s="209"/>
      <c r="S721" s="209"/>
      <c r="T721" s="209"/>
      <c r="U721" s="209"/>
      <c r="V721" s="209"/>
      <c r="W721" s="209"/>
      <c r="X721" s="209"/>
      <c r="Y721" s="209"/>
      <c r="Z721" s="209"/>
      <c r="AA721" s="209"/>
      <c r="AB721" s="209"/>
      <c r="AC721" s="209"/>
      <c r="AD721" s="209"/>
      <c r="AE721" s="209"/>
      <c r="AF721" s="209"/>
      <c r="AG721" s="209"/>
      <c r="AH721" s="209"/>
      <c r="AI721" s="209"/>
      <c r="AJ721" s="209"/>
      <c r="AK721" s="209"/>
      <c r="AL721" s="209"/>
      <c r="AM721" s="209"/>
      <c r="AN721" s="209"/>
      <c r="AO721" s="209"/>
      <c r="AP721" s="209"/>
      <c r="AQ721" s="209"/>
      <c r="AR721" s="209"/>
      <c r="AS721" s="209"/>
      <c r="AT721" s="209"/>
      <c r="AU721" s="209"/>
      <c r="AV721" s="209"/>
      <c r="AW721" s="209"/>
      <c r="AX721" s="209"/>
      <c r="AY721" s="209"/>
      <c r="AZ721" s="209"/>
      <c r="BA721" s="209"/>
      <c r="BB721" s="209"/>
      <c r="BC721" s="209"/>
      <c r="BD721" s="209"/>
      <c r="BE721" s="209"/>
      <c r="BF721" s="209"/>
      <c r="BG721" s="209"/>
      <c r="BH721" s="209"/>
      <c r="BI721" s="209"/>
      <c r="BJ721" s="209"/>
      <c r="BK721" s="209"/>
      <c r="BL721" s="209"/>
      <c r="BM721" s="214"/>
    </row>
    <row r="722" spans="1:65">
      <c r="A722" s="30"/>
      <c r="B722" s="20" t="s">
        <v>256</v>
      </c>
      <c r="C722" s="12"/>
      <c r="D722" s="215">
        <v>21.263000000000002</v>
      </c>
      <c r="E722" s="215">
        <v>24.876027988084971</v>
      </c>
      <c r="F722" s="215">
        <v>27.55</v>
      </c>
      <c r="G722" s="215">
        <v>22.75</v>
      </c>
      <c r="H722" s="215">
        <v>22.650000000000002</v>
      </c>
      <c r="I722" s="215">
        <v>22.700000000000003</v>
      </c>
      <c r="J722" s="215">
        <v>23.833333333333332</v>
      </c>
      <c r="K722" s="215">
        <v>24.533333333333331</v>
      </c>
      <c r="L722" s="215">
        <v>30.366666666666664</v>
      </c>
      <c r="M722" s="215">
        <v>21.583333333333332</v>
      </c>
      <c r="N722" s="215">
        <v>104.01666666666667</v>
      </c>
      <c r="O722" s="215">
        <v>22.633333333333336</v>
      </c>
      <c r="P722" s="215">
        <v>19.666666666666668</v>
      </c>
      <c r="Q722" s="208"/>
      <c r="R722" s="209"/>
      <c r="S722" s="209"/>
      <c r="T722" s="209"/>
      <c r="U722" s="209"/>
      <c r="V722" s="209"/>
      <c r="W722" s="209"/>
      <c r="X722" s="209"/>
      <c r="Y722" s="209"/>
      <c r="Z722" s="209"/>
      <c r="AA722" s="209"/>
      <c r="AB722" s="209"/>
      <c r="AC722" s="209"/>
      <c r="AD722" s="209"/>
      <c r="AE722" s="209"/>
      <c r="AF722" s="209"/>
      <c r="AG722" s="209"/>
      <c r="AH722" s="209"/>
      <c r="AI722" s="209"/>
      <c r="AJ722" s="209"/>
      <c r="AK722" s="209"/>
      <c r="AL722" s="209"/>
      <c r="AM722" s="209"/>
      <c r="AN722" s="209"/>
      <c r="AO722" s="209"/>
      <c r="AP722" s="209"/>
      <c r="AQ722" s="209"/>
      <c r="AR722" s="209"/>
      <c r="AS722" s="209"/>
      <c r="AT722" s="209"/>
      <c r="AU722" s="209"/>
      <c r="AV722" s="209"/>
      <c r="AW722" s="209"/>
      <c r="AX722" s="209"/>
      <c r="AY722" s="209"/>
      <c r="AZ722" s="209"/>
      <c r="BA722" s="209"/>
      <c r="BB722" s="209"/>
      <c r="BC722" s="209"/>
      <c r="BD722" s="209"/>
      <c r="BE722" s="209"/>
      <c r="BF722" s="209"/>
      <c r="BG722" s="209"/>
      <c r="BH722" s="209"/>
      <c r="BI722" s="209"/>
      <c r="BJ722" s="209"/>
      <c r="BK722" s="209"/>
      <c r="BL722" s="209"/>
      <c r="BM722" s="214"/>
    </row>
    <row r="723" spans="1:65">
      <c r="A723" s="30"/>
      <c r="B723" s="3" t="s">
        <v>257</v>
      </c>
      <c r="C723" s="29"/>
      <c r="D723" s="211">
        <v>21.5855</v>
      </c>
      <c r="E723" s="211">
        <v>24.894266139944314</v>
      </c>
      <c r="F723" s="211">
        <v>27.85</v>
      </c>
      <c r="G723" s="211">
        <v>22.799999999999997</v>
      </c>
      <c r="H723" s="211">
        <v>21.85</v>
      </c>
      <c r="I723" s="211">
        <v>23.15</v>
      </c>
      <c r="J723" s="211">
        <v>23.9</v>
      </c>
      <c r="K723" s="211">
        <v>24.5</v>
      </c>
      <c r="L723" s="211">
        <v>30.45</v>
      </c>
      <c r="M723" s="211">
        <v>21.55</v>
      </c>
      <c r="N723" s="211">
        <v>103.95</v>
      </c>
      <c r="O723" s="211">
        <v>22.6</v>
      </c>
      <c r="P723" s="211">
        <v>19.75</v>
      </c>
      <c r="Q723" s="208"/>
      <c r="R723" s="209"/>
      <c r="S723" s="209"/>
      <c r="T723" s="209"/>
      <c r="U723" s="209"/>
      <c r="V723" s="209"/>
      <c r="W723" s="209"/>
      <c r="X723" s="209"/>
      <c r="Y723" s="209"/>
      <c r="Z723" s="209"/>
      <c r="AA723" s="209"/>
      <c r="AB723" s="209"/>
      <c r="AC723" s="209"/>
      <c r="AD723" s="209"/>
      <c r="AE723" s="209"/>
      <c r="AF723" s="209"/>
      <c r="AG723" s="209"/>
      <c r="AH723" s="209"/>
      <c r="AI723" s="209"/>
      <c r="AJ723" s="209"/>
      <c r="AK723" s="209"/>
      <c r="AL723" s="209"/>
      <c r="AM723" s="209"/>
      <c r="AN723" s="209"/>
      <c r="AO723" s="209"/>
      <c r="AP723" s="209"/>
      <c r="AQ723" s="209"/>
      <c r="AR723" s="209"/>
      <c r="AS723" s="209"/>
      <c r="AT723" s="209"/>
      <c r="AU723" s="209"/>
      <c r="AV723" s="209"/>
      <c r="AW723" s="209"/>
      <c r="AX723" s="209"/>
      <c r="AY723" s="209"/>
      <c r="AZ723" s="209"/>
      <c r="BA723" s="209"/>
      <c r="BB723" s="209"/>
      <c r="BC723" s="209"/>
      <c r="BD723" s="209"/>
      <c r="BE723" s="209"/>
      <c r="BF723" s="209"/>
      <c r="BG723" s="209"/>
      <c r="BH723" s="209"/>
      <c r="BI723" s="209"/>
      <c r="BJ723" s="209"/>
      <c r="BK723" s="209"/>
      <c r="BL723" s="209"/>
      <c r="BM723" s="214"/>
    </row>
    <row r="724" spans="1:65">
      <c r="A724" s="30"/>
      <c r="B724" s="3" t="s">
        <v>258</v>
      </c>
      <c r="C724" s="29"/>
      <c r="D724" s="24">
        <v>0.83625259341899738</v>
      </c>
      <c r="E724" s="24">
        <v>0.48551226460724201</v>
      </c>
      <c r="F724" s="24">
        <v>0.71763500472036612</v>
      </c>
      <c r="G724" s="24">
        <v>0.2258317958127242</v>
      </c>
      <c r="H724" s="24">
        <v>1.7421251390184349</v>
      </c>
      <c r="I724" s="24">
        <v>0.89888820216976861</v>
      </c>
      <c r="J724" s="24">
        <v>1.0538817137927139</v>
      </c>
      <c r="K724" s="24">
        <v>0.44572039067858105</v>
      </c>
      <c r="L724" s="24">
        <v>0.40824829046386218</v>
      </c>
      <c r="M724" s="24">
        <v>0.24832774042918901</v>
      </c>
      <c r="N724" s="24">
        <v>1.944650782702815</v>
      </c>
      <c r="O724" s="24">
        <v>0.19663841605003504</v>
      </c>
      <c r="P724" s="24">
        <v>0.28751811537130367</v>
      </c>
      <c r="Q724" s="154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30"/>
      <c r="B725" s="3" t="s">
        <v>85</v>
      </c>
      <c r="C725" s="29"/>
      <c r="D725" s="13">
        <v>3.9329003123688908E-2</v>
      </c>
      <c r="E725" s="13">
        <v>1.9517274415344399E-2</v>
      </c>
      <c r="F725" s="13">
        <v>2.6048457521610384E-2</v>
      </c>
      <c r="G725" s="13">
        <v>9.9266723434164473E-3</v>
      </c>
      <c r="H725" s="13">
        <v>7.6915017175206837E-2</v>
      </c>
      <c r="I725" s="13">
        <v>3.9598599214527248E-2</v>
      </c>
      <c r="J725" s="13">
        <v>4.4218813166127857E-2</v>
      </c>
      <c r="K725" s="13">
        <v>1.8167950707007382E-2</v>
      </c>
      <c r="L725" s="13">
        <v>1.3443961266647493E-2</v>
      </c>
      <c r="M725" s="13">
        <v>1.1505532375097561E-2</v>
      </c>
      <c r="N725" s="13">
        <v>1.8695569133499262E-2</v>
      </c>
      <c r="O725" s="13">
        <v>8.688000709132622E-3</v>
      </c>
      <c r="P725" s="13">
        <v>1.4619565188371372E-2</v>
      </c>
      <c r="Q725" s="154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30"/>
      <c r="B726" s="3" t="s">
        <v>259</v>
      </c>
      <c r="C726" s="29"/>
      <c r="D726" s="13">
        <v>-7.7572086089248815E-2</v>
      </c>
      <c r="E726" s="13">
        <v>7.9167690515669298E-2</v>
      </c>
      <c r="F726" s="13">
        <v>0.19516949763632563</v>
      </c>
      <c r="G726" s="13">
        <v>-1.306330049994886E-2</v>
      </c>
      <c r="H726" s="13">
        <v>-1.7401483794454498E-2</v>
      </c>
      <c r="I726" s="13">
        <v>-1.5232392147201623E-2</v>
      </c>
      <c r="J726" s="13">
        <v>3.3933685190529639E-2</v>
      </c>
      <c r="K726" s="13">
        <v>6.4300968252069657E-2</v>
      </c>
      <c r="L726" s="13">
        <v>0.31736166043156988</v>
      </c>
      <c r="M726" s="13">
        <v>-6.3675438935848927E-2</v>
      </c>
      <c r="N726" s="13">
        <v>3.5124336568350323</v>
      </c>
      <c r="O726" s="13">
        <v>-1.8124514343538678E-2</v>
      </c>
      <c r="P726" s="13">
        <v>-0.14682395208054178</v>
      </c>
      <c r="Q726" s="154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5"/>
    </row>
    <row r="727" spans="1:65">
      <c r="A727" s="30"/>
      <c r="B727" s="46" t="s">
        <v>260</v>
      </c>
      <c r="C727" s="47"/>
      <c r="D727" s="45">
        <v>0.67</v>
      </c>
      <c r="E727" s="45">
        <v>0.96</v>
      </c>
      <c r="F727" s="45">
        <v>2.1800000000000002</v>
      </c>
      <c r="G727" s="45">
        <v>0</v>
      </c>
      <c r="H727" s="45">
        <v>0.05</v>
      </c>
      <c r="I727" s="45">
        <v>0.02</v>
      </c>
      <c r="J727" s="45">
        <v>0.49</v>
      </c>
      <c r="K727" s="45">
        <v>0.81</v>
      </c>
      <c r="L727" s="45">
        <v>3.45</v>
      </c>
      <c r="M727" s="45">
        <v>0.53</v>
      </c>
      <c r="N727" s="45">
        <v>36.85</v>
      </c>
      <c r="O727" s="45">
        <v>0.05</v>
      </c>
      <c r="P727" s="45">
        <v>1.4</v>
      </c>
      <c r="Q727" s="154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B728" s="31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BM728" s="55"/>
    </row>
    <row r="729" spans="1:65" ht="15">
      <c r="B729" s="8" t="s">
        <v>538</v>
      </c>
      <c r="BM729" s="28" t="s">
        <v>298</v>
      </c>
    </row>
    <row r="730" spans="1:65" ht="15">
      <c r="A730" s="25" t="s">
        <v>59</v>
      </c>
      <c r="B730" s="18" t="s">
        <v>109</v>
      </c>
      <c r="C730" s="15" t="s">
        <v>110</v>
      </c>
      <c r="D730" s="16" t="s">
        <v>221</v>
      </c>
      <c r="E730" s="17" t="s">
        <v>221</v>
      </c>
      <c r="F730" s="17" t="s">
        <v>221</v>
      </c>
      <c r="G730" s="17" t="s">
        <v>221</v>
      </c>
      <c r="H730" s="17" t="s">
        <v>221</v>
      </c>
      <c r="I730" s="17" t="s">
        <v>221</v>
      </c>
      <c r="J730" s="17" t="s">
        <v>221</v>
      </c>
      <c r="K730" s="17" t="s">
        <v>221</v>
      </c>
      <c r="L730" s="17" t="s">
        <v>221</v>
      </c>
      <c r="M730" s="17" t="s">
        <v>221</v>
      </c>
      <c r="N730" s="17" t="s">
        <v>221</v>
      </c>
      <c r="O730" s="17" t="s">
        <v>221</v>
      </c>
      <c r="P730" s="154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8">
        <v>1</v>
      </c>
    </row>
    <row r="731" spans="1:65">
      <c r="A731" s="30"/>
      <c r="B731" s="19" t="s">
        <v>222</v>
      </c>
      <c r="C731" s="9" t="s">
        <v>222</v>
      </c>
      <c r="D731" s="152" t="s">
        <v>228</v>
      </c>
      <c r="E731" s="153" t="s">
        <v>229</v>
      </c>
      <c r="F731" s="153" t="s">
        <v>232</v>
      </c>
      <c r="G731" s="153" t="s">
        <v>233</v>
      </c>
      <c r="H731" s="153" t="s">
        <v>234</v>
      </c>
      <c r="I731" s="153" t="s">
        <v>235</v>
      </c>
      <c r="J731" s="153" t="s">
        <v>276</v>
      </c>
      <c r="K731" s="153" t="s">
        <v>239</v>
      </c>
      <c r="L731" s="153" t="s">
        <v>240</v>
      </c>
      <c r="M731" s="153" t="s">
        <v>243</v>
      </c>
      <c r="N731" s="153" t="s">
        <v>245</v>
      </c>
      <c r="O731" s="153" t="s">
        <v>246</v>
      </c>
      <c r="P731" s="154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8" t="s">
        <v>3</v>
      </c>
    </row>
    <row r="732" spans="1:65">
      <c r="A732" s="30"/>
      <c r="B732" s="19"/>
      <c r="C732" s="9"/>
      <c r="D732" s="10" t="s">
        <v>282</v>
      </c>
      <c r="E732" s="11" t="s">
        <v>299</v>
      </c>
      <c r="F732" s="11" t="s">
        <v>282</v>
      </c>
      <c r="G732" s="11" t="s">
        <v>282</v>
      </c>
      <c r="H732" s="11" t="s">
        <v>282</v>
      </c>
      <c r="I732" s="11" t="s">
        <v>282</v>
      </c>
      <c r="J732" s="11" t="s">
        <v>282</v>
      </c>
      <c r="K732" s="11" t="s">
        <v>299</v>
      </c>
      <c r="L732" s="11" t="s">
        <v>299</v>
      </c>
      <c r="M732" s="11" t="s">
        <v>282</v>
      </c>
      <c r="N732" s="11" t="s">
        <v>299</v>
      </c>
      <c r="O732" s="11" t="s">
        <v>299</v>
      </c>
      <c r="P732" s="154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8">
        <v>3</v>
      </c>
    </row>
    <row r="733" spans="1:65">
      <c r="A733" s="30"/>
      <c r="B733" s="19"/>
      <c r="C733" s="9"/>
      <c r="D733" s="26" t="s">
        <v>301</v>
      </c>
      <c r="E733" s="26" t="s">
        <v>302</v>
      </c>
      <c r="F733" s="26" t="s">
        <v>302</v>
      </c>
      <c r="G733" s="26" t="s">
        <v>302</v>
      </c>
      <c r="H733" s="26" t="s">
        <v>302</v>
      </c>
      <c r="I733" s="26" t="s">
        <v>302</v>
      </c>
      <c r="J733" s="26" t="s">
        <v>302</v>
      </c>
      <c r="K733" s="26" t="s">
        <v>303</v>
      </c>
      <c r="L733" s="26" t="s">
        <v>280</v>
      </c>
      <c r="M733" s="26" t="s">
        <v>303</v>
      </c>
      <c r="N733" s="26" t="s">
        <v>280</v>
      </c>
      <c r="O733" s="26" t="s">
        <v>302</v>
      </c>
      <c r="P733" s="154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8">
        <v>3</v>
      </c>
    </row>
    <row r="734" spans="1:65">
      <c r="A734" s="30"/>
      <c r="B734" s="18">
        <v>1</v>
      </c>
      <c r="C734" s="14">
        <v>1</v>
      </c>
      <c r="D734" s="217" t="s">
        <v>105</v>
      </c>
      <c r="E734" s="217" t="s">
        <v>288</v>
      </c>
      <c r="F734" s="216">
        <v>1E-3</v>
      </c>
      <c r="G734" s="216">
        <v>1E-3</v>
      </c>
      <c r="H734" s="216">
        <v>1E-3</v>
      </c>
      <c r="I734" s="216">
        <v>1E-3</v>
      </c>
      <c r="J734" s="216">
        <v>1E-3</v>
      </c>
      <c r="K734" s="217" t="s">
        <v>289</v>
      </c>
      <c r="L734" s="217" t="s">
        <v>206</v>
      </c>
      <c r="M734" s="217" t="s">
        <v>294</v>
      </c>
      <c r="N734" s="217" t="s">
        <v>291</v>
      </c>
      <c r="O734" s="216">
        <v>2E-3</v>
      </c>
      <c r="P734" s="204"/>
      <c r="Q734" s="205"/>
      <c r="R734" s="205"/>
      <c r="S734" s="205"/>
      <c r="T734" s="205"/>
      <c r="U734" s="205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18">
        <v>1</v>
      </c>
    </row>
    <row r="735" spans="1:65">
      <c r="A735" s="30"/>
      <c r="B735" s="19">
        <v>1</v>
      </c>
      <c r="C735" s="9">
        <v>2</v>
      </c>
      <c r="D735" s="219" t="s">
        <v>105</v>
      </c>
      <c r="E735" s="219" t="s">
        <v>288</v>
      </c>
      <c r="F735" s="24">
        <v>1E-3</v>
      </c>
      <c r="G735" s="24">
        <v>1E-3</v>
      </c>
      <c r="H735" s="24">
        <v>1E-3</v>
      </c>
      <c r="I735" s="24">
        <v>1E-3</v>
      </c>
      <c r="J735" s="24">
        <v>1E-3</v>
      </c>
      <c r="K735" s="219" t="s">
        <v>289</v>
      </c>
      <c r="L735" s="219" t="s">
        <v>206</v>
      </c>
      <c r="M735" s="219" t="s">
        <v>294</v>
      </c>
      <c r="N735" s="219" t="s">
        <v>291</v>
      </c>
      <c r="O735" s="24">
        <v>1E-3</v>
      </c>
      <c r="P735" s="204"/>
      <c r="Q735" s="205"/>
      <c r="R735" s="205"/>
      <c r="S735" s="205"/>
      <c r="T735" s="205"/>
      <c r="U735" s="205"/>
      <c r="V735" s="205"/>
      <c r="W735" s="205"/>
      <c r="X735" s="205"/>
      <c r="Y735" s="205"/>
      <c r="Z735" s="205"/>
      <c r="AA735" s="205"/>
      <c r="AB735" s="205"/>
      <c r="AC735" s="205"/>
      <c r="AD735" s="205"/>
      <c r="AE735" s="205"/>
      <c r="AF735" s="205"/>
      <c r="AG735" s="205"/>
      <c r="AH735" s="205"/>
      <c r="AI735" s="205"/>
      <c r="AJ735" s="205"/>
      <c r="AK735" s="205"/>
      <c r="AL735" s="205"/>
      <c r="AM735" s="205"/>
      <c r="AN735" s="205"/>
      <c r="AO735" s="205"/>
      <c r="AP735" s="205"/>
      <c r="AQ735" s="205"/>
      <c r="AR735" s="205"/>
      <c r="AS735" s="205"/>
      <c r="AT735" s="205"/>
      <c r="AU735" s="205"/>
      <c r="AV735" s="205"/>
      <c r="AW735" s="205"/>
      <c r="AX735" s="205"/>
      <c r="AY735" s="205"/>
      <c r="AZ735" s="205"/>
      <c r="BA735" s="205"/>
      <c r="BB735" s="205"/>
      <c r="BC735" s="205"/>
      <c r="BD735" s="205"/>
      <c r="BE735" s="205"/>
      <c r="BF735" s="205"/>
      <c r="BG735" s="205"/>
      <c r="BH735" s="205"/>
      <c r="BI735" s="205"/>
      <c r="BJ735" s="205"/>
      <c r="BK735" s="205"/>
      <c r="BL735" s="205"/>
      <c r="BM735" s="218">
        <v>35</v>
      </c>
    </row>
    <row r="736" spans="1:65">
      <c r="A736" s="30"/>
      <c r="B736" s="19">
        <v>1</v>
      </c>
      <c r="C736" s="9">
        <v>3</v>
      </c>
      <c r="D736" s="219" t="s">
        <v>105</v>
      </c>
      <c r="E736" s="219" t="s">
        <v>288</v>
      </c>
      <c r="F736" s="24">
        <v>1E-3</v>
      </c>
      <c r="G736" s="24">
        <v>1E-3</v>
      </c>
      <c r="H736" s="233">
        <v>3.0000000000000001E-3</v>
      </c>
      <c r="I736" s="24">
        <v>1E-3</v>
      </c>
      <c r="J736" s="24">
        <v>1E-3</v>
      </c>
      <c r="K736" s="219" t="s">
        <v>289</v>
      </c>
      <c r="L736" s="219" t="s">
        <v>206</v>
      </c>
      <c r="M736" s="219" t="s">
        <v>294</v>
      </c>
      <c r="N736" s="219" t="s">
        <v>291</v>
      </c>
      <c r="O736" s="24">
        <v>2E-3</v>
      </c>
      <c r="P736" s="204"/>
      <c r="Q736" s="205"/>
      <c r="R736" s="205"/>
      <c r="S736" s="205"/>
      <c r="T736" s="205"/>
      <c r="U736" s="205"/>
      <c r="V736" s="205"/>
      <c r="W736" s="205"/>
      <c r="X736" s="205"/>
      <c r="Y736" s="205"/>
      <c r="Z736" s="205"/>
      <c r="AA736" s="205"/>
      <c r="AB736" s="205"/>
      <c r="AC736" s="205"/>
      <c r="AD736" s="205"/>
      <c r="AE736" s="205"/>
      <c r="AF736" s="205"/>
      <c r="AG736" s="205"/>
      <c r="AH736" s="205"/>
      <c r="AI736" s="205"/>
      <c r="AJ736" s="205"/>
      <c r="AK736" s="205"/>
      <c r="AL736" s="205"/>
      <c r="AM736" s="205"/>
      <c r="AN736" s="205"/>
      <c r="AO736" s="205"/>
      <c r="AP736" s="205"/>
      <c r="AQ736" s="205"/>
      <c r="AR736" s="205"/>
      <c r="AS736" s="205"/>
      <c r="AT736" s="205"/>
      <c r="AU736" s="205"/>
      <c r="AV736" s="205"/>
      <c r="AW736" s="205"/>
      <c r="AX736" s="205"/>
      <c r="AY736" s="205"/>
      <c r="AZ736" s="205"/>
      <c r="BA736" s="205"/>
      <c r="BB736" s="205"/>
      <c r="BC736" s="205"/>
      <c r="BD736" s="205"/>
      <c r="BE736" s="205"/>
      <c r="BF736" s="205"/>
      <c r="BG736" s="205"/>
      <c r="BH736" s="205"/>
      <c r="BI736" s="205"/>
      <c r="BJ736" s="205"/>
      <c r="BK736" s="205"/>
      <c r="BL736" s="205"/>
      <c r="BM736" s="218">
        <v>16</v>
      </c>
    </row>
    <row r="737" spans="1:65">
      <c r="A737" s="30"/>
      <c r="B737" s="19">
        <v>1</v>
      </c>
      <c r="C737" s="9">
        <v>4</v>
      </c>
      <c r="D737" s="219" t="s">
        <v>105</v>
      </c>
      <c r="E737" s="219" t="s">
        <v>288</v>
      </c>
      <c r="F737" s="24">
        <v>1E-3</v>
      </c>
      <c r="G737" s="24">
        <v>1E-3</v>
      </c>
      <c r="H737" s="24" t="s">
        <v>288</v>
      </c>
      <c r="I737" s="24">
        <v>1E-3</v>
      </c>
      <c r="J737" s="24">
        <v>1E-3</v>
      </c>
      <c r="K737" s="219" t="s">
        <v>289</v>
      </c>
      <c r="L737" s="219" t="s">
        <v>206</v>
      </c>
      <c r="M737" s="219" t="s">
        <v>294</v>
      </c>
      <c r="N737" s="219" t="s">
        <v>291</v>
      </c>
      <c r="O737" s="24">
        <v>1E-3</v>
      </c>
      <c r="P737" s="204"/>
      <c r="Q737" s="205"/>
      <c r="R737" s="205"/>
      <c r="S737" s="205"/>
      <c r="T737" s="205"/>
      <c r="U737" s="205"/>
      <c r="V737" s="205"/>
      <c r="W737" s="205"/>
      <c r="X737" s="205"/>
      <c r="Y737" s="205"/>
      <c r="Z737" s="205"/>
      <c r="AA737" s="205"/>
      <c r="AB737" s="205"/>
      <c r="AC737" s="205"/>
      <c r="AD737" s="205"/>
      <c r="AE737" s="205"/>
      <c r="AF737" s="205"/>
      <c r="AG737" s="205"/>
      <c r="AH737" s="205"/>
      <c r="AI737" s="205"/>
      <c r="AJ737" s="205"/>
      <c r="AK737" s="205"/>
      <c r="AL737" s="205"/>
      <c r="AM737" s="205"/>
      <c r="AN737" s="205"/>
      <c r="AO737" s="205"/>
      <c r="AP737" s="205"/>
      <c r="AQ737" s="205"/>
      <c r="AR737" s="205"/>
      <c r="AS737" s="205"/>
      <c r="AT737" s="205"/>
      <c r="AU737" s="205"/>
      <c r="AV737" s="205"/>
      <c r="AW737" s="205"/>
      <c r="AX737" s="205"/>
      <c r="AY737" s="205"/>
      <c r="AZ737" s="205"/>
      <c r="BA737" s="205"/>
      <c r="BB737" s="205"/>
      <c r="BC737" s="205"/>
      <c r="BD737" s="205"/>
      <c r="BE737" s="205"/>
      <c r="BF737" s="205"/>
      <c r="BG737" s="205"/>
      <c r="BH737" s="205"/>
      <c r="BI737" s="205"/>
      <c r="BJ737" s="205"/>
      <c r="BK737" s="205"/>
      <c r="BL737" s="205"/>
      <c r="BM737" s="218">
        <v>1.0777777777777799E-3</v>
      </c>
    </row>
    <row r="738" spans="1:65">
      <c r="A738" s="30"/>
      <c r="B738" s="19">
        <v>1</v>
      </c>
      <c r="C738" s="9">
        <v>5</v>
      </c>
      <c r="D738" s="219" t="s">
        <v>105</v>
      </c>
      <c r="E738" s="219" t="s">
        <v>288</v>
      </c>
      <c r="F738" s="24">
        <v>1E-3</v>
      </c>
      <c r="G738" s="24">
        <v>1E-3</v>
      </c>
      <c r="H738" s="24">
        <v>1E-3</v>
      </c>
      <c r="I738" s="24">
        <v>1E-3</v>
      </c>
      <c r="J738" s="24">
        <v>1E-3</v>
      </c>
      <c r="K738" s="219" t="s">
        <v>289</v>
      </c>
      <c r="L738" s="219" t="s">
        <v>206</v>
      </c>
      <c r="M738" s="219" t="s">
        <v>294</v>
      </c>
      <c r="N738" s="219" t="s">
        <v>291</v>
      </c>
      <c r="O738" s="24">
        <v>2E-3</v>
      </c>
      <c r="P738" s="204"/>
      <c r="Q738" s="205"/>
      <c r="R738" s="205"/>
      <c r="S738" s="205"/>
      <c r="T738" s="205"/>
      <c r="U738" s="205"/>
      <c r="V738" s="205"/>
      <c r="W738" s="205"/>
      <c r="X738" s="205"/>
      <c r="Y738" s="205"/>
      <c r="Z738" s="205"/>
      <c r="AA738" s="205"/>
      <c r="AB738" s="205"/>
      <c r="AC738" s="205"/>
      <c r="AD738" s="205"/>
      <c r="AE738" s="205"/>
      <c r="AF738" s="205"/>
      <c r="AG738" s="205"/>
      <c r="AH738" s="205"/>
      <c r="AI738" s="205"/>
      <c r="AJ738" s="205"/>
      <c r="AK738" s="205"/>
      <c r="AL738" s="205"/>
      <c r="AM738" s="205"/>
      <c r="AN738" s="205"/>
      <c r="AO738" s="205"/>
      <c r="AP738" s="205"/>
      <c r="AQ738" s="205"/>
      <c r="AR738" s="205"/>
      <c r="AS738" s="205"/>
      <c r="AT738" s="205"/>
      <c r="AU738" s="205"/>
      <c r="AV738" s="205"/>
      <c r="AW738" s="205"/>
      <c r="AX738" s="205"/>
      <c r="AY738" s="205"/>
      <c r="AZ738" s="205"/>
      <c r="BA738" s="205"/>
      <c r="BB738" s="205"/>
      <c r="BC738" s="205"/>
      <c r="BD738" s="205"/>
      <c r="BE738" s="205"/>
      <c r="BF738" s="205"/>
      <c r="BG738" s="205"/>
      <c r="BH738" s="205"/>
      <c r="BI738" s="205"/>
      <c r="BJ738" s="205"/>
      <c r="BK738" s="205"/>
      <c r="BL738" s="205"/>
      <c r="BM738" s="218">
        <v>11</v>
      </c>
    </row>
    <row r="739" spans="1:65">
      <c r="A739" s="30"/>
      <c r="B739" s="19">
        <v>1</v>
      </c>
      <c r="C739" s="9">
        <v>6</v>
      </c>
      <c r="D739" s="219" t="s">
        <v>105</v>
      </c>
      <c r="E739" s="219" t="s">
        <v>288</v>
      </c>
      <c r="F739" s="24">
        <v>1E-3</v>
      </c>
      <c r="G739" s="24">
        <v>1E-3</v>
      </c>
      <c r="H739" s="24" t="s">
        <v>288</v>
      </c>
      <c r="I739" s="24">
        <v>1E-3</v>
      </c>
      <c r="J739" s="24">
        <v>1E-3</v>
      </c>
      <c r="K739" s="219" t="s">
        <v>289</v>
      </c>
      <c r="L739" s="219" t="s">
        <v>206</v>
      </c>
      <c r="M739" s="219" t="s">
        <v>294</v>
      </c>
      <c r="N739" s="219" t="s">
        <v>291</v>
      </c>
      <c r="O739" s="24">
        <v>2E-3</v>
      </c>
      <c r="P739" s="204"/>
      <c r="Q739" s="205"/>
      <c r="R739" s="205"/>
      <c r="S739" s="205"/>
      <c r="T739" s="205"/>
      <c r="U739" s="205"/>
      <c r="V739" s="205"/>
      <c r="W739" s="205"/>
      <c r="X739" s="205"/>
      <c r="Y739" s="205"/>
      <c r="Z739" s="205"/>
      <c r="AA739" s="205"/>
      <c r="AB739" s="205"/>
      <c r="AC739" s="205"/>
      <c r="AD739" s="205"/>
      <c r="AE739" s="205"/>
      <c r="AF739" s="205"/>
      <c r="AG739" s="205"/>
      <c r="AH739" s="205"/>
      <c r="AI739" s="205"/>
      <c r="AJ739" s="205"/>
      <c r="AK739" s="205"/>
      <c r="AL739" s="205"/>
      <c r="AM739" s="205"/>
      <c r="AN739" s="205"/>
      <c r="AO739" s="205"/>
      <c r="AP739" s="205"/>
      <c r="AQ739" s="205"/>
      <c r="AR739" s="205"/>
      <c r="AS739" s="205"/>
      <c r="AT739" s="205"/>
      <c r="AU739" s="205"/>
      <c r="AV739" s="205"/>
      <c r="AW739" s="205"/>
      <c r="AX739" s="205"/>
      <c r="AY739" s="205"/>
      <c r="AZ739" s="205"/>
      <c r="BA739" s="205"/>
      <c r="BB739" s="205"/>
      <c r="BC739" s="205"/>
      <c r="BD739" s="205"/>
      <c r="BE739" s="205"/>
      <c r="BF739" s="205"/>
      <c r="BG739" s="205"/>
      <c r="BH739" s="205"/>
      <c r="BI739" s="205"/>
      <c r="BJ739" s="205"/>
      <c r="BK739" s="205"/>
      <c r="BL739" s="205"/>
      <c r="BM739" s="56"/>
    </row>
    <row r="740" spans="1:65">
      <c r="A740" s="30"/>
      <c r="B740" s="20" t="s">
        <v>256</v>
      </c>
      <c r="C740" s="12"/>
      <c r="D740" s="220" t="s">
        <v>624</v>
      </c>
      <c r="E740" s="220" t="s">
        <v>624</v>
      </c>
      <c r="F740" s="220">
        <v>1E-3</v>
      </c>
      <c r="G740" s="220">
        <v>1E-3</v>
      </c>
      <c r="H740" s="220">
        <v>1.5E-3</v>
      </c>
      <c r="I740" s="220">
        <v>1E-3</v>
      </c>
      <c r="J740" s="220">
        <v>1E-3</v>
      </c>
      <c r="K740" s="220" t="s">
        <v>624</v>
      </c>
      <c r="L740" s="220" t="s">
        <v>624</v>
      </c>
      <c r="M740" s="220" t="s">
        <v>624</v>
      </c>
      <c r="N740" s="220" t="s">
        <v>624</v>
      </c>
      <c r="O740" s="220">
        <v>1.6666666666666668E-3</v>
      </c>
      <c r="P740" s="204"/>
      <c r="Q740" s="205"/>
      <c r="R740" s="205"/>
      <c r="S740" s="205"/>
      <c r="T740" s="205"/>
      <c r="U740" s="205"/>
      <c r="V740" s="205"/>
      <c r="W740" s="205"/>
      <c r="X740" s="205"/>
      <c r="Y740" s="205"/>
      <c r="Z740" s="205"/>
      <c r="AA740" s="205"/>
      <c r="AB740" s="205"/>
      <c r="AC740" s="205"/>
      <c r="AD740" s="205"/>
      <c r="AE740" s="205"/>
      <c r="AF740" s="205"/>
      <c r="AG740" s="205"/>
      <c r="AH740" s="205"/>
      <c r="AI740" s="205"/>
      <c r="AJ740" s="205"/>
      <c r="AK740" s="205"/>
      <c r="AL740" s="205"/>
      <c r="AM740" s="205"/>
      <c r="AN740" s="205"/>
      <c r="AO740" s="205"/>
      <c r="AP740" s="205"/>
      <c r="AQ740" s="205"/>
      <c r="AR740" s="205"/>
      <c r="AS740" s="205"/>
      <c r="AT740" s="205"/>
      <c r="AU740" s="205"/>
      <c r="AV740" s="205"/>
      <c r="AW740" s="205"/>
      <c r="AX740" s="205"/>
      <c r="AY740" s="205"/>
      <c r="AZ740" s="205"/>
      <c r="BA740" s="205"/>
      <c r="BB740" s="205"/>
      <c r="BC740" s="205"/>
      <c r="BD740" s="205"/>
      <c r="BE740" s="205"/>
      <c r="BF740" s="205"/>
      <c r="BG740" s="205"/>
      <c r="BH740" s="205"/>
      <c r="BI740" s="205"/>
      <c r="BJ740" s="205"/>
      <c r="BK740" s="205"/>
      <c r="BL740" s="205"/>
      <c r="BM740" s="56"/>
    </row>
    <row r="741" spans="1:65">
      <c r="A741" s="30"/>
      <c r="B741" s="3" t="s">
        <v>257</v>
      </c>
      <c r="C741" s="29"/>
      <c r="D741" s="24" t="s">
        <v>624</v>
      </c>
      <c r="E741" s="24" t="s">
        <v>624</v>
      </c>
      <c r="F741" s="24">
        <v>1E-3</v>
      </c>
      <c r="G741" s="24">
        <v>1E-3</v>
      </c>
      <c r="H741" s="24">
        <v>1E-3</v>
      </c>
      <c r="I741" s="24">
        <v>1E-3</v>
      </c>
      <c r="J741" s="24">
        <v>1E-3</v>
      </c>
      <c r="K741" s="24" t="s">
        <v>624</v>
      </c>
      <c r="L741" s="24" t="s">
        <v>624</v>
      </c>
      <c r="M741" s="24" t="s">
        <v>624</v>
      </c>
      <c r="N741" s="24" t="s">
        <v>624</v>
      </c>
      <c r="O741" s="24">
        <v>2E-3</v>
      </c>
      <c r="P741" s="204"/>
      <c r="Q741" s="205"/>
      <c r="R741" s="205"/>
      <c r="S741" s="205"/>
      <c r="T741" s="205"/>
      <c r="U741" s="205"/>
      <c r="V741" s="205"/>
      <c r="W741" s="205"/>
      <c r="X741" s="205"/>
      <c r="Y741" s="205"/>
      <c r="Z741" s="205"/>
      <c r="AA741" s="205"/>
      <c r="AB741" s="205"/>
      <c r="AC741" s="205"/>
      <c r="AD741" s="205"/>
      <c r="AE741" s="205"/>
      <c r="AF741" s="205"/>
      <c r="AG741" s="205"/>
      <c r="AH741" s="205"/>
      <c r="AI741" s="205"/>
      <c r="AJ741" s="205"/>
      <c r="AK741" s="205"/>
      <c r="AL741" s="205"/>
      <c r="AM741" s="205"/>
      <c r="AN741" s="205"/>
      <c r="AO741" s="205"/>
      <c r="AP741" s="205"/>
      <c r="AQ741" s="205"/>
      <c r="AR741" s="205"/>
      <c r="AS741" s="205"/>
      <c r="AT741" s="205"/>
      <c r="AU741" s="205"/>
      <c r="AV741" s="205"/>
      <c r="AW741" s="205"/>
      <c r="AX741" s="205"/>
      <c r="AY741" s="205"/>
      <c r="AZ741" s="205"/>
      <c r="BA741" s="205"/>
      <c r="BB741" s="205"/>
      <c r="BC741" s="205"/>
      <c r="BD741" s="205"/>
      <c r="BE741" s="205"/>
      <c r="BF741" s="205"/>
      <c r="BG741" s="205"/>
      <c r="BH741" s="205"/>
      <c r="BI741" s="205"/>
      <c r="BJ741" s="205"/>
      <c r="BK741" s="205"/>
      <c r="BL741" s="205"/>
      <c r="BM741" s="56"/>
    </row>
    <row r="742" spans="1:65">
      <c r="A742" s="30"/>
      <c r="B742" s="3" t="s">
        <v>258</v>
      </c>
      <c r="C742" s="29"/>
      <c r="D742" s="24" t="s">
        <v>624</v>
      </c>
      <c r="E742" s="24" t="s">
        <v>624</v>
      </c>
      <c r="F742" s="24">
        <v>0</v>
      </c>
      <c r="G742" s="24">
        <v>0</v>
      </c>
      <c r="H742" s="24">
        <v>1E-3</v>
      </c>
      <c r="I742" s="24">
        <v>0</v>
      </c>
      <c r="J742" s="24">
        <v>0</v>
      </c>
      <c r="K742" s="24" t="s">
        <v>624</v>
      </c>
      <c r="L742" s="24" t="s">
        <v>624</v>
      </c>
      <c r="M742" s="24" t="s">
        <v>624</v>
      </c>
      <c r="N742" s="24" t="s">
        <v>624</v>
      </c>
      <c r="O742" s="24">
        <v>5.1639777949432221E-4</v>
      </c>
      <c r="P742" s="204"/>
      <c r="Q742" s="205"/>
      <c r="R742" s="205"/>
      <c r="S742" s="205"/>
      <c r="T742" s="205"/>
      <c r="U742" s="205"/>
      <c r="V742" s="205"/>
      <c r="W742" s="205"/>
      <c r="X742" s="205"/>
      <c r="Y742" s="205"/>
      <c r="Z742" s="205"/>
      <c r="AA742" s="205"/>
      <c r="AB742" s="205"/>
      <c r="AC742" s="205"/>
      <c r="AD742" s="205"/>
      <c r="AE742" s="205"/>
      <c r="AF742" s="205"/>
      <c r="AG742" s="205"/>
      <c r="AH742" s="205"/>
      <c r="AI742" s="205"/>
      <c r="AJ742" s="205"/>
      <c r="AK742" s="205"/>
      <c r="AL742" s="205"/>
      <c r="AM742" s="205"/>
      <c r="AN742" s="205"/>
      <c r="AO742" s="205"/>
      <c r="AP742" s="205"/>
      <c r="AQ742" s="205"/>
      <c r="AR742" s="205"/>
      <c r="AS742" s="205"/>
      <c r="AT742" s="205"/>
      <c r="AU742" s="205"/>
      <c r="AV742" s="205"/>
      <c r="AW742" s="205"/>
      <c r="AX742" s="205"/>
      <c r="AY742" s="205"/>
      <c r="AZ742" s="205"/>
      <c r="BA742" s="205"/>
      <c r="BB742" s="205"/>
      <c r="BC742" s="205"/>
      <c r="BD742" s="205"/>
      <c r="BE742" s="205"/>
      <c r="BF742" s="205"/>
      <c r="BG742" s="205"/>
      <c r="BH742" s="205"/>
      <c r="BI742" s="205"/>
      <c r="BJ742" s="205"/>
      <c r="BK742" s="205"/>
      <c r="BL742" s="205"/>
      <c r="BM742" s="56"/>
    </row>
    <row r="743" spans="1:65">
      <c r="A743" s="30"/>
      <c r="B743" s="3" t="s">
        <v>85</v>
      </c>
      <c r="C743" s="29"/>
      <c r="D743" s="13" t="s">
        <v>624</v>
      </c>
      <c r="E743" s="13" t="s">
        <v>624</v>
      </c>
      <c r="F743" s="13">
        <v>0</v>
      </c>
      <c r="G743" s="13">
        <v>0</v>
      </c>
      <c r="H743" s="13">
        <v>0.66666666666666663</v>
      </c>
      <c r="I743" s="13">
        <v>0</v>
      </c>
      <c r="J743" s="13">
        <v>0</v>
      </c>
      <c r="K743" s="13" t="s">
        <v>624</v>
      </c>
      <c r="L743" s="13" t="s">
        <v>624</v>
      </c>
      <c r="M743" s="13" t="s">
        <v>624</v>
      </c>
      <c r="N743" s="13" t="s">
        <v>624</v>
      </c>
      <c r="O743" s="13">
        <v>0.3098386676965933</v>
      </c>
      <c r="P743" s="154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30"/>
      <c r="B744" s="3" t="s">
        <v>259</v>
      </c>
      <c r="C744" s="29"/>
      <c r="D744" s="13" t="s">
        <v>624</v>
      </c>
      <c r="E744" s="13" t="s">
        <v>624</v>
      </c>
      <c r="F744" s="13">
        <v>-7.21649484536101E-2</v>
      </c>
      <c r="G744" s="13">
        <v>-7.21649484536101E-2</v>
      </c>
      <c r="H744" s="13">
        <v>0.3917525773195849</v>
      </c>
      <c r="I744" s="13">
        <v>-7.21649484536101E-2</v>
      </c>
      <c r="J744" s="13">
        <v>-7.21649484536101E-2</v>
      </c>
      <c r="K744" s="13" t="s">
        <v>624</v>
      </c>
      <c r="L744" s="13" t="s">
        <v>624</v>
      </c>
      <c r="M744" s="13" t="s">
        <v>624</v>
      </c>
      <c r="N744" s="13" t="s">
        <v>624</v>
      </c>
      <c r="O744" s="13">
        <v>0.54639175257731654</v>
      </c>
      <c r="P744" s="154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30"/>
      <c r="B745" s="46" t="s">
        <v>260</v>
      </c>
      <c r="C745" s="47"/>
      <c r="D745" s="45">
        <v>7.92</v>
      </c>
      <c r="E745" s="45">
        <v>1.18</v>
      </c>
      <c r="F745" s="45">
        <v>0.17</v>
      </c>
      <c r="G745" s="45">
        <v>0.17</v>
      </c>
      <c r="H745" s="45">
        <v>0.17</v>
      </c>
      <c r="I745" s="45">
        <v>0.17</v>
      </c>
      <c r="J745" s="45">
        <v>0.17</v>
      </c>
      <c r="K745" s="45">
        <v>48.38</v>
      </c>
      <c r="L745" s="45">
        <v>0.17</v>
      </c>
      <c r="M745" s="45">
        <v>503.54</v>
      </c>
      <c r="N745" s="45">
        <v>2.87</v>
      </c>
      <c r="O745" s="45">
        <v>1.18</v>
      </c>
      <c r="P745" s="154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B746" s="31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BM746" s="55"/>
    </row>
    <row r="747" spans="1:65" ht="15">
      <c r="B747" s="8" t="s">
        <v>539</v>
      </c>
      <c r="BM747" s="28" t="s">
        <v>66</v>
      </c>
    </row>
    <row r="748" spans="1:65" ht="15">
      <c r="A748" s="25" t="s">
        <v>60</v>
      </c>
      <c r="B748" s="18" t="s">
        <v>109</v>
      </c>
      <c r="C748" s="15" t="s">
        <v>110</v>
      </c>
      <c r="D748" s="16" t="s">
        <v>221</v>
      </c>
      <c r="E748" s="17" t="s">
        <v>221</v>
      </c>
      <c r="F748" s="17" t="s">
        <v>221</v>
      </c>
      <c r="G748" s="17" t="s">
        <v>221</v>
      </c>
      <c r="H748" s="17" t="s">
        <v>221</v>
      </c>
      <c r="I748" s="17" t="s">
        <v>221</v>
      </c>
      <c r="J748" s="17" t="s">
        <v>221</v>
      </c>
      <c r="K748" s="17" t="s">
        <v>221</v>
      </c>
      <c r="L748" s="17" t="s">
        <v>221</v>
      </c>
      <c r="M748" s="17" t="s">
        <v>221</v>
      </c>
      <c r="N748" s="17" t="s">
        <v>221</v>
      </c>
      <c r="O748" s="17" t="s">
        <v>221</v>
      </c>
      <c r="P748" s="17" t="s">
        <v>221</v>
      </c>
      <c r="Q748" s="17" t="s">
        <v>221</v>
      </c>
      <c r="R748" s="154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8">
        <v>1</v>
      </c>
    </row>
    <row r="749" spans="1:65">
      <c r="A749" s="30"/>
      <c r="B749" s="19" t="s">
        <v>222</v>
      </c>
      <c r="C749" s="9" t="s">
        <v>222</v>
      </c>
      <c r="D749" s="152" t="s">
        <v>227</v>
      </c>
      <c r="E749" s="153" t="s">
        <v>228</v>
      </c>
      <c r="F749" s="153" t="s">
        <v>229</v>
      </c>
      <c r="G749" s="153" t="s">
        <v>232</v>
      </c>
      <c r="H749" s="153" t="s">
        <v>233</v>
      </c>
      <c r="I749" s="153" t="s">
        <v>234</v>
      </c>
      <c r="J749" s="153" t="s">
        <v>235</v>
      </c>
      <c r="K749" s="153" t="s">
        <v>276</v>
      </c>
      <c r="L749" s="153" t="s">
        <v>239</v>
      </c>
      <c r="M749" s="153" t="s">
        <v>240</v>
      </c>
      <c r="N749" s="153" t="s">
        <v>242</v>
      </c>
      <c r="O749" s="153" t="s">
        <v>243</v>
      </c>
      <c r="P749" s="153" t="s">
        <v>245</v>
      </c>
      <c r="Q749" s="153" t="s">
        <v>246</v>
      </c>
      <c r="R749" s="154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8" t="s">
        <v>1</v>
      </c>
    </row>
    <row r="750" spans="1:65">
      <c r="A750" s="30"/>
      <c r="B750" s="19"/>
      <c r="C750" s="9"/>
      <c r="D750" s="10" t="s">
        <v>299</v>
      </c>
      <c r="E750" s="11" t="s">
        <v>282</v>
      </c>
      <c r="F750" s="11" t="s">
        <v>299</v>
      </c>
      <c r="G750" s="11" t="s">
        <v>282</v>
      </c>
      <c r="H750" s="11" t="s">
        <v>282</v>
      </c>
      <c r="I750" s="11" t="s">
        <v>282</v>
      </c>
      <c r="J750" s="11" t="s">
        <v>282</v>
      </c>
      <c r="K750" s="11" t="s">
        <v>282</v>
      </c>
      <c r="L750" s="11" t="s">
        <v>299</v>
      </c>
      <c r="M750" s="11" t="s">
        <v>299</v>
      </c>
      <c r="N750" s="11" t="s">
        <v>299</v>
      </c>
      <c r="O750" s="11" t="s">
        <v>282</v>
      </c>
      <c r="P750" s="11" t="s">
        <v>299</v>
      </c>
      <c r="Q750" s="11" t="s">
        <v>299</v>
      </c>
      <c r="R750" s="154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8">
        <v>3</v>
      </c>
    </row>
    <row r="751" spans="1:65">
      <c r="A751" s="30"/>
      <c r="B751" s="19"/>
      <c r="C751" s="9"/>
      <c r="D751" s="26" t="s">
        <v>300</v>
      </c>
      <c r="E751" s="26" t="s">
        <v>301</v>
      </c>
      <c r="F751" s="26" t="s">
        <v>302</v>
      </c>
      <c r="G751" s="26" t="s">
        <v>302</v>
      </c>
      <c r="H751" s="26" t="s">
        <v>302</v>
      </c>
      <c r="I751" s="26" t="s">
        <v>302</v>
      </c>
      <c r="J751" s="26" t="s">
        <v>302</v>
      </c>
      <c r="K751" s="26" t="s">
        <v>302</v>
      </c>
      <c r="L751" s="26" t="s">
        <v>303</v>
      </c>
      <c r="M751" s="26" t="s">
        <v>280</v>
      </c>
      <c r="N751" s="26" t="s">
        <v>302</v>
      </c>
      <c r="O751" s="26" t="s">
        <v>303</v>
      </c>
      <c r="P751" s="26" t="s">
        <v>280</v>
      </c>
      <c r="Q751" s="26" t="s">
        <v>302</v>
      </c>
      <c r="R751" s="154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8">
        <v>3</v>
      </c>
    </row>
    <row r="752" spans="1:65">
      <c r="A752" s="30"/>
      <c r="B752" s="18">
        <v>1</v>
      </c>
      <c r="C752" s="14">
        <v>1</v>
      </c>
      <c r="D752" s="216">
        <v>0.8894496999999999</v>
      </c>
      <c r="E752" s="216">
        <v>0.86436852372940698</v>
      </c>
      <c r="F752" s="216">
        <v>0.87899999999999989</v>
      </c>
      <c r="G752" s="216">
        <v>0.86999999999999988</v>
      </c>
      <c r="H752" s="216">
        <v>0.85000000000000009</v>
      </c>
      <c r="I752" s="216">
        <v>0.86999999999999988</v>
      </c>
      <c r="J752" s="216">
        <v>0.85000000000000009</v>
      </c>
      <c r="K752" s="216">
        <v>0.85000000000000009</v>
      </c>
      <c r="L752" s="216">
        <v>0.83</v>
      </c>
      <c r="M752" s="217">
        <v>0.91</v>
      </c>
      <c r="N752" s="216">
        <v>0.90039999999999998</v>
      </c>
      <c r="O752" s="217">
        <v>0.63</v>
      </c>
      <c r="P752" s="216">
        <v>0.86</v>
      </c>
      <c r="Q752" s="217">
        <v>0.91999999999999993</v>
      </c>
      <c r="R752" s="204"/>
      <c r="S752" s="205"/>
      <c r="T752" s="205"/>
      <c r="U752" s="205"/>
      <c r="V752" s="205"/>
      <c r="W752" s="205"/>
      <c r="X752" s="205"/>
      <c r="Y752" s="205"/>
      <c r="Z752" s="205"/>
      <c r="AA752" s="205"/>
      <c r="AB752" s="205"/>
      <c r="AC752" s="205"/>
      <c r="AD752" s="205"/>
      <c r="AE752" s="205"/>
      <c r="AF752" s="205"/>
      <c r="AG752" s="205"/>
      <c r="AH752" s="205"/>
      <c r="AI752" s="205"/>
      <c r="AJ752" s="205"/>
      <c r="AK752" s="205"/>
      <c r="AL752" s="205"/>
      <c r="AM752" s="205"/>
      <c r="AN752" s="205"/>
      <c r="AO752" s="205"/>
      <c r="AP752" s="205"/>
      <c r="AQ752" s="205"/>
      <c r="AR752" s="205"/>
      <c r="AS752" s="205"/>
      <c r="AT752" s="205"/>
      <c r="AU752" s="205"/>
      <c r="AV752" s="205"/>
      <c r="AW752" s="205"/>
      <c r="AX752" s="205"/>
      <c r="AY752" s="205"/>
      <c r="AZ752" s="205"/>
      <c r="BA752" s="205"/>
      <c r="BB752" s="205"/>
      <c r="BC752" s="205"/>
      <c r="BD752" s="205"/>
      <c r="BE752" s="205"/>
      <c r="BF752" s="205"/>
      <c r="BG752" s="205"/>
      <c r="BH752" s="205"/>
      <c r="BI752" s="205"/>
      <c r="BJ752" s="205"/>
      <c r="BK752" s="205"/>
      <c r="BL752" s="205"/>
      <c r="BM752" s="218">
        <v>1</v>
      </c>
    </row>
    <row r="753" spans="1:65">
      <c r="A753" s="30"/>
      <c r="B753" s="19">
        <v>1</v>
      </c>
      <c r="C753" s="9">
        <v>2</v>
      </c>
      <c r="D753" s="24">
        <v>0.83470759999999988</v>
      </c>
      <c r="E753" s="24">
        <v>0.85502214671102139</v>
      </c>
      <c r="F753" s="24">
        <v>0.88800000000000012</v>
      </c>
      <c r="G753" s="24">
        <v>0.89</v>
      </c>
      <c r="H753" s="24">
        <v>0.85000000000000009</v>
      </c>
      <c r="I753" s="24">
        <v>0.86</v>
      </c>
      <c r="J753" s="24">
        <v>0.88</v>
      </c>
      <c r="K753" s="24">
        <v>0.88</v>
      </c>
      <c r="L753" s="24">
        <v>0.84</v>
      </c>
      <c r="M753" s="219">
        <v>0.91999999999999993</v>
      </c>
      <c r="N753" s="24">
        <v>0.8980999999999999</v>
      </c>
      <c r="O753" s="219">
        <v>0.62</v>
      </c>
      <c r="P753" s="24">
        <v>0.85000000000000009</v>
      </c>
      <c r="Q753" s="219">
        <v>0.91999999999999993</v>
      </c>
      <c r="R753" s="204"/>
      <c r="S753" s="205"/>
      <c r="T753" s="205"/>
      <c r="U753" s="205"/>
      <c r="V753" s="205"/>
      <c r="W753" s="205"/>
      <c r="X753" s="205"/>
      <c r="Y753" s="205"/>
      <c r="Z753" s="205"/>
      <c r="AA753" s="205"/>
      <c r="AB753" s="205"/>
      <c r="AC753" s="205"/>
      <c r="AD753" s="205"/>
      <c r="AE753" s="205"/>
      <c r="AF753" s="205"/>
      <c r="AG753" s="205"/>
      <c r="AH753" s="205"/>
      <c r="AI753" s="205"/>
      <c r="AJ753" s="205"/>
      <c r="AK753" s="205"/>
      <c r="AL753" s="205"/>
      <c r="AM753" s="205"/>
      <c r="AN753" s="205"/>
      <c r="AO753" s="205"/>
      <c r="AP753" s="205"/>
      <c r="AQ753" s="205"/>
      <c r="AR753" s="205"/>
      <c r="AS753" s="205"/>
      <c r="AT753" s="205"/>
      <c r="AU753" s="205"/>
      <c r="AV753" s="205"/>
      <c r="AW753" s="205"/>
      <c r="AX753" s="205"/>
      <c r="AY753" s="205"/>
      <c r="AZ753" s="205"/>
      <c r="BA753" s="205"/>
      <c r="BB753" s="205"/>
      <c r="BC753" s="205"/>
      <c r="BD753" s="205"/>
      <c r="BE753" s="205"/>
      <c r="BF753" s="205"/>
      <c r="BG753" s="205"/>
      <c r="BH753" s="205"/>
      <c r="BI753" s="205"/>
      <c r="BJ753" s="205"/>
      <c r="BK753" s="205"/>
      <c r="BL753" s="205"/>
      <c r="BM753" s="218">
        <v>16</v>
      </c>
    </row>
    <row r="754" spans="1:65">
      <c r="A754" s="30"/>
      <c r="B754" s="19">
        <v>1</v>
      </c>
      <c r="C754" s="9">
        <v>3</v>
      </c>
      <c r="D754" s="24">
        <v>0.80475280000000005</v>
      </c>
      <c r="E754" s="24">
        <v>0.86842042703272859</v>
      </c>
      <c r="F754" s="24">
        <v>0.89600000000000013</v>
      </c>
      <c r="G754" s="24">
        <v>0.86999999999999988</v>
      </c>
      <c r="H754" s="24">
        <v>0.86999999999999988</v>
      </c>
      <c r="I754" s="24">
        <v>0.86</v>
      </c>
      <c r="J754" s="24">
        <v>0.89</v>
      </c>
      <c r="K754" s="24">
        <v>0.88</v>
      </c>
      <c r="L754" s="24">
        <v>0.83</v>
      </c>
      <c r="M754" s="219">
        <v>0.91</v>
      </c>
      <c r="N754" s="24">
        <v>0.89440000000000008</v>
      </c>
      <c r="O754" s="219">
        <v>0.64</v>
      </c>
      <c r="P754" s="24">
        <v>0.85000000000000009</v>
      </c>
      <c r="Q754" s="219">
        <v>0.91</v>
      </c>
      <c r="R754" s="204"/>
      <c r="S754" s="205"/>
      <c r="T754" s="205"/>
      <c r="U754" s="205"/>
      <c r="V754" s="205"/>
      <c r="W754" s="205"/>
      <c r="X754" s="205"/>
      <c r="Y754" s="205"/>
      <c r="Z754" s="205"/>
      <c r="AA754" s="205"/>
      <c r="AB754" s="205"/>
      <c r="AC754" s="205"/>
      <c r="AD754" s="205"/>
      <c r="AE754" s="205"/>
      <c r="AF754" s="205"/>
      <c r="AG754" s="205"/>
      <c r="AH754" s="205"/>
      <c r="AI754" s="205"/>
      <c r="AJ754" s="205"/>
      <c r="AK754" s="205"/>
      <c r="AL754" s="205"/>
      <c r="AM754" s="205"/>
      <c r="AN754" s="205"/>
      <c r="AO754" s="205"/>
      <c r="AP754" s="205"/>
      <c r="AQ754" s="205"/>
      <c r="AR754" s="205"/>
      <c r="AS754" s="205"/>
      <c r="AT754" s="205"/>
      <c r="AU754" s="205"/>
      <c r="AV754" s="205"/>
      <c r="AW754" s="205"/>
      <c r="AX754" s="205"/>
      <c r="AY754" s="205"/>
      <c r="AZ754" s="205"/>
      <c r="BA754" s="205"/>
      <c r="BB754" s="205"/>
      <c r="BC754" s="205"/>
      <c r="BD754" s="205"/>
      <c r="BE754" s="205"/>
      <c r="BF754" s="205"/>
      <c r="BG754" s="205"/>
      <c r="BH754" s="205"/>
      <c r="BI754" s="205"/>
      <c r="BJ754" s="205"/>
      <c r="BK754" s="205"/>
      <c r="BL754" s="205"/>
      <c r="BM754" s="218">
        <v>16</v>
      </c>
    </row>
    <row r="755" spans="1:65">
      <c r="A755" s="30"/>
      <c r="B755" s="19">
        <v>1</v>
      </c>
      <c r="C755" s="9">
        <v>4</v>
      </c>
      <c r="D755" s="24">
        <v>0.86987890000000001</v>
      </c>
      <c r="E755" s="24">
        <v>0.85918999149453812</v>
      </c>
      <c r="F755" s="24">
        <v>0.90300000000000002</v>
      </c>
      <c r="G755" s="24">
        <v>0.85000000000000009</v>
      </c>
      <c r="H755" s="24">
        <v>0.86</v>
      </c>
      <c r="I755" s="24">
        <v>0.85000000000000009</v>
      </c>
      <c r="J755" s="24">
        <v>0.88</v>
      </c>
      <c r="K755" s="24">
        <v>0.83</v>
      </c>
      <c r="L755" s="24">
        <v>0.85000000000000009</v>
      </c>
      <c r="M755" s="219">
        <v>0.91</v>
      </c>
      <c r="N755" s="24">
        <v>0.88690000000000002</v>
      </c>
      <c r="O755" s="219">
        <v>0.65</v>
      </c>
      <c r="P755" s="24">
        <v>0.85000000000000009</v>
      </c>
      <c r="Q755" s="233">
        <v>0.89</v>
      </c>
      <c r="R755" s="204"/>
      <c r="S755" s="205"/>
      <c r="T755" s="205"/>
      <c r="U755" s="205"/>
      <c r="V755" s="205"/>
      <c r="W755" s="205"/>
      <c r="X755" s="205"/>
      <c r="Y755" s="205"/>
      <c r="Z755" s="205"/>
      <c r="AA755" s="205"/>
      <c r="AB755" s="205"/>
      <c r="AC755" s="205"/>
      <c r="AD755" s="205"/>
      <c r="AE755" s="205"/>
      <c r="AF755" s="205"/>
      <c r="AG755" s="205"/>
      <c r="AH755" s="205"/>
      <c r="AI755" s="205"/>
      <c r="AJ755" s="205"/>
      <c r="AK755" s="205"/>
      <c r="AL755" s="205"/>
      <c r="AM755" s="205"/>
      <c r="AN755" s="205"/>
      <c r="AO755" s="205"/>
      <c r="AP755" s="205"/>
      <c r="AQ755" s="205"/>
      <c r="AR755" s="205"/>
      <c r="AS755" s="205"/>
      <c r="AT755" s="205"/>
      <c r="AU755" s="205"/>
      <c r="AV755" s="205"/>
      <c r="AW755" s="205"/>
      <c r="AX755" s="205"/>
      <c r="AY755" s="205"/>
      <c r="AZ755" s="205"/>
      <c r="BA755" s="205"/>
      <c r="BB755" s="205"/>
      <c r="BC755" s="205"/>
      <c r="BD755" s="205"/>
      <c r="BE755" s="205"/>
      <c r="BF755" s="205"/>
      <c r="BG755" s="205"/>
      <c r="BH755" s="205"/>
      <c r="BI755" s="205"/>
      <c r="BJ755" s="205"/>
      <c r="BK755" s="205"/>
      <c r="BL755" s="205"/>
      <c r="BM755" s="218">
        <v>0.86462607537484748</v>
      </c>
    </row>
    <row r="756" spans="1:65">
      <c r="A756" s="30"/>
      <c r="B756" s="19">
        <v>1</v>
      </c>
      <c r="C756" s="9">
        <v>5</v>
      </c>
      <c r="D756" s="24">
        <v>0.84433119999999995</v>
      </c>
      <c r="E756" s="24">
        <v>0.86131867980845467</v>
      </c>
      <c r="F756" s="24">
        <v>0.88800000000000012</v>
      </c>
      <c r="G756" s="24">
        <v>0.86999999999999988</v>
      </c>
      <c r="H756" s="24">
        <v>0.86999999999999988</v>
      </c>
      <c r="I756" s="24">
        <v>0.85000000000000009</v>
      </c>
      <c r="J756" s="24">
        <v>0.88</v>
      </c>
      <c r="K756" s="24">
        <v>0.88</v>
      </c>
      <c r="L756" s="24">
        <v>0.83</v>
      </c>
      <c r="M756" s="219">
        <v>0.91</v>
      </c>
      <c r="N756" s="24">
        <v>0.90969999999999995</v>
      </c>
      <c r="O756" s="219">
        <v>0.64</v>
      </c>
      <c r="P756" s="24">
        <v>0.86</v>
      </c>
      <c r="Q756" s="219">
        <v>0.91999999999999993</v>
      </c>
      <c r="R756" s="204"/>
      <c r="S756" s="205"/>
      <c r="T756" s="205"/>
      <c r="U756" s="205"/>
      <c r="V756" s="205"/>
      <c r="W756" s="205"/>
      <c r="X756" s="205"/>
      <c r="Y756" s="205"/>
      <c r="Z756" s="205"/>
      <c r="AA756" s="205"/>
      <c r="AB756" s="205"/>
      <c r="AC756" s="205"/>
      <c r="AD756" s="205"/>
      <c r="AE756" s="205"/>
      <c r="AF756" s="205"/>
      <c r="AG756" s="205"/>
      <c r="AH756" s="205"/>
      <c r="AI756" s="205"/>
      <c r="AJ756" s="205"/>
      <c r="AK756" s="205"/>
      <c r="AL756" s="205"/>
      <c r="AM756" s="205"/>
      <c r="AN756" s="205"/>
      <c r="AO756" s="205"/>
      <c r="AP756" s="205"/>
      <c r="AQ756" s="205"/>
      <c r="AR756" s="205"/>
      <c r="AS756" s="205"/>
      <c r="AT756" s="205"/>
      <c r="AU756" s="205"/>
      <c r="AV756" s="205"/>
      <c r="AW756" s="205"/>
      <c r="AX756" s="205"/>
      <c r="AY756" s="205"/>
      <c r="AZ756" s="205"/>
      <c r="BA756" s="205"/>
      <c r="BB756" s="205"/>
      <c r="BC756" s="205"/>
      <c r="BD756" s="205"/>
      <c r="BE756" s="205"/>
      <c r="BF756" s="205"/>
      <c r="BG756" s="205"/>
      <c r="BH756" s="205"/>
      <c r="BI756" s="205"/>
      <c r="BJ756" s="205"/>
      <c r="BK756" s="205"/>
      <c r="BL756" s="205"/>
      <c r="BM756" s="218">
        <v>98</v>
      </c>
    </row>
    <row r="757" spans="1:65">
      <c r="A757" s="30"/>
      <c r="B757" s="19">
        <v>1</v>
      </c>
      <c r="C757" s="9">
        <v>6</v>
      </c>
      <c r="D757" s="24">
        <v>0.84878889999999985</v>
      </c>
      <c r="E757" s="24">
        <v>0.84439210596378333</v>
      </c>
      <c r="F757" s="24">
        <v>0.88500000000000001</v>
      </c>
      <c r="G757" s="24">
        <v>0.86999999999999988</v>
      </c>
      <c r="H757" s="24">
        <v>0.85000000000000009</v>
      </c>
      <c r="I757" s="24">
        <v>0.86</v>
      </c>
      <c r="J757" s="24">
        <v>0.86</v>
      </c>
      <c r="K757" s="24">
        <v>0.86</v>
      </c>
      <c r="L757" s="24">
        <v>0.84</v>
      </c>
      <c r="M757" s="219">
        <v>0.90000000000000013</v>
      </c>
      <c r="N757" s="24">
        <v>0.89219999999999988</v>
      </c>
      <c r="O757" s="219">
        <v>0.62</v>
      </c>
      <c r="P757" s="24">
        <v>0.86999999999999988</v>
      </c>
      <c r="Q757" s="219">
        <v>0.91999999999999993</v>
      </c>
      <c r="R757" s="204"/>
      <c r="S757" s="205"/>
      <c r="T757" s="205"/>
      <c r="U757" s="205"/>
      <c r="V757" s="205"/>
      <c r="W757" s="205"/>
      <c r="X757" s="205"/>
      <c r="Y757" s="205"/>
      <c r="Z757" s="205"/>
      <c r="AA757" s="205"/>
      <c r="AB757" s="205"/>
      <c r="AC757" s="205"/>
      <c r="AD757" s="205"/>
      <c r="AE757" s="205"/>
      <c r="AF757" s="205"/>
      <c r="AG757" s="205"/>
      <c r="AH757" s="205"/>
      <c r="AI757" s="205"/>
      <c r="AJ757" s="205"/>
      <c r="AK757" s="205"/>
      <c r="AL757" s="205"/>
      <c r="AM757" s="205"/>
      <c r="AN757" s="205"/>
      <c r="AO757" s="205"/>
      <c r="AP757" s="205"/>
      <c r="AQ757" s="205"/>
      <c r="AR757" s="205"/>
      <c r="AS757" s="205"/>
      <c r="AT757" s="205"/>
      <c r="AU757" s="205"/>
      <c r="AV757" s="205"/>
      <c r="AW757" s="205"/>
      <c r="AX757" s="205"/>
      <c r="AY757" s="205"/>
      <c r="AZ757" s="205"/>
      <c r="BA757" s="205"/>
      <c r="BB757" s="205"/>
      <c r="BC757" s="205"/>
      <c r="BD757" s="205"/>
      <c r="BE757" s="205"/>
      <c r="BF757" s="205"/>
      <c r="BG757" s="205"/>
      <c r="BH757" s="205"/>
      <c r="BI757" s="205"/>
      <c r="BJ757" s="205"/>
      <c r="BK757" s="205"/>
      <c r="BL757" s="205"/>
      <c r="BM757" s="56"/>
    </row>
    <row r="758" spans="1:65">
      <c r="A758" s="30"/>
      <c r="B758" s="20" t="s">
        <v>256</v>
      </c>
      <c r="C758" s="12"/>
      <c r="D758" s="220">
        <v>0.84865151666666661</v>
      </c>
      <c r="E758" s="220">
        <v>0.85878531245665546</v>
      </c>
      <c r="F758" s="220">
        <v>0.88983333333333337</v>
      </c>
      <c r="G758" s="220">
        <v>0.87</v>
      </c>
      <c r="H758" s="220">
        <v>0.85833333333333339</v>
      </c>
      <c r="I758" s="220">
        <v>0.85833333333333339</v>
      </c>
      <c r="J758" s="220">
        <v>0.87333333333333341</v>
      </c>
      <c r="K758" s="220">
        <v>0.8633333333333334</v>
      </c>
      <c r="L758" s="220">
        <v>0.83666666666666656</v>
      </c>
      <c r="M758" s="220">
        <v>0.91000000000000014</v>
      </c>
      <c r="N758" s="220">
        <v>0.89694999999999991</v>
      </c>
      <c r="O758" s="220">
        <v>0.63333333333333341</v>
      </c>
      <c r="P758" s="220">
        <v>0.8566666666666668</v>
      </c>
      <c r="Q758" s="220">
        <v>0.91333333333333344</v>
      </c>
      <c r="R758" s="204"/>
      <c r="S758" s="205"/>
      <c r="T758" s="205"/>
      <c r="U758" s="205"/>
      <c r="V758" s="205"/>
      <c r="W758" s="205"/>
      <c r="X758" s="205"/>
      <c r="Y758" s="205"/>
      <c r="Z758" s="205"/>
      <c r="AA758" s="205"/>
      <c r="AB758" s="205"/>
      <c r="AC758" s="205"/>
      <c r="AD758" s="205"/>
      <c r="AE758" s="205"/>
      <c r="AF758" s="205"/>
      <c r="AG758" s="205"/>
      <c r="AH758" s="205"/>
      <c r="AI758" s="205"/>
      <c r="AJ758" s="205"/>
      <c r="AK758" s="205"/>
      <c r="AL758" s="205"/>
      <c r="AM758" s="205"/>
      <c r="AN758" s="205"/>
      <c r="AO758" s="205"/>
      <c r="AP758" s="205"/>
      <c r="AQ758" s="205"/>
      <c r="AR758" s="205"/>
      <c r="AS758" s="205"/>
      <c r="AT758" s="205"/>
      <c r="AU758" s="205"/>
      <c r="AV758" s="205"/>
      <c r="AW758" s="205"/>
      <c r="AX758" s="205"/>
      <c r="AY758" s="205"/>
      <c r="AZ758" s="205"/>
      <c r="BA758" s="205"/>
      <c r="BB758" s="205"/>
      <c r="BC758" s="205"/>
      <c r="BD758" s="205"/>
      <c r="BE758" s="205"/>
      <c r="BF758" s="205"/>
      <c r="BG758" s="205"/>
      <c r="BH758" s="205"/>
      <c r="BI758" s="205"/>
      <c r="BJ758" s="205"/>
      <c r="BK758" s="205"/>
      <c r="BL758" s="205"/>
      <c r="BM758" s="56"/>
    </row>
    <row r="759" spans="1:65">
      <c r="A759" s="30"/>
      <c r="B759" s="3" t="s">
        <v>257</v>
      </c>
      <c r="C759" s="29"/>
      <c r="D759" s="24">
        <v>0.8465600499999999</v>
      </c>
      <c r="E759" s="24">
        <v>0.86025433565149645</v>
      </c>
      <c r="F759" s="24">
        <v>0.88800000000000012</v>
      </c>
      <c r="G759" s="24">
        <v>0.86999999999999988</v>
      </c>
      <c r="H759" s="24">
        <v>0.85499999999999998</v>
      </c>
      <c r="I759" s="24">
        <v>0.86</v>
      </c>
      <c r="J759" s="24">
        <v>0.88</v>
      </c>
      <c r="K759" s="24">
        <v>0.87</v>
      </c>
      <c r="L759" s="24">
        <v>0.83499999999999996</v>
      </c>
      <c r="M759" s="24">
        <v>0.91</v>
      </c>
      <c r="N759" s="24">
        <v>0.89624999999999999</v>
      </c>
      <c r="O759" s="24">
        <v>0.63500000000000001</v>
      </c>
      <c r="P759" s="24">
        <v>0.85499999999999998</v>
      </c>
      <c r="Q759" s="24">
        <v>0.91999999999999993</v>
      </c>
      <c r="R759" s="204"/>
      <c r="S759" s="205"/>
      <c r="T759" s="205"/>
      <c r="U759" s="205"/>
      <c r="V759" s="205"/>
      <c r="W759" s="205"/>
      <c r="X759" s="205"/>
      <c r="Y759" s="205"/>
      <c r="Z759" s="205"/>
      <c r="AA759" s="205"/>
      <c r="AB759" s="205"/>
      <c r="AC759" s="205"/>
      <c r="AD759" s="205"/>
      <c r="AE759" s="205"/>
      <c r="AF759" s="205"/>
      <c r="AG759" s="205"/>
      <c r="AH759" s="205"/>
      <c r="AI759" s="205"/>
      <c r="AJ759" s="205"/>
      <c r="AK759" s="205"/>
      <c r="AL759" s="205"/>
      <c r="AM759" s="205"/>
      <c r="AN759" s="205"/>
      <c r="AO759" s="205"/>
      <c r="AP759" s="205"/>
      <c r="AQ759" s="205"/>
      <c r="AR759" s="205"/>
      <c r="AS759" s="205"/>
      <c r="AT759" s="205"/>
      <c r="AU759" s="205"/>
      <c r="AV759" s="205"/>
      <c r="AW759" s="205"/>
      <c r="AX759" s="205"/>
      <c r="AY759" s="205"/>
      <c r="AZ759" s="205"/>
      <c r="BA759" s="205"/>
      <c r="BB759" s="205"/>
      <c r="BC759" s="205"/>
      <c r="BD759" s="205"/>
      <c r="BE759" s="205"/>
      <c r="BF759" s="205"/>
      <c r="BG759" s="205"/>
      <c r="BH759" s="205"/>
      <c r="BI759" s="205"/>
      <c r="BJ759" s="205"/>
      <c r="BK759" s="205"/>
      <c r="BL759" s="205"/>
      <c r="BM759" s="56"/>
    </row>
    <row r="760" spans="1:65">
      <c r="A760" s="30"/>
      <c r="B760" s="3" t="s">
        <v>258</v>
      </c>
      <c r="C760" s="29"/>
      <c r="D760" s="24">
        <v>2.9172959101703502E-2</v>
      </c>
      <c r="E760" s="24">
        <v>8.3894601238538608E-3</v>
      </c>
      <c r="F760" s="24">
        <v>8.4715209181508485E-3</v>
      </c>
      <c r="G760" s="24">
        <v>1.2649110640673493E-2</v>
      </c>
      <c r="H760" s="24">
        <v>9.8319208025016511E-3</v>
      </c>
      <c r="I760" s="24">
        <v>7.5277265270907341E-3</v>
      </c>
      <c r="J760" s="24">
        <v>1.5055453054181597E-2</v>
      </c>
      <c r="K760" s="24">
        <v>2.0655911179772894E-2</v>
      </c>
      <c r="L760" s="24">
        <v>8.1649658092773029E-3</v>
      </c>
      <c r="M760" s="24">
        <v>6.3245553203366937E-3</v>
      </c>
      <c r="N760" s="24">
        <v>7.821189167895105E-3</v>
      </c>
      <c r="O760" s="24">
        <v>1.2110601416389978E-2</v>
      </c>
      <c r="P760" s="24">
        <v>8.164965809277178E-3</v>
      </c>
      <c r="Q760" s="24">
        <v>1.2110601416389928E-2</v>
      </c>
      <c r="R760" s="204"/>
      <c r="S760" s="205"/>
      <c r="T760" s="205"/>
      <c r="U760" s="205"/>
      <c r="V760" s="205"/>
      <c r="W760" s="205"/>
      <c r="X760" s="205"/>
      <c r="Y760" s="205"/>
      <c r="Z760" s="205"/>
      <c r="AA760" s="205"/>
      <c r="AB760" s="205"/>
      <c r="AC760" s="205"/>
      <c r="AD760" s="205"/>
      <c r="AE760" s="205"/>
      <c r="AF760" s="205"/>
      <c r="AG760" s="205"/>
      <c r="AH760" s="205"/>
      <c r="AI760" s="205"/>
      <c r="AJ760" s="205"/>
      <c r="AK760" s="205"/>
      <c r="AL760" s="205"/>
      <c r="AM760" s="205"/>
      <c r="AN760" s="205"/>
      <c r="AO760" s="205"/>
      <c r="AP760" s="205"/>
      <c r="AQ760" s="205"/>
      <c r="AR760" s="205"/>
      <c r="AS760" s="205"/>
      <c r="AT760" s="205"/>
      <c r="AU760" s="205"/>
      <c r="AV760" s="205"/>
      <c r="AW760" s="205"/>
      <c r="AX760" s="205"/>
      <c r="AY760" s="205"/>
      <c r="AZ760" s="205"/>
      <c r="BA760" s="205"/>
      <c r="BB760" s="205"/>
      <c r="BC760" s="205"/>
      <c r="BD760" s="205"/>
      <c r="BE760" s="205"/>
      <c r="BF760" s="205"/>
      <c r="BG760" s="205"/>
      <c r="BH760" s="205"/>
      <c r="BI760" s="205"/>
      <c r="BJ760" s="205"/>
      <c r="BK760" s="205"/>
      <c r="BL760" s="205"/>
      <c r="BM760" s="56"/>
    </row>
    <row r="761" spans="1:65">
      <c r="A761" s="30"/>
      <c r="B761" s="3" t="s">
        <v>85</v>
      </c>
      <c r="C761" s="29"/>
      <c r="D761" s="13">
        <v>3.437566366026075E-2</v>
      </c>
      <c r="E761" s="13">
        <v>9.7689841712066926E-3</v>
      </c>
      <c r="F761" s="13">
        <v>9.5203456656499513E-3</v>
      </c>
      <c r="G761" s="13">
        <v>1.4539207632958039E-2</v>
      </c>
      <c r="H761" s="13">
        <v>1.1454665012623282E-2</v>
      </c>
      <c r="I761" s="13">
        <v>8.7701668276785241E-3</v>
      </c>
      <c r="J761" s="13">
        <v>1.7239068382650682E-2</v>
      </c>
      <c r="K761" s="13">
        <v>2.3925765845296786E-2</v>
      </c>
      <c r="L761" s="13">
        <v>9.7589232780206821E-3</v>
      </c>
      <c r="M761" s="13">
        <v>6.9500607915787835E-3</v>
      </c>
      <c r="N761" s="13">
        <v>8.7197604859748108E-3</v>
      </c>
      <c r="O761" s="13">
        <v>1.9122002236405228E-2</v>
      </c>
      <c r="P761" s="13">
        <v>9.5310884933196612E-3</v>
      </c>
      <c r="Q761" s="13">
        <v>1.3259782572689701E-2</v>
      </c>
      <c r="R761" s="154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5"/>
    </row>
    <row r="762" spans="1:65">
      <c r="A762" s="30"/>
      <c r="B762" s="3" t="s">
        <v>259</v>
      </c>
      <c r="C762" s="29"/>
      <c r="D762" s="13">
        <v>-1.8475684649292279E-2</v>
      </c>
      <c r="E762" s="13">
        <v>-6.7552472502749872E-3</v>
      </c>
      <c r="F762" s="13">
        <v>2.9153941427868313E-2</v>
      </c>
      <c r="G762" s="13">
        <v>6.2153163988523108E-3</v>
      </c>
      <c r="H762" s="13">
        <v>-7.2779924417453179E-3</v>
      </c>
      <c r="I762" s="13">
        <v>-7.2779924417453179E-3</v>
      </c>
      <c r="J762" s="13">
        <v>1.0070547496165982E-2</v>
      </c>
      <c r="K762" s="13">
        <v>-1.4951457957749215E-3</v>
      </c>
      <c r="L762" s="13">
        <v>-3.2336994574283962E-2</v>
      </c>
      <c r="M762" s="13">
        <v>5.2478089566615704E-2</v>
      </c>
      <c r="N762" s="13">
        <v>3.7384859820632554E-2</v>
      </c>
      <c r="O762" s="13">
        <v>-0.26750609151041405</v>
      </c>
      <c r="P762" s="13">
        <v>-9.2056079904020427E-3</v>
      </c>
      <c r="Q762" s="13">
        <v>5.6333320663929376E-2</v>
      </c>
      <c r="R762" s="154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30"/>
      <c r="B763" s="46" t="s">
        <v>260</v>
      </c>
      <c r="C763" s="47"/>
      <c r="D763" s="45">
        <v>0.99</v>
      </c>
      <c r="E763" s="45">
        <v>0.31</v>
      </c>
      <c r="F763" s="45">
        <v>1.79</v>
      </c>
      <c r="G763" s="45">
        <v>0.45</v>
      </c>
      <c r="H763" s="45">
        <v>0.34</v>
      </c>
      <c r="I763" s="45">
        <v>0.34</v>
      </c>
      <c r="J763" s="45">
        <v>0.67</v>
      </c>
      <c r="K763" s="45">
        <v>0</v>
      </c>
      <c r="L763" s="45">
        <v>1.8</v>
      </c>
      <c r="M763" s="45">
        <v>3.15</v>
      </c>
      <c r="N763" s="45">
        <v>2.27</v>
      </c>
      <c r="O763" s="45" t="s">
        <v>261</v>
      </c>
      <c r="P763" s="45">
        <v>0.45</v>
      </c>
      <c r="Q763" s="45">
        <v>3.37</v>
      </c>
      <c r="R763" s="154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B764" s="31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BM764" s="55"/>
    </row>
    <row r="765" spans="1:65" ht="15">
      <c r="B765" s="8" t="s">
        <v>540</v>
      </c>
      <c r="BM765" s="28" t="s">
        <v>66</v>
      </c>
    </row>
    <row r="766" spans="1:65" ht="15">
      <c r="A766" s="25" t="s">
        <v>6</v>
      </c>
      <c r="B766" s="18" t="s">
        <v>109</v>
      </c>
      <c r="C766" s="15" t="s">
        <v>110</v>
      </c>
      <c r="D766" s="16" t="s">
        <v>221</v>
      </c>
      <c r="E766" s="17" t="s">
        <v>221</v>
      </c>
      <c r="F766" s="17" t="s">
        <v>221</v>
      </c>
      <c r="G766" s="17" t="s">
        <v>221</v>
      </c>
      <c r="H766" s="17" t="s">
        <v>221</v>
      </c>
      <c r="I766" s="17" t="s">
        <v>221</v>
      </c>
      <c r="J766" s="17" t="s">
        <v>221</v>
      </c>
      <c r="K766" s="17" t="s">
        <v>221</v>
      </c>
      <c r="L766" s="17" t="s">
        <v>221</v>
      </c>
      <c r="M766" s="17" t="s">
        <v>221</v>
      </c>
      <c r="N766" s="17" t="s">
        <v>221</v>
      </c>
      <c r="O766" s="17" t="s">
        <v>221</v>
      </c>
      <c r="P766" s="17" t="s">
        <v>221</v>
      </c>
      <c r="Q766" s="17" t="s">
        <v>221</v>
      </c>
      <c r="R766" s="17" t="s">
        <v>221</v>
      </c>
      <c r="S766" s="154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8">
        <v>1</v>
      </c>
    </row>
    <row r="767" spans="1:65">
      <c r="A767" s="30"/>
      <c r="B767" s="19" t="s">
        <v>222</v>
      </c>
      <c r="C767" s="9" t="s">
        <v>222</v>
      </c>
      <c r="D767" s="152" t="s">
        <v>227</v>
      </c>
      <c r="E767" s="153" t="s">
        <v>228</v>
      </c>
      <c r="F767" s="153" t="s">
        <v>229</v>
      </c>
      <c r="G767" s="153" t="s">
        <v>232</v>
      </c>
      <c r="H767" s="153" t="s">
        <v>233</v>
      </c>
      <c r="I767" s="153" t="s">
        <v>234</v>
      </c>
      <c r="J767" s="153" t="s">
        <v>235</v>
      </c>
      <c r="K767" s="153" t="s">
        <v>276</v>
      </c>
      <c r="L767" s="153" t="s">
        <v>238</v>
      </c>
      <c r="M767" s="153" t="s">
        <v>239</v>
      </c>
      <c r="N767" s="153" t="s">
        <v>240</v>
      </c>
      <c r="O767" s="153" t="s">
        <v>242</v>
      </c>
      <c r="P767" s="153" t="s">
        <v>243</v>
      </c>
      <c r="Q767" s="153" t="s">
        <v>245</v>
      </c>
      <c r="R767" s="153" t="s">
        <v>246</v>
      </c>
      <c r="S767" s="154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8" t="s">
        <v>1</v>
      </c>
    </row>
    <row r="768" spans="1:65">
      <c r="A768" s="30"/>
      <c r="B768" s="19"/>
      <c r="C768" s="9"/>
      <c r="D768" s="10" t="s">
        <v>299</v>
      </c>
      <c r="E768" s="11" t="s">
        <v>282</v>
      </c>
      <c r="F768" s="11" t="s">
        <v>299</v>
      </c>
      <c r="G768" s="11" t="s">
        <v>282</v>
      </c>
      <c r="H768" s="11" t="s">
        <v>282</v>
      </c>
      <c r="I768" s="11" t="s">
        <v>282</v>
      </c>
      <c r="J768" s="11" t="s">
        <v>282</v>
      </c>
      <c r="K768" s="11" t="s">
        <v>282</v>
      </c>
      <c r="L768" s="11" t="s">
        <v>282</v>
      </c>
      <c r="M768" s="11" t="s">
        <v>299</v>
      </c>
      <c r="N768" s="11" t="s">
        <v>299</v>
      </c>
      <c r="O768" s="11" t="s">
        <v>299</v>
      </c>
      <c r="P768" s="11" t="s">
        <v>282</v>
      </c>
      <c r="Q768" s="11" t="s">
        <v>299</v>
      </c>
      <c r="R768" s="11" t="s">
        <v>299</v>
      </c>
      <c r="S768" s="154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8">
        <v>3</v>
      </c>
    </row>
    <row r="769" spans="1:65">
      <c r="A769" s="30"/>
      <c r="B769" s="19"/>
      <c r="C769" s="9"/>
      <c r="D769" s="26" t="s">
        <v>300</v>
      </c>
      <c r="E769" s="26" t="s">
        <v>301</v>
      </c>
      <c r="F769" s="26" t="s">
        <v>302</v>
      </c>
      <c r="G769" s="26" t="s">
        <v>302</v>
      </c>
      <c r="H769" s="26" t="s">
        <v>302</v>
      </c>
      <c r="I769" s="26" t="s">
        <v>302</v>
      </c>
      <c r="J769" s="26" t="s">
        <v>302</v>
      </c>
      <c r="K769" s="26" t="s">
        <v>302</v>
      </c>
      <c r="L769" s="26" t="s">
        <v>303</v>
      </c>
      <c r="M769" s="26" t="s">
        <v>303</v>
      </c>
      <c r="N769" s="26" t="s">
        <v>280</v>
      </c>
      <c r="O769" s="26" t="s">
        <v>302</v>
      </c>
      <c r="P769" s="26" t="s">
        <v>303</v>
      </c>
      <c r="Q769" s="26" t="s">
        <v>280</v>
      </c>
      <c r="R769" s="26" t="s">
        <v>302</v>
      </c>
      <c r="S769" s="154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8">
        <v>3</v>
      </c>
    </row>
    <row r="770" spans="1:65">
      <c r="A770" s="30"/>
      <c r="B770" s="18">
        <v>1</v>
      </c>
      <c r="C770" s="14">
        <v>1</v>
      </c>
      <c r="D770" s="216">
        <v>0.2758254</v>
      </c>
      <c r="E770" s="216">
        <v>0.33483317513285221</v>
      </c>
      <c r="F770" s="216" t="s">
        <v>292</v>
      </c>
      <c r="G770" s="216">
        <v>0.32100000000000001</v>
      </c>
      <c r="H770" s="216">
        <v>0.31900000000000001</v>
      </c>
      <c r="I770" s="216">
        <v>0.317</v>
      </c>
      <c r="J770" s="216">
        <v>0.313</v>
      </c>
      <c r="K770" s="216">
        <v>0.32100000000000001</v>
      </c>
      <c r="L770" s="217">
        <v>0.23211099516458597</v>
      </c>
      <c r="M770" s="217">
        <v>0.26300000000000001</v>
      </c>
      <c r="N770" s="216">
        <v>0.28351199999999999</v>
      </c>
      <c r="O770" s="217">
        <v>0.25191799999999998</v>
      </c>
      <c r="P770" s="216">
        <v>0.32940999999999998</v>
      </c>
      <c r="Q770" s="216" t="s">
        <v>293</v>
      </c>
      <c r="R770" s="216">
        <v>0.316</v>
      </c>
      <c r="S770" s="204"/>
      <c r="T770" s="205"/>
      <c r="U770" s="205"/>
      <c r="V770" s="205"/>
      <c r="W770" s="205"/>
      <c r="X770" s="205"/>
      <c r="Y770" s="205"/>
      <c r="Z770" s="205"/>
      <c r="AA770" s="205"/>
      <c r="AB770" s="205"/>
      <c r="AC770" s="205"/>
      <c r="AD770" s="205"/>
      <c r="AE770" s="205"/>
      <c r="AF770" s="205"/>
      <c r="AG770" s="205"/>
      <c r="AH770" s="205"/>
      <c r="AI770" s="205"/>
      <c r="AJ770" s="205"/>
      <c r="AK770" s="205"/>
      <c r="AL770" s="205"/>
      <c r="AM770" s="205"/>
      <c r="AN770" s="205"/>
      <c r="AO770" s="205"/>
      <c r="AP770" s="205"/>
      <c r="AQ770" s="205"/>
      <c r="AR770" s="205"/>
      <c r="AS770" s="205"/>
      <c r="AT770" s="205"/>
      <c r="AU770" s="205"/>
      <c r="AV770" s="205"/>
      <c r="AW770" s="205"/>
      <c r="AX770" s="205"/>
      <c r="AY770" s="205"/>
      <c r="AZ770" s="205"/>
      <c r="BA770" s="205"/>
      <c r="BB770" s="205"/>
      <c r="BC770" s="205"/>
      <c r="BD770" s="205"/>
      <c r="BE770" s="205"/>
      <c r="BF770" s="205"/>
      <c r="BG770" s="205"/>
      <c r="BH770" s="205"/>
      <c r="BI770" s="205"/>
      <c r="BJ770" s="205"/>
      <c r="BK770" s="205"/>
      <c r="BL770" s="205"/>
      <c r="BM770" s="218">
        <v>1</v>
      </c>
    </row>
    <row r="771" spans="1:65">
      <c r="A771" s="30"/>
      <c r="B771" s="19">
        <v>1</v>
      </c>
      <c r="C771" s="9">
        <v>2</v>
      </c>
      <c r="D771" s="24">
        <v>0.2765147</v>
      </c>
      <c r="E771" s="24">
        <v>0.32901639434236551</v>
      </c>
      <c r="F771" s="24" t="s">
        <v>292</v>
      </c>
      <c r="G771" s="24">
        <v>0.31</v>
      </c>
      <c r="H771" s="24">
        <v>0.316</v>
      </c>
      <c r="I771" s="24">
        <v>0.313</v>
      </c>
      <c r="J771" s="24">
        <v>0.32200000000000001</v>
      </c>
      <c r="K771" s="24">
        <v>0.33100000000000002</v>
      </c>
      <c r="L771" s="219">
        <v>0.24658804046598301</v>
      </c>
      <c r="M771" s="219">
        <v>0.26100000000000001</v>
      </c>
      <c r="N771" s="24">
        <v>0.28779199999999999</v>
      </c>
      <c r="O771" s="219">
        <v>0.24840599999999996</v>
      </c>
      <c r="P771" s="24">
        <v>0.31806999999999996</v>
      </c>
      <c r="Q771" s="24" t="s">
        <v>293</v>
      </c>
      <c r="R771" s="24">
        <v>0.317</v>
      </c>
      <c r="S771" s="204"/>
      <c r="T771" s="205"/>
      <c r="U771" s="205"/>
      <c r="V771" s="205"/>
      <c r="W771" s="205"/>
      <c r="X771" s="205"/>
      <c r="Y771" s="205"/>
      <c r="Z771" s="205"/>
      <c r="AA771" s="205"/>
      <c r="AB771" s="205"/>
      <c r="AC771" s="205"/>
      <c r="AD771" s="205"/>
      <c r="AE771" s="205"/>
      <c r="AF771" s="205"/>
      <c r="AG771" s="205"/>
      <c r="AH771" s="205"/>
      <c r="AI771" s="205"/>
      <c r="AJ771" s="205"/>
      <c r="AK771" s="205"/>
      <c r="AL771" s="205"/>
      <c r="AM771" s="205"/>
      <c r="AN771" s="205"/>
      <c r="AO771" s="205"/>
      <c r="AP771" s="205"/>
      <c r="AQ771" s="205"/>
      <c r="AR771" s="205"/>
      <c r="AS771" s="205"/>
      <c r="AT771" s="205"/>
      <c r="AU771" s="205"/>
      <c r="AV771" s="205"/>
      <c r="AW771" s="205"/>
      <c r="AX771" s="205"/>
      <c r="AY771" s="205"/>
      <c r="AZ771" s="205"/>
      <c r="BA771" s="205"/>
      <c r="BB771" s="205"/>
      <c r="BC771" s="205"/>
      <c r="BD771" s="205"/>
      <c r="BE771" s="205"/>
      <c r="BF771" s="205"/>
      <c r="BG771" s="205"/>
      <c r="BH771" s="205"/>
      <c r="BI771" s="205"/>
      <c r="BJ771" s="205"/>
      <c r="BK771" s="205"/>
      <c r="BL771" s="205"/>
      <c r="BM771" s="218">
        <v>36</v>
      </c>
    </row>
    <row r="772" spans="1:65">
      <c r="A772" s="30"/>
      <c r="B772" s="19">
        <v>1</v>
      </c>
      <c r="C772" s="9">
        <v>3</v>
      </c>
      <c r="D772" s="24">
        <v>0.27793250000000003</v>
      </c>
      <c r="E772" s="24">
        <v>0.33549736759579091</v>
      </c>
      <c r="F772" s="24" t="s">
        <v>292</v>
      </c>
      <c r="G772" s="24">
        <v>0.31900000000000001</v>
      </c>
      <c r="H772" s="24">
        <v>0.32299999999999995</v>
      </c>
      <c r="I772" s="24">
        <v>0.315</v>
      </c>
      <c r="J772" s="24">
        <v>0.32700000000000001</v>
      </c>
      <c r="K772" s="24">
        <v>0.33100000000000002</v>
      </c>
      <c r="L772" s="233">
        <v>0.22157875550144801</v>
      </c>
      <c r="M772" s="219">
        <v>0.26200000000000001</v>
      </c>
      <c r="N772" s="24">
        <v>0.28064600000000001</v>
      </c>
      <c r="O772" s="219">
        <v>0.248996</v>
      </c>
      <c r="P772" s="24">
        <v>0.32605000000000001</v>
      </c>
      <c r="Q772" s="24" t="s">
        <v>293</v>
      </c>
      <c r="R772" s="24">
        <v>0.314</v>
      </c>
      <c r="S772" s="204"/>
      <c r="T772" s="205"/>
      <c r="U772" s="205"/>
      <c r="V772" s="205"/>
      <c r="W772" s="205"/>
      <c r="X772" s="205"/>
      <c r="Y772" s="205"/>
      <c r="Z772" s="205"/>
      <c r="AA772" s="205"/>
      <c r="AB772" s="205"/>
      <c r="AC772" s="205"/>
      <c r="AD772" s="205"/>
      <c r="AE772" s="205"/>
      <c r="AF772" s="205"/>
      <c r="AG772" s="205"/>
      <c r="AH772" s="205"/>
      <c r="AI772" s="205"/>
      <c r="AJ772" s="205"/>
      <c r="AK772" s="205"/>
      <c r="AL772" s="205"/>
      <c r="AM772" s="205"/>
      <c r="AN772" s="205"/>
      <c r="AO772" s="205"/>
      <c r="AP772" s="205"/>
      <c r="AQ772" s="205"/>
      <c r="AR772" s="205"/>
      <c r="AS772" s="205"/>
      <c r="AT772" s="205"/>
      <c r="AU772" s="205"/>
      <c r="AV772" s="205"/>
      <c r="AW772" s="205"/>
      <c r="AX772" s="205"/>
      <c r="AY772" s="205"/>
      <c r="AZ772" s="205"/>
      <c r="BA772" s="205"/>
      <c r="BB772" s="205"/>
      <c r="BC772" s="205"/>
      <c r="BD772" s="205"/>
      <c r="BE772" s="205"/>
      <c r="BF772" s="205"/>
      <c r="BG772" s="205"/>
      <c r="BH772" s="205"/>
      <c r="BI772" s="205"/>
      <c r="BJ772" s="205"/>
      <c r="BK772" s="205"/>
      <c r="BL772" s="205"/>
      <c r="BM772" s="218">
        <v>16</v>
      </c>
    </row>
    <row r="773" spans="1:65">
      <c r="A773" s="30"/>
      <c r="B773" s="19">
        <v>1</v>
      </c>
      <c r="C773" s="9">
        <v>4</v>
      </c>
      <c r="D773" s="24">
        <v>0.2679068</v>
      </c>
      <c r="E773" s="24">
        <v>0.33879134606808065</v>
      </c>
      <c r="F773" s="24" t="s">
        <v>292</v>
      </c>
      <c r="G773" s="24">
        <v>0.308</v>
      </c>
      <c r="H773" s="24">
        <v>0.32900000000000001</v>
      </c>
      <c r="I773" s="24">
        <v>0.31</v>
      </c>
      <c r="J773" s="24">
        <v>0.32</v>
      </c>
      <c r="K773" s="24">
        <v>0.316</v>
      </c>
      <c r="L773" s="219">
        <v>0.24919161542586399</v>
      </c>
      <c r="M773" s="219">
        <v>0.27100000000000002</v>
      </c>
      <c r="N773" s="24">
        <v>0.28966000000000003</v>
      </c>
      <c r="O773" s="219">
        <v>0.241061</v>
      </c>
      <c r="P773" s="24">
        <v>0.32768000000000003</v>
      </c>
      <c r="Q773" s="24" t="s">
        <v>293</v>
      </c>
      <c r="R773" s="24">
        <v>0.30399999999999999</v>
      </c>
      <c r="S773" s="204"/>
      <c r="T773" s="205"/>
      <c r="U773" s="205"/>
      <c r="V773" s="205"/>
      <c r="W773" s="205"/>
      <c r="X773" s="205"/>
      <c r="Y773" s="205"/>
      <c r="Z773" s="205"/>
      <c r="AA773" s="205"/>
      <c r="AB773" s="205"/>
      <c r="AC773" s="205"/>
      <c r="AD773" s="205"/>
      <c r="AE773" s="205"/>
      <c r="AF773" s="205"/>
      <c r="AG773" s="205"/>
      <c r="AH773" s="205"/>
      <c r="AI773" s="205"/>
      <c r="AJ773" s="205"/>
      <c r="AK773" s="205"/>
      <c r="AL773" s="205"/>
      <c r="AM773" s="205"/>
      <c r="AN773" s="205"/>
      <c r="AO773" s="205"/>
      <c r="AP773" s="205"/>
      <c r="AQ773" s="205"/>
      <c r="AR773" s="205"/>
      <c r="AS773" s="205"/>
      <c r="AT773" s="205"/>
      <c r="AU773" s="205"/>
      <c r="AV773" s="205"/>
      <c r="AW773" s="205"/>
      <c r="AX773" s="205"/>
      <c r="AY773" s="205"/>
      <c r="AZ773" s="205"/>
      <c r="BA773" s="205"/>
      <c r="BB773" s="205"/>
      <c r="BC773" s="205"/>
      <c r="BD773" s="205"/>
      <c r="BE773" s="205"/>
      <c r="BF773" s="205"/>
      <c r="BG773" s="205"/>
      <c r="BH773" s="205"/>
      <c r="BI773" s="205"/>
      <c r="BJ773" s="205"/>
      <c r="BK773" s="205"/>
      <c r="BL773" s="205"/>
      <c r="BM773" s="218">
        <v>0.31328255628584217</v>
      </c>
    </row>
    <row r="774" spans="1:65">
      <c r="A774" s="30"/>
      <c r="B774" s="19">
        <v>1</v>
      </c>
      <c r="C774" s="9">
        <v>5</v>
      </c>
      <c r="D774" s="24">
        <v>0.27723939999999997</v>
      </c>
      <c r="E774" s="24">
        <v>0.3396481458199842</v>
      </c>
      <c r="F774" s="24" t="s">
        <v>292</v>
      </c>
      <c r="G774" s="24">
        <v>0.317</v>
      </c>
      <c r="H774" s="24">
        <v>0.32100000000000001</v>
      </c>
      <c r="I774" s="24">
        <v>0.318</v>
      </c>
      <c r="J774" s="24">
        <v>0.32200000000000001</v>
      </c>
      <c r="K774" s="24">
        <v>0.33600000000000002</v>
      </c>
      <c r="L774" s="219">
        <v>0.24895206200029901</v>
      </c>
      <c r="M774" s="219">
        <v>0.26900000000000002</v>
      </c>
      <c r="N774" s="24">
        <v>0.28827700000000001</v>
      </c>
      <c r="O774" s="219">
        <v>0.25314900000000001</v>
      </c>
      <c r="P774" s="24">
        <v>0.32525999999999999</v>
      </c>
      <c r="Q774" s="24" t="s">
        <v>293</v>
      </c>
      <c r="R774" s="24">
        <v>0.312</v>
      </c>
      <c r="S774" s="204"/>
      <c r="T774" s="205"/>
      <c r="U774" s="205"/>
      <c r="V774" s="205"/>
      <c r="W774" s="205"/>
      <c r="X774" s="205"/>
      <c r="Y774" s="205"/>
      <c r="Z774" s="205"/>
      <c r="AA774" s="205"/>
      <c r="AB774" s="205"/>
      <c r="AC774" s="205"/>
      <c r="AD774" s="205"/>
      <c r="AE774" s="205"/>
      <c r="AF774" s="205"/>
      <c r="AG774" s="205"/>
      <c r="AH774" s="205"/>
      <c r="AI774" s="205"/>
      <c r="AJ774" s="205"/>
      <c r="AK774" s="205"/>
      <c r="AL774" s="205"/>
      <c r="AM774" s="205"/>
      <c r="AN774" s="205"/>
      <c r="AO774" s="205"/>
      <c r="AP774" s="205"/>
      <c r="AQ774" s="205"/>
      <c r="AR774" s="205"/>
      <c r="AS774" s="205"/>
      <c r="AT774" s="205"/>
      <c r="AU774" s="205"/>
      <c r="AV774" s="205"/>
      <c r="AW774" s="205"/>
      <c r="AX774" s="205"/>
      <c r="AY774" s="205"/>
      <c r="AZ774" s="205"/>
      <c r="BA774" s="205"/>
      <c r="BB774" s="205"/>
      <c r="BC774" s="205"/>
      <c r="BD774" s="205"/>
      <c r="BE774" s="205"/>
      <c r="BF774" s="205"/>
      <c r="BG774" s="205"/>
      <c r="BH774" s="205"/>
      <c r="BI774" s="205"/>
      <c r="BJ774" s="205"/>
      <c r="BK774" s="205"/>
      <c r="BL774" s="205"/>
      <c r="BM774" s="218">
        <v>99</v>
      </c>
    </row>
    <row r="775" spans="1:65">
      <c r="A775" s="30"/>
      <c r="B775" s="19">
        <v>1</v>
      </c>
      <c r="C775" s="9">
        <v>6</v>
      </c>
      <c r="D775" s="24">
        <v>0.28462820000000005</v>
      </c>
      <c r="E775" s="24">
        <v>0.32615394819146276</v>
      </c>
      <c r="F775" s="24" t="s">
        <v>292</v>
      </c>
      <c r="G775" s="24">
        <v>0.32200000000000001</v>
      </c>
      <c r="H775" s="24">
        <v>0.316</v>
      </c>
      <c r="I775" s="24">
        <v>0.31900000000000001</v>
      </c>
      <c r="J775" s="24">
        <v>0.31</v>
      </c>
      <c r="K775" s="24">
        <v>0.32200000000000001</v>
      </c>
      <c r="L775" s="219">
        <v>0.25315375000777601</v>
      </c>
      <c r="M775" s="219">
        <v>0.26400000000000001</v>
      </c>
      <c r="N775" s="24">
        <v>0.28326899999999999</v>
      </c>
      <c r="O775" s="219">
        <v>0.24706500000000001</v>
      </c>
      <c r="P775" s="24">
        <v>0.33534000000000003</v>
      </c>
      <c r="Q775" s="24" t="s">
        <v>293</v>
      </c>
      <c r="R775" s="24">
        <v>0.311</v>
      </c>
      <c r="S775" s="204"/>
      <c r="T775" s="205"/>
      <c r="U775" s="205"/>
      <c r="V775" s="205"/>
      <c r="W775" s="205"/>
      <c r="X775" s="205"/>
      <c r="Y775" s="205"/>
      <c r="Z775" s="205"/>
      <c r="AA775" s="205"/>
      <c r="AB775" s="205"/>
      <c r="AC775" s="205"/>
      <c r="AD775" s="205"/>
      <c r="AE775" s="205"/>
      <c r="AF775" s="205"/>
      <c r="AG775" s="205"/>
      <c r="AH775" s="205"/>
      <c r="AI775" s="205"/>
      <c r="AJ775" s="205"/>
      <c r="AK775" s="205"/>
      <c r="AL775" s="205"/>
      <c r="AM775" s="205"/>
      <c r="AN775" s="205"/>
      <c r="AO775" s="205"/>
      <c r="AP775" s="205"/>
      <c r="AQ775" s="205"/>
      <c r="AR775" s="205"/>
      <c r="AS775" s="205"/>
      <c r="AT775" s="205"/>
      <c r="AU775" s="205"/>
      <c r="AV775" s="205"/>
      <c r="AW775" s="205"/>
      <c r="AX775" s="205"/>
      <c r="AY775" s="205"/>
      <c r="AZ775" s="205"/>
      <c r="BA775" s="205"/>
      <c r="BB775" s="205"/>
      <c r="BC775" s="205"/>
      <c r="BD775" s="205"/>
      <c r="BE775" s="205"/>
      <c r="BF775" s="205"/>
      <c r="BG775" s="205"/>
      <c r="BH775" s="205"/>
      <c r="BI775" s="205"/>
      <c r="BJ775" s="205"/>
      <c r="BK775" s="205"/>
      <c r="BL775" s="205"/>
      <c r="BM775" s="56"/>
    </row>
    <row r="776" spans="1:65">
      <c r="A776" s="30"/>
      <c r="B776" s="20" t="s">
        <v>256</v>
      </c>
      <c r="C776" s="12"/>
      <c r="D776" s="220">
        <v>0.27667449999999999</v>
      </c>
      <c r="E776" s="220">
        <v>0.3339900628584227</v>
      </c>
      <c r="F776" s="220" t="s">
        <v>624</v>
      </c>
      <c r="G776" s="220">
        <v>0.31616666666666665</v>
      </c>
      <c r="H776" s="220">
        <v>0.32066666666666666</v>
      </c>
      <c r="I776" s="220">
        <v>0.31533333333333335</v>
      </c>
      <c r="J776" s="220">
        <v>0.31900000000000001</v>
      </c>
      <c r="K776" s="220">
        <v>0.32616666666666672</v>
      </c>
      <c r="L776" s="220">
        <v>0.241929203094326</v>
      </c>
      <c r="M776" s="220">
        <v>0.26500000000000001</v>
      </c>
      <c r="N776" s="220">
        <v>0.285526</v>
      </c>
      <c r="O776" s="220">
        <v>0.24843250000000003</v>
      </c>
      <c r="P776" s="220">
        <v>0.32696833333333331</v>
      </c>
      <c r="Q776" s="220" t="s">
        <v>624</v>
      </c>
      <c r="R776" s="220">
        <v>0.31233333333333335</v>
      </c>
      <c r="S776" s="204"/>
      <c r="T776" s="205"/>
      <c r="U776" s="205"/>
      <c r="V776" s="205"/>
      <c r="W776" s="205"/>
      <c r="X776" s="205"/>
      <c r="Y776" s="205"/>
      <c r="Z776" s="205"/>
      <c r="AA776" s="205"/>
      <c r="AB776" s="205"/>
      <c r="AC776" s="205"/>
      <c r="AD776" s="205"/>
      <c r="AE776" s="205"/>
      <c r="AF776" s="205"/>
      <c r="AG776" s="205"/>
      <c r="AH776" s="205"/>
      <c r="AI776" s="205"/>
      <c r="AJ776" s="205"/>
      <c r="AK776" s="205"/>
      <c r="AL776" s="205"/>
      <c r="AM776" s="205"/>
      <c r="AN776" s="205"/>
      <c r="AO776" s="205"/>
      <c r="AP776" s="205"/>
      <c r="AQ776" s="205"/>
      <c r="AR776" s="205"/>
      <c r="AS776" s="205"/>
      <c r="AT776" s="205"/>
      <c r="AU776" s="205"/>
      <c r="AV776" s="205"/>
      <c r="AW776" s="205"/>
      <c r="AX776" s="205"/>
      <c r="AY776" s="205"/>
      <c r="AZ776" s="205"/>
      <c r="BA776" s="205"/>
      <c r="BB776" s="205"/>
      <c r="BC776" s="205"/>
      <c r="BD776" s="205"/>
      <c r="BE776" s="205"/>
      <c r="BF776" s="205"/>
      <c r="BG776" s="205"/>
      <c r="BH776" s="205"/>
      <c r="BI776" s="205"/>
      <c r="BJ776" s="205"/>
      <c r="BK776" s="205"/>
      <c r="BL776" s="205"/>
      <c r="BM776" s="56"/>
    </row>
    <row r="777" spans="1:65">
      <c r="A777" s="30"/>
      <c r="B777" s="3" t="s">
        <v>257</v>
      </c>
      <c r="C777" s="29"/>
      <c r="D777" s="24">
        <v>0.27687704999999996</v>
      </c>
      <c r="E777" s="24">
        <v>0.33516527136432156</v>
      </c>
      <c r="F777" s="24" t="s">
        <v>624</v>
      </c>
      <c r="G777" s="24">
        <v>0.318</v>
      </c>
      <c r="H777" s="24">
        <v>0.32</v>
      </c>
      <c r="I777" s="24">
        <v>0.316</v>
      </c>
      <c r="J777" s="24">
        <v>0.32100000000000001</v>
      </c>
      <c r="K777" s="24">
        <v>0.32650000000000001</v>
      </c>
      <c r="L777" s="24">
        <v>0.247770051233141</v>
      </c>
      <c r="M777" s="24">
        <v>0.26350000000000001</v>
      </c>
      <c r="N777" s="24">
        <v>0.28565200000000002</v>
      </c>
      <c r="O777" s="24">
        <v>0.24870099999999998</v>
      </c>
      <c r="P777" s="24">
        <v>0.32686500000000002</v>
      </c>
      <c r="Q777" s="24" t="s">
        <v>624</v>
      </c>
      <c r="R777" s="24">
        <v>0.313</v>
      </c>
      <c r="S777" s="204"/>
      <c r="T777" s="205"/>
      <c r="U777" s="205"/>
      <c r="V777" s="205"/>
      <c r="W777" s="205"/>
      <c r="X777" s="205"/>
      <c r="Y777" s="205"/>
      <c r="Z777" s="205"/>
      <c r="AA777" s="205"/>
      <c r="AB777" s="205"/>
      <c r="AC777" s="205"/>
      <c r="AD777" s="205"/>
      <c r="AE777" s="205"/>
      <c r="AF777" s="205"/>
      <c r="AG777" s="205"/>
      <c r="AH777" s="205"/>
      <c r="AI777" s="205"/>
      <c r="AJ777" s="205"/>
      <c r="AK777" s="205"/>
      <c r="AL777" s="205"/>
      <c r="AM777" s="205"/>
      <c r="AN777" s="205"/>
      <c r="AO777" s="205"/>
      <c r="AP777" s="205"/>
      <c r="AQ777" s="205"/>
      <c r="AR777" s="205"/>
      <c r="AS777" s="205"/>
      <c r="AT777" s="205"/>
      <c r="AU777" s="205"/>
      <c r="AV777" s="205"/>
      <c r="AW777" s="205"/>
      <c r="AX777" s="205"/>
      <c r="AY777" s="205"/>
      <c r="AZ777" s="205"/>
      <c r="BA777" s="205"/>
      <c r="BB777" s="205"/>
      <c r="BC777" s="205"/>
      <c r="BD777" s="205"/>
      <c r="BE777" s="205"/>
      <c r="BF777" s="205"/>
      <c r="BG777" s="205"/>
      <c r="BH777" s="205"/>
      <c r="BI777" s="205"/>
      <c r="BJ777" s="205"/>
      <c r="BK777" s="205"/>
      <c r="BL777" s="205"/>
      <c r="BM777" s="56"/>
    </row>
    <row r="778" spans="1:65">
      <c r="A778" s="30"/>
      <c r="B778" s="3" t="s">
        <v>258</v>
      </c>
      <c r="C778" s="29"/>
      <c r="D778" s="24">
        <v>5.3438205403999279E-3</v>
      </c>
      <c r="E778" s="24">
        <v>5.3701229170141978E-3</v>
      </c>
      <c r="F778" s="24" t="s">
        <v>624</v>
      </c>
      <c r="G778" s="24">
        <v>5.8452259722500659E-3</v>
      </c>
      <c r="H778" s="24">
        <v>4.9261208538429772E-3</v>
      </c>
      <c r="I778" s="24">
        <v>3.3862466931200816E-3</v>
      </c>
      <c r="J778" s="24">
        <v>6.324555320336764E-3</v>
      </c>
      <c r="K778" s="24">
        <v>7.6267074590983738E-3</v>
      </c>
      <c r="L778" s="24">
        <v>1.2331231271339869E-2</v>
      </c>
      <c r="M778" s="24">
        <v>4.0496913462633212E-3</v>
      </c>
      <c r="N778" s="24">
        <v>3.5428056113763918E-3</v>
      </c>
      <c r="O778" s="24">
        <v>4.2643026510790702E-3</v>
      </c>
      <c r="P778" s="24">
        <v>5.6479214465736749E-3</v>
      </c>
      <c r="Q778" s="24" t="s">
        <v>624</v>
      </c>
      <c r="R778" s="24">
        <v>4.6761807778000529E-3</v>
      </c>
      <c r="S778" s="204"/>
      <c r="T778" s="205"/>
      <c r="U778" s="205"/>
      <c r="V778" s="205"/>
      <c r="W778" s="205"/>
      <c r="X778" s="205"/>
      <c r="Y778" s="205"/>
      <c r="Z778" s="205"/>
      <c r="AA778" s="205"/>
      <c r="AB778" s="205"/>
      <c r="AC778" s="205"/>
      <c r="AD778" s="205"/>
      <c r="AE778" s="205"/>
      <c r="AF778" s="205"/>
      <c r="AG778" s="205"/>
      <c r="AH778" s="205"/>
      <c r="AI778" s="205"/>
      <c r="AJ778" s="205"/>
      <c r="AK778" s="205"/>
      <c r="AL778" s="205"/>
      <c r="AM778" s="205"/>
      <c r="AN778" s="205"/>
      <c r="AO778" s="205"/>
      <c r="AP778" s="205"/>
      <c r="AQ778" s="205"/>
      <c r="AR778" s="205"/>
      <c r="AS778" s="205"/>
      <c r="AT778" s="205"/>
      <c r="AU778" s="205"/>
      <c r="AV778" s="205"/>
      <c r="AW778" s="205"/>
      <c r="AX778" s="205"/>
      <c r="AY778" s="205"/>
      <c r="AZ778" s="205"/>
      <c r="BA778" s="205"/>
      <c r="BB778" s="205"/>
      <c r="BC778" s="205"/>
      <c r="BD778" s="205"/>
      <c r="BE778" s="205"/>
      <c r="BF778" s="205"/>
      <c r="BG778" s="205"/>
      <c r="BH778" s="205"/>
      <c r="BI778" s="205"/>
      <c r="BJ778" s="205"/>
      <c r="BK778" s="205"/>
      <c r="BL778" s="205"/>
      <c r="BM778" s="56"/>
    </row>
    <row r="779" spans="1:65">
      <c r="A779" s="30"/>
      <c r="B779" s="3" t="s">
        <v>85</v>
      </c>
      <c r="C779" s="29"/>
      <c r="D779" s="13">
        <v>1.9314467146050424E-2</v>
      </c>
      <c r="E779" s="13">
        <v>1.6078690698323485E-2</v>
      </c>
      <c r="F779" s="13" t="s">
        <v>624</v>
      </c>
      <c r="G779" s="13">
        <v>1.8487799595941171E-2</v>
      </c>
      <c r="H779" s="13">
        <v>1.5362123244832569E-2</v>
      </c>
      <c r="I779" s="13">
        <v>1.073862587670216E-2</v>
      </c>
      <c r="J779" s="13">
        <v>1.9826192226761016E-2</v>
      </c>
      <c r="K779" s="13">
        <v>2.3382853732544832E-2</v>
      </c>
      <c r="L779" s="13">
        <v>5.0970412474479296E-2</v>
      </c>
      <c r="M779" s="13">
        <v>1.528185413684272E-2</v>
      </c>
      <c r="N779" s="13">
        <v>1.2407996509517143E-2</v>
      </c>
      <c r="O779" s="13">
        <v>1.716483411421239E-2</v>
      </c>
      <c r="P779" s="13">
        <v>1.7273603804365382E-2</v>
      </c>
      <c r="Q779" s="13" t="s">
        <v>624</v>
      </c>
      <c r="R779" s="13">
        <v>1.4971763429455878E-2</v>
      </c>
      <c r="S779" s="154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55"/>
    </row>
    <row r="780" spans="1:65">
      <c r="A780" s="30"/>
      <c r="B780" s="3" t="s">
        <v>259</v>
      </c>
      <c r="C780" s="29"/>
      <c r="D780" s="13">
        <v>-0.11685315875819346</v>
      </c>
      <c r="E780" s="13">
        <v>6.6098498486736101E-2</v>
      </c>
      <c r="F780" s="13" t="s">
        <v>624</v>
      </c>
      <c r="G780" s="13">
        <v>9.206099487368169E-3</v>
      </c>
      <c r="H780" s="13">
        <v>2.3570129369370862E-2</v>
      </c>
      <c r="I780" s="13">
        <v>6.5460939536641227E-3</v>
      </c>
      <c r="J780" s="13">
        <v>1.8250118301962548E-2</v>
      </c>
      <c r="K780" s="13">
        <v>4.11261658918185E-2</v>
      </c>
      <c r="L780" s="13">
        <v>-0.2277603772053387</v>
      </c>
      <c r="M780" s="13">
        <v>-0.15411824028206877</v>
      </c>
      <c r="N780" s="13">
        <v>-8.8599111980294243E-2</v>
      </c>
      <c r="O780" s="13">
        <v>-0.20700181029764164</v>
      </c>
      <c r="P780" s="13">
        <v>4.3685091215241778E-2</v>
      </c>
      <c r="Q780" s="13" t="s">
        <v>624</v>
      </c>
      <c r="R780" s="13">
        <v>-3.0299259676710433E-3</v>
      </c>
      <c r="S780" s="154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5"/>
    </row>
    <row r="781" spans="1:65">
      <c r="A781" s="30"/>
      <c r="B781" s="46" t="s">
        <v>260</v>
      </c>
      <c r="C781" s="47"/>
      <c r="D781" s="45">
        <v>2.2400000000000002</v>
      </c>
      <c r="E781" s="45">
        <v>1.08</v>
      </c>
      <c r="F781" s="45" t="s">
        <v>261</v>
      </c>
      <c r="G781" s="45">
        <v>0.05</v>
      </c>
      <c r="H781" s="45">
        <v>0.31</v>
      </c>
      <c r="I781" s="45">
        <v>0</v>
      </c>
      <c r="J781" s="45">
        <v>0.21</v>
      </c>
      <c r="K781" s="45">
        <v>0.63</v>
      </c>
      <c r="L781" s="45">
        <v>4.25</v>
      </c>
      <c r="M781" s="45">
        <v>2.92</v>
      </c>
      <c r="N781" s="45">
        <v>1.73</v>
      </c>
      <c r="O781" s="45">
        <v>3.88</v>
      </c>
      <c r="P781" s="45">
        <v>0.67</v>
      </c>
      <c r="Q781" s="45" t="s">
        <v>261</v>
      </c>
      <c r="R781" s="45">
        <v>0.17</v>
      </c>
      <c r="S781" s="154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B782" s="31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BM782" s="55"/>
    </row>
    <row r="783" spans="1:65" ht="15">
      <c r="B783" s="8" t="s">
        <v>541</v>
      </c>
      <c r="BM783" s="28" t="s">
        <v>66</v>
      </c>
    </row>
    <row r="784" spans="1:65" ht="15">
      <c r="A784" s="25" t="s">
        <v>9</v>
      </c>
      <c r="B784" s="18" t="s">
        <v>109</v>
      </c>
      <c r="C784" s="15" t="s">
        <v>110</v>
      </c>
      <c r="D784" s="16" t="s">
        <v>221</v>
      </c>
      <c r="E784" s="17" t="s">
        <v>221</v>
      </c>
      <c r="F784" s="17" t="s">
        <v>221</v>
      </c>
      <c r="G784" s="17" t="s">
        <v>221</v>
      </c>
      <c r="H784" s="17" t="s">
        <v>221</v>
      </c>
      <c r="I784" s="17" t="s">
        <v>221</v>
      </c>
      <c r="J784" s="17" t="s">
        <v>221</v>
      </c>
      <c r="K784" s="17" t="s">
        <v>221</v>
      </c>
      <c r="L784" s="17" t="s">
        <v>221</v>
      </c>
      <c r="M784" s="17" t="s">
        <v>221</v>
      </c>
      <c r="N784" s="17" t="s">
        <v>221</v>
      </c>
      <c r="O784" s="17" t="s">
        <v>221</v>
      </c>
      <c r="P784" s="17" t="s">
        <v>221</v>
      </c>
      <c r="Q784" s="154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8">
        <v>1</v>
      </c>
    </row>
    <row r="785" spans="1:65">
      <c r="A785" s="30"/>
      <c r="B785" s="19" t="s">
        <v>222</v>
      </c>
      <c r="C785" s="9" t="s">
        <v>222</v>
      </c>
      <c r="D785" s="152" t="s">
        <v>227</v>
      </c>
      <c r="E785" s="153" t="s">
        <v>228</v>
      </c>
      <c r="F785" s="153" t="s">
        <v>229</v>
      </c>
      <c r="G785" s="153" t="s">
        <v>232</v>
      </c>
      <c r="H785" s="153" t="s">
        <v>233</v>
      </c>
      <c r="I785" s="153" t="s">
        <v>234</v>
      </c>
      <c r="J785" s="153" t="s">
        <v>235</v>
      </c>
      <c r="K785" s="153" t="s">
        <v>276</v>
      </c>
      <c r="L785" s="153" t="s">
        <v>239</v>
      </c>
      <c r="M785" s="153" t="s">
        <v>240</v>
      </c>
      <c r="N785" s="153" t="s">
        <v>243</v>
      </c>
      <c r="O785" s="153" t="s">
        <v>245</v>
      </c>
      <c r="P785" s="153" t="s">
        <v>246</v>
      </c>
      <c r="Q785" s="154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8" t="s">
        <v>3</v>
      </c>
    </row>
    <row r="786" spans="1:65">
      <c r="A786" s="30"/>
      <c r="B786" s="19"/>
      <c r="C786" s="9"/>
      <c r="D786" s="10" t="s">
        <v>299</v>
      </c>
      <c r="E786" s="11" t="s">
        <v>282</v>
      </c>
      <c r="F786" s="11" t="s">
        <v>299</v>
      </c>
      <c r="G786" s="11" t="s">
        <v>282</v>
      </c>
      <c r="H786" s="11" t="s">
        <v>282</v>
      </c>
      <c r="I786" s="11" t="s">
        <v>282</v>
      </c>
      <c r="J786" s="11" t="s">
        <v>282</v>
      </c>
      <c r="K786" s="11" t="s">
        <v>282</v>
      </c>
      <c r="L786" s="11" t="s">
        <v>299</v>
      </c>
      <c r="M786" s="11" t="s">
        <v>299</v>
      </c>
      <c r="N786" s="11" t="s">
        <v>282</v>
      </c>
      <c r="O786" s="11" t="s">
        <v>299</v>
      </c>
      <c r="P786" s="11" t="s">
        <v>299</v>
      </c>
      <c r="Q786" s="154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8">
        <v>2</v>
      </c>
    </row>
    <row r="787" spans="1:65">
      <c r="A787" s="30"/>
      <c r="B787" s="19"/>
      <c r="C787" s="9"/>
      <c r="D787" s="26" t="s">
        <v>300</v>
      </c>
      <c r="E787" s="26" t="s">
        <v>301</v>
      </c>
      <c r="F787" s="26" t="s">
        <v>302</v>
      </c>
      <c r="G787" s="26" t="s">
        <v>302</v>
      </c>
      <c r="H787" s="26" t="s">
        <v>302</v>
      </c>
      <c r="I787" s="26" t="s">
        <v>302</v>
      </c>
      <c r="J787" s="26" t="s">
        <v>302</v>
      </c>
      <c r="K787" s="26" t="s">
        <v>302</v>
      </c>
      <c r="L787" s="26" t="s">
        <v>303</v>
      </c>
      <c r="M787" s="26" t="s">
        <v>280</v>
      </c>
      <c r="N787" s="26" t="s">
        <v>303</v>
      </c>
      <c r="O787" s="26" t="s">
        <v>280</v>
      </c>
      <c r="P787" s="26" t="s">
        <v>302</v>
      </c>
      <c r="Q787" s="154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8">
        <v>3</v>
      </c>
    </row>
    <row r="788" spans="1:65">
      <c r="A788" s="30"/>
      <c r="B788" s="18">
        <v>1</v>
      </c>
      <c r="C788" s="14">
        <v>1</v>
      </c>
      <c r="D788" s="22">
        <v>2.0089999999999999</v>
      </c>
      <c r="E788" s="22">
        <v>2.2880874878768425</v>
      </c>
      <c r="F788" s="22">
        <v>2.7</v>
      </c>
      <c r="G788" s="22">
        <v>2.5</v>
      </c>
      <c r="H788" s="22">
        <v>2.1</v>
      </c>
      <c r="I788" s="22">
        <v>2.5</v>
      </c>
      <c r="J788" s="22">
        <v>2.2000000000000002</v>
      </c>
      <c r="K788" s="22">
        <v>2.2999999999999998</v>
      </c>
      <c r="L788" s="148">
        <v>2</v>
      </c>
      <c r="M788" s="22">
        <v>2.2000000000000002</v>
      </c>
      <c r="N788" s="22">
        <v>1.9</v>
      </c>
      <c r="O788" s="22">
        <v>2.2000000000000002</v>
      </c>
      <c r="P788" s="22">
        <v>1.9</v>
      </c>
      <c r="Q788" s="154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8">
        <v>1</v>
      </c>
    </row>
    <row r="789" spans="1:65">
      <c r="A789" s="30"/>
      <c r="B789" s="19">
        <v>1</v>
      </c>
      <c r="C789" s="9">
        <v>2</v>
      </c>
      <c r="D789" s="11">
        <v>2.0579999999999998</v>
      </c>
      <c r="E789" s="11">
        <v>2.2397622028872202</v>
      </c>
      <c r="F789" s="11">
        <v>2.5</v>
      </c>
      <c r="G789" s="11">
        <v>2.5</v>
      </c>
      <c r="H789" s="11">
        <v>2.1</v>
      </c>
      <c r="I789" s="11">
        <v>2.4</v>
      </c>
      <c r="J789" s="11">
        <v>2.1</v>
      </c>
      <c r="K789" s="11">
        <v>2.4</v>
      </c>
      <c r="L789" s="149">
        <v>2</v>
      </c>
      <c r="M789" s="11">
        <v>2.1</v>
      </c>
      <c r="N789" s="11">
        <v>1.9</v>
      </c>
      <c r="O789" s="11">
        <v>2.1</v>
      </c>
      <c r="P789" s="11">
        <v>1.8</v>
      </c>
      <c r="Q789" s="154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8">
        <v>37</v>
      </c>
    </row>
    <row r="790" spans="1:65">
      <c r="A790" s="30"/>
      <c r="B790" s="19">
        <v>1</v>
      </c>
      <c r="C790" s="9">
        <v>3</v>
      </c>
      <c r="D790" s="11">
        <v>1.9120000000000001</v>
      </c>
      <c r="E790" s="11">
        <v>2.2480180068654576</v>
      </c>
      <c r="F790" s="11">
        <v>2.5</v>
      </c>
      <c r="G790" s="11">
        <v>2.2000000000000002</v>
      </c>
      <c r="H790" s="11">
        <v>2.4</v>
      </c>
      <c r="I790" s="11">
        <v>2.5</v>
      </c>
      <c r="J790" s="11">
        <v>2.1</v>
      </c>
      <c r="K790" s="11">
        <v>2.2999999999999998</v>
      </c>
      <c r="L790" s="149">
        <v>2</v>
      </c>
      <c r="M790" s="11">
        <v>2</v>
      </c>
      <c r="N790" s="11">
        <v>1.9</v>
      </c>
      <c r="O790" s="11">
        <v>2.1</v>
      </c>
      <c r="P790" s="11">
        <v>1.8</v>
      </c>
      <c r="Q790" s="154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8">
        <v>16</v>
      </c>
    </row>
    <row r="791" spans="1:65">
      <c r="A791" s="30"/>
      <c r="B791" s="19">
        <v>1</v>
      </c>
      <c r="C791" s="9">
        <v>4</v>
      </c>
      <c r="D791" s="11">
        <v>1.869</v>
      </c>
      <c r="E791" s="11">
        <v>2.1858647690000002</v>
      </c>
      <c r="F791" s="11">
        <v>2.6</v>
      </c>
      <c r="G791" s="11">
        <v>2.2000000000000002</v>
      </c>
      <c r="H791" s="11">
        <v>2.1</v>
      </c>
      <c r="I791" s="11">
        <v>2.5</v>
      </c>
      <c r="J791" s="11">
        <v>2.2000000000000002</v>
      </c>
      <c r="K791" s="11">
        <v>2.2999999999999998</v>
      </c>
      <c r="L791" s="149">
        <v>2</v>
      </c>
      <c r="M791" s="11">
        <v>2</v>
      </c>
      <c r="N791" s="11">
        <v>1.9</v>
      </c>
      <c r="O791" s="11">
        <v>2.1</v>
      </c>
      <c r="P791" s="11">
        <v>1.8</v>
      </c>
      <c r="Q791" s="154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8">
        <v>2.1790001376868706</v>
      </c>
    </row>
    <row r="792" spans="1:65">
      <c r="A792" s="30"/>
      <c r="B792" s="19">
        <v>1</v>
      </c>
      <c r="C792" s="9">
        <v>5</v>
      </c>
      <c r="D792" s="11">
        <v>2.149</v>
      </c>
      <c r="E792" s="11">
        <v>2.238530250825157</v>
      </c>
      <c r="F792" s="11">
        <v>2.4</v>
      </c>
      <c r="G792" s="11">
        <v>2.2000000000000002</v>
      </c>
      <c r="H792" s="11">
        <v>2.2999999999999998</v>
      </c>
      <c r="I792" s="11">
        <v>2.2000000000000002</v>
      </c>
      <c r="J792" s="11">
        <v>2.1</v>
      </c>
      <c r="K792" s="11">
        <v>2.2999999999999998</v>
      </c>
      <c r="L792" s="149">
        <v>2</v>
      </c>
      <c r="M792" s="11">
        <v>2.1</v>
      </c>
      <c r="N792" s="11">
        <v>1.9</v>
      </c>
      <c r="O792" s="11">
        <v>2.2000000000000002</v>
      </c>
      <c r="P792" s="11">
        <v>1.9</v>
      </c>
      <c r="Q792" s="154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8">
        <v>100</v>
      </c>
    </row>
    <row r="793" spans="1:65">
      <c r="A793" s="30"/>
      <c r="B793" s="19">
        <v>1</v>
      </c>
      <c r="C793" s="9">
        <v>6</v>
      </c>
      <c r="D793" s="11">
        <v>2.327</v>
      </c>
      <c r="E793" s="11">
        <v>2.1637471960000001</v>
      </c>
      <c r="F793" s="11">
        <v>2.4</v>
      </c>
      <c r="G793" s="11">
        <v>2.2000000000000002</v>
      </c>
      <c r="H793" s="11">
        <v>2.2000000000000002</v>
      </c>
      <c r="I793" s="11">
        <v>2.2999999999999998</v>
      </c>
      <c r="J793" s="11">
        <v>2.2999999999999998</v>
      </c>
      <c r="K793" s="11">
        <v>2.4</v>
      </c>
      <c r="L793" s="149">
        <v>2</v>
      </c>
      <c r="M793" s="11">
        <v>2.1</v>
      </c>
      <c r="N793" s="11">
        <v>1.9</v>
      </c>
      <c r="O793" s="11">
        <v>2.1</v>
      </c>
      <c r="P793" s="11">
        <v>1.8</v>
      </c>
      <c r="Q793" s="154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5"/>
    </row>
    <row r="794" spans="1:65">
      <c r="A794" s="30"/>
      <c r="B794" s="20" t="s">
        <v>256</v>
      </c>
      <c r="C794" s="12"/>
      <c r="D794" s="23">
        <v>2.0539999999999998</v>
      </c>
      <c r="E794" s="23">
        <v>2.2273349855757796</v>
      </c>
      <c r="F794" s="23">
        <v>2.5166666666666671</v>
      </c>
      <c r="G794" s="23">
        <v>2.3000000000000003</v>
      </c>
      <c r="H794" s="23">
        <v>2.1999999999999997</v>
      </c>
      <c r="I794" s="23">
        <v>2.4000000000000004</v>
      </c>
      <c r="J794" s="23">
        <v>2.1666666666666665</v>
      </c>
      <c r="K794" s="23">
        <v>2.333333333333333</v>
      </c>
      <c r="L794" s="23">
        <v>2</v>
      </c>
      <c r="M794" s="23">
        <v>2.0833333333333335</v>
      </c>
      <c r="N794" s="23">
        <v>1.9000000000000001</v>
      </c>
      <c r="O794" s="23">
        <v>2.1333333333333333</v>
      </c>
      <c r="P794" s="23">
        <v>1.8333333333333333</v>
      </c>
      <c r="Q794" s="154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5"/>
    </row>
    <row r="795" spans="1:65">
      <c r="A795" s="30"/>
      <c r="B795" s="3" t="s">
        <v>257</v>
      </c>
      <c r="C795" s="29"/>
      <c r="D795" s="11">
        <v>2.0335000000000001</v>
      </c>
      <c r="E795" s="11">
        <v>2.2391462268561888</v>
      </c>
      <c r="F795" s="11">
        <v>2.5</v>
      </c>
      <c r="G795" s="11">
        <v>2.2000000000000002</v>
      </c>
      <c r="H795" s="11">
        <v>2.1500000000000004</v>
      </c>
      <c r="I795" s="11">
        <v>2.4500000000000002</v>
      </c>
      <c r="J795" s="11">
        <v>2.1500000000000004</v>
      </c>
      <c r="K795" s="11">
        <v>2.2999999999999998</v>
      </c>
      <c r="L795" s="11">
        <v>2</v>
      </c>
      <c r="M795" s="11">
        <v>2.1</v>
      </c>
      <c r="N795" s="11">
        <v>1.9</v>
      </c>
      <c r="O795" s="11">
        <v>2.1</v>
      </c>
      <c r="P795" s="11">
        <v>1.8</v>
      </c>
      <c r="Q795" s="154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30"/>
      <c r="B796" s="3" t="s">
        <v>258</v>
      </c>
      <c r="C796" s="29"/>
      <c r="D796" s="24">
        <v>0.16732244320472967</v>
      </c>
      <c r="E796" s="24">
        <v>4.5081280917017588E-2</v>
      </c>
      <c r="F796" s="24">
        <v>0.11690451944500133</v>
      </c>
      <c r="G796" s="24">
        <v>0.15491933384829659</v>
      </c>
      <c r="H796" s="24">
        <v>0.12649110640673508</v>
      </c>
      <c r="I796" s="24">
        <v>0.12649110640673514</v>
      </c>
      <c r="J796" s="24">
        <v>8.164965809277254E-2</v>
      </c>
      <c r="K796" s="24">
        <v>5.1639777949432274E-2</v>
      </c>
      <c r="L796" s="24">
        <v>0</v>
      </c>
      <c r="M796" s="24">
        <v>7.5277265270908167E-2</v>
      </c>
      <c r="N796" s="24">
        <v>2.4323767777952469E-16</v>
      </c>
      <c r="O796" s="24">
        <v>5.1639777949432274E-2</v>
      </c>
      <c r="P796" s="24">
        <v>5.1639777949432163E-2</v>
      </c>
      <c r="Q796" s="204"/>
      <c r="R796" s="205"/>
      <c r="S796" s="205"/>
      <c r="T796" s="205"/>
      <c r="U796" s="205"/>
      <c r="V796" s="205"/>
      <c r="W796" s="205"/>
      <c r="X796" s="205"/>
      <c r="Y796" s="205"/>
      <c r="Z796" s="205"/>
      <c r="AA796" s="205"/>
      <c r="AB796" s="205"/>
      <c r="AC796" s="205"/>
      <c r="AD796" s="205"/>
      <c r="AE796" s="205"/>
      <c r="AF796" s="205"/>
      <c r="AG796" s="205"/>
      <c r="AH796" s="205"/>
      <c r="AI796" s="205"/>
      <c r="AJ796" s="205"/>
      <c r="AK796" s="205"/>
      <c r="AL796" s="205"/>
      <c r="AM796" s="205"/>
      <c r="AN796" s="205"/>
      <c r="AO796" s="205"/>
      <c r="AP796" s="205"/>
      <c r="AQ796" s="205"/>
      <c r="AR796" s="205"/>
      <c r="AS796" s="205"/>
      <c r="AT796" s="205"/>
      <c r="AU796" s="205"/>
      <c r="AV796" s="205"/>
      <c r="AW796" s="205"/>
      <c r="AX796" s="205"/>
      <c r="AY796" s="205"/>
      <c r="AZ796" s="205"/>
      <c r="BA796" s="205"/>
      <c r="BB796" s="205"/>
      <c r="BC796" s="205"/>
      <c r="BD796" s="205"/>
      <c r="BE796" s="205"/>
      <c r="BF796" s="205"/>
      <c r="BG796" s="205"/>
      <c r="BH796" s="205"/>
      <c r="BI796" s="205"/>
      <c r="BJ796" s="205"/>
      <c r="BK796" s="205"/>
      <c r="BL796" s="205"/>
      <c r="BM796" s="56"/>
    </row>
    <row r="797" spans="1:65">
      <c r="A797" s="30"/>
      <c r="B797" s="3" t="s">
        <v>85</v>
      </c>
      <c r="C797" s="29"/>
      <c r="D797" s="13">
        <v>8.1461754237940442E-2</v>
      </c>
      <c r="E797" s="13">
        <v>2.0240009342538928E-2</v>
      </c>
      <c r="F797" s="13">
        <v>4.6452126931788601E-2</v>
      </c>
      <c r="G797" s="13">
        <v>6.7356232107955036E-2</v>
      </c>
      <c r="H797" s="13">
        <v>5.7495957457606862E-2</v>
      </c>
      <c r="I797" s="13">
        <v>5.2704627669472967E-2</v>
      </c>
      <c r="J797" s="13">
        <v>3.7684457581279633E-2</v>
      </c>
      <c r="K797" s="13">
        <v>2.2131333406899548E-2</v>
      </c>
      <c r="L797" s="13">
        <v>0</v>
      </c>
      <c r="M797" s="13">
        <v>3.6133087330035916E-2</v>
      </c>
      <c r="N797" s="13">
        <v>1.2801983041027614E-16</v>
      </c>
      <c r="O797" s="13">
        <v>2.4206145913796377E-2</v>
      </c>
      <c r="P797" s="13">
        <v>2.816715160878118E-2</v>
      </c>
      <c r="Q797" s="154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30"/>
      <c r="B798" s="3" t="s">
        <v>259</v>
      </c>
      <c r="C798" s="29"/>
      <c r="D798" s="13">
        <v>-5.7365823675241012E-2</v>
      </c>
      <c r="E798" s="13">
        <v>2.2182122457421682E-2</v>
      </c>
      <c r="F798" s="13">
        <v>0.15496397780784354</v>
      </c>
      <c r="G798" s="13">
        <v>5.5529992963459618E-2</v>
      </c>
      <c r="H798" s="13">
        <v>9.6373845737438568E-3</v>
      </c>
      <c r="I798" s="13">
        <v>0.10142260135317538</v>
      </c>
      <c r="J798" s="13">
        <v>-5.6601515561612858E-3</v>
      </c>
      <c r="K798" s="13">
        <v>7.082752909336465E-2</v>
      </c>
      <c r="L798" s="13">
        <v>-8.2147832205687332E-2</v>
      </c>
      <c r="M798" s="13">
        <v>-4.3903991880924198E-2</v>
      </c>
      <c r="N798" s="13">
        <v>-0.12804044059540287</v>
      </c>
      <c r="O798" s="13">
        <v>-2.095768768606654E-2</v>
      </c>
      <c r="P798" s="13">
        <v>-0.15863551285521338</v>
      </c>
      <c r="Q798" s="154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5"/>
    </row>
    <row r="799" spans="1:65">
      <c r="A799" s="30"/>
      <c r="B799" s="46" t="s">
        <v>260</v>
      </c>
      <c r="C799" s="47"/>
      <c r="D799" s="45">
        <v>0.71</v>
      </c>
      <c r="E799" s="45">
        <v>0.24</v>
      </c>
      <c r="F799" s="45">
        <v>1.83</v>
      </c>
      <c r="G799" s="45">
        <v>0.64</v>
      </c>
      <c r="H799" s="45">
        <v>0.09</v>
      </c>
      <c r="I799" s="45">
        <v>1.19</v>
      </c>
      <c r="J799" s="45">
        <v>0.09</v>
      </c>
      <c r="K799" s="45">
        <v>0.82</v>
      </c>
      <c r="L799" s="45" t="s">
        <v>261</v>
      </c>
      <c r="M799" s="45">
        <v>0.55000000000000004</v>
      </c>
      <c r="N799" s="45">
        <v>1.55</v>
      </c>
      <c r="O799" s="45">
        <v>0.27</v>
      </c>
      <c r="P799" s="45">
        <v>1.92</v>
      </c>
      <c r="Q799" s="154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B800" s="31" t="s">
        <v>310</v>
      </c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BM800" s="55"/>
    </row>
    <row r="801" spans="1:65">
      <c r="BM801" s="55"/>
    </row>
    <row r="802" spans="1:65" ht="15">
      <c r="B802" s="8" t="s">
        <v>542</v>
      </c>
      <c r="BM802" s="28" t="s">
        <v>66</v>
      </c>
    </row>
    <row r="803" spans="1:65" ht="15">
      <c r="A803" s="25" t="s">
        <v>61</v>
      </c>
      <c r="B803" s="18" t="s">
        <v>109</v>
      </c>
      <c r="C803" s="15" t="s">
        <v>110</v>
      </c>
      <c r="D803" s="16" t="s">
        <v>221</v>
      </c>
      <c r="E803" s="17" t="s">
        <v>221</v>
      </c>
      <c r="F803" s="17" t="s">
        <v>221</v>
      </c>
      <c r="G803" s="17" t="s">
        <v>221</v>
      </c>
      <c r="H803" s="17" t="s">
        <v>221</v>
      </c>
      <c r="I803" s="17" t="s">
        <v>221</v>
      </c>
      <c r="J803" s="17" t="s">
        <v>221</v>
      </c>
      <c r="K803" s="17" t="s">
        <v>221</v>
      </c>
      <c r="L803" s="17" t="s">
        <v>221</v>
      </c>
      <c r="M803" s="17" t="s">
        <v>221</v>
      </c>
      <c r="N803" s="17" t="s">
        <v>221</v>
      </c>
      <c r="O803" s="17" t="s">
        <v>221</v>
      </c>
      <c r="P803" s="17" t="s">
        <v>221</v>
      </c>
      <c r="Q803" s="17" t="s">
        <v>221</v>
      </c>
      <c r="R803" s="154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8">
        <v>1</v>
      </c>
    </row>
    <row r="804" spans="1:65">
      <c r="A804" s="30"/>
      <c r="B804" s="19" t="s">
        <v>222</v>
      </c>
      <c r="C804" s="9" t="s">
        <v>222</v>
      </c>
      <c r="D804" s="152" t="s">
        <v>227</v>
      </c>
      <c r="E804" s="153" t="s">
        <v>228</v>
      </c>
      <c r="F804" s="153" t="s">
        <v>229</v>
      </c>
      <c r="G804" s="153" t="s">
        <v>232</v>
      </c>
      <c r="H804" s="153" t="s">
        <v>233</v>
      </c>
      <c r="I804" s="153" t="s">
        <v>234</v>
      </c>
      <c r="J804" s="153" t="s">
        <v>235</v>
      </c>
      <c r="K804" s="153" t="s">
        <v>276</v>
      </c>
      <c r="L804" s="153" t="s">
        <v>239</v>
      </c>
      <c r="M804" s="153" t="s">
        <v>240</v>
      </c>
      <c r="N804" s="153" t="s">
        <v>242</v>
      </c>
      <c r="O804" s="153" t="s">
        <v>243</v>
      </c>
      <c r="P804" s="153" t="s">
        <v>245</v>
      </c>
      <c r="Q804" s="153" t="s">
        <v>246</v>
      </c>
      <c r="R804" s="154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8" t="s">
        <v>3</v>
      </c>
    </row>
    <row r="805" spans="1:65">
      <c r="A805" s="30"/>
      <c r="B805" s="19"/>
      <c r="C805" s="9"/>
      <c r="D805" s="10" t="s">
        <v>299</v>
      </c>
      <c r="E805" s="11" t="s">
        <v>282</v>
      </c>
      <c r="F805" s="11" t="s">
        <v>299</v>
      </c>
      <c r="G805" s="11" t="s">
        <v>282</v>
      </c>
      <c r="H805" s="11" t="s">
        <v>282</v>
      </c>
      <c r="I805" s="11" t="s">
        <v>282</v>
      </c>
      <c r="J805" s="11" t="s">
        <v>282</v>
      </c>
      <c r="K805" s="11" t="s">
        <v>282</v>
      </c>
      <c r="L805" s="11" t="s">
        <v>299</v>
      </c>
      <c r="M805" s="11" t="s">
        <v>299</v>
      </c>
      <c r="N805" s="11" t="s">
        <v>299</v>
      </c>
      <c r="O805" s="11" t="s">
        <v>282</v>
      </c>
      <c r="P805" s="11" t="s">
        <v>299</v>
      </c>
      <c r="Q805" s="11" t="s">
        <v>299</v>
      </c>
      <c r="R805" s="154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8">
        <v>2</v>
      </c>
    </row>
    <row r="806" spans="1:65">
      <c r="A806" s="30"/>
      <c r="B806" s="19"/>
      <c r="C806" s="9"/>
      <c r="D806" s="26" t="s">
        <v>300</v>
      </c>
      <c r="E806" s="26" t="s">
        <v>301</v>
      </c>
      <c r="F806" s="26" t="s">
        <v>302</v>
      </c>
      <c r="G806" s="26" t="s">
        <v>302</v>
      </c>
      <c r="H806" s="26" t="s">
        <v>302</v>
      </c>
      <c r="I806" s="26" t="s">
        <v>302</v>
      </c>
      <c r="J806" s="26" t="s">
        <v>302</v>
      </c>
      <c r="K806" s="26" t="s">
        <v>302</v>
      </c>
      <c r="L806" s="26" t="s">
        <v>303</v>
      </c>
      <c r="M806" s="26" t="s">
        <v>280</v>
      </c>
      <c r="N806" s="26" t="s">
        <v>302</v>
      </c>
      <c r="O806" s="26" t="s">
        <v>303</v>
      </c>
      <c r="P806" s="26" t="s">
        <v>280</v>
      </c>
      <c r="Q806" s="26" t="s">
        <v>302</v>
      </c>
      <c r="R806" s="154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8">
        <v>2</v>
      </c>
    </row>
    <row r="807" spans="1:65">
      <c r="A807" s="30"/>
      <c r="B807" s="18">
        <v>1</v>
      </c>
      <c r="C807" s="14">
        <v>1</v>
      </c>
      <c r="D807" s="22">
        <v>1.804</v>
      </c>
      <c r="E807" s="148" t="s">
        <v>103</v>
      </c>
      <c r="F807" s="22">
        <v>2</v>
      </c>
      <c r="G807" s="22">
        <v>1.7</v>
      </c>
      <c r="H807" s="22">
        <v>2.2000000000000002</v>
      </c>
      <c r="I807" s="22">
        <v>2</v>
      </c>
      <c r="J807" s="22">
        <v>1.9</v>
      </c>
      <c r="K807" s="22">
        <v>1.9</v>
      </c>
      <c r="L807" s="148">
        <v>2</v>
      </c>
      <c r="M807" s="148">
        <v>2</v>
      </c>
      <c r="N807" s="22">
        <v>2.33</v>
      </c>
      <c r="O807" s="148" t="s">
        <v>294</v>
      </c>
      <c r="P807" s="22">
        <v>2</v>
      </c>
      <c r="Q807" s="22">
        <v>1.8</v>
      </c>
      <c r="R807" s="154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8">
        <v>1</v>
      </c>
    </row>
    <row r="808" spans="1:65">
      <c r="A808" s="30"/>
      <c r="B808" s="19">
        <v>1</v>
      </c>
      <c r="C808" s="9">
        <v>2</v>
      </c>
      <c r="D808" s="11">
        <v>2.0289999999999999</v>
      </c>
      <c r="E808" s="149" t="s">
        <v>103</v>
      </c>
      <c r="F808" s="11">
        <v>2.4</v>
      </c>
      <c r="G808" s="11">
        <v>1.8</v>
      </c>
      <c r="H808" s="11">
        <v>1.8</v>
      </c>
      <c r="I808" s="11">
        <v>1.5</v>
      </c>
      <c r="J808" s="11">
        <v>2</v>
      </c>
      <c r="K808" s="11">
        <v>1.8</v>
      </c>
      <c r="L808" s="149">
        <v>2</v>
      </c>
      <c r="M808" s="149">
        <v>2</v>
      </c>
      <c r="N808" s="11">
        <v>1.9699999999999998</v>
      </c>
      <c r="O808" s="149" t="s">
        <v>294</v>
      </c>
      <c r="P808" s="150">
        <v>2.8</v>
      </c>
      <c r="Q808" s="11">
        <v>1.8</v>
      </c>
      <c r="R808" s="154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8" t="e">
        <v>#N/A</v>
      </c>
    </row>
    <row r="809" spans="1:65">
      <c r="A809" s="30"/>
      <c r="B809" s="19">
        <v>1</v>
      </c>
      <c r="C809" s="9">
        <v>3</v>
      </c>
      <c r="D809" s="11">
        <v>1.7250000000000001</v>
      </c>
      <c r="E809" s="149" t="s">
        <v>103</v>
      </c>
      <c r="F809" s="11">
        <v>2.4</v>
      </c>
      <c r="G809" s="11">
        <v>1.6</v>
      </c>
      <c r="H809" s="11">
        <v>2</v>
      </c>
      <c r="I809" s="150">
        <v>2.5</v>
      </c>
      <c r="J809" s="11">
        <v>2</v>
      </c>
      <c r="K809" s="11">
        <v>2</v>
      </c>
      <c r="L809" s="149">
        <v>2</v>
      </c>
      <c r="M809" s="149">
        <v>2</v>
      </c>
      <c r="N809" s="11">
        <v>2.0499999999999998</v>
      </c>
      <c r="O809" s="149" t="s">
        <v>294</v>
      </c>
      <c r="P809" s="11">
        <v>1.8</v>
      </c>
      <c r="Q809" s="11">
        <v>1.9</v>
      </c>
      <c r="R809" s="154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8">
        <v>16</v>
      </c>
    </row>
    <row r="810" spans="1:65">
      <c r="A810" s="30"/>
      <c r="B810" s="19">
        <v>1</v>
      </c>
      <c r="C810" s="9">
        <v>4</v>
      </c>
      <c r="D810" s="11">
        <v>1.728</v>
      </c>
      <c r="E810" s="149" t="s">
        <v>103</v>
      </c>
      <c r="F810" s="11">
        <v>2.4</v>
      </c>
      <c r="G810" s="11">
        <v>1.8</v>
      </c>
      <c r="H810" s="11">
        <v>1.9</v>
      </c>
      <c r="I810" s="11">
        <v>1.8</v>
      </c>
      <c r="J810" s="11">
        <v>1.9</v>
      </c>
      <c r="K810" s="11">
        <v>1.9</v>
      </c>
      <c r="L810" s="149">
        <v>2</v>
      </c>
      <c r="M810" s="149">
        <v>2</v>
      </c>
      <c r="N810" s="11">
        <v>2.04</v>
      </c>
      <c r="O810" s="149" t="s">
        <v>294</v>
      </c>
      <c r="P810" s="11">
        <v>2.1</v>
      </c>
      <c r="Q810" s="11">
        <v>1.8</v>
      </c>
      <c r="R810" s="154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8">
        <v>1.9560166666666667</v>
      </c>
    </row>
    <row r="811" spans="1:65">
      <c r="A811" s="30"/>
      <c r="B811" s="19">
        <v>1</v>
      </c>
      <c r="C811" s="9">
        <v>5</v>
      </c>
      <c r="D811" s="11">
        <v>1.615</v>
      </c>
      <c r="E811" s="149" t="s">
        <v>103</v>
      </c>
      <c r="F811" s="11">
        <v>2.2999999999999998</v>
      </c>
      <c r="G811" s="11">
        <v>1.8</v>
      </c>
      <c r="H811" s="11">
        <v>2</v>
      </c>
      <c r="I811" s="11">
        <v>1.7</v>
      </c>
      <c r="J811" s="11">
        <v>1.9</v>
      </c>
      <c r="K811" s="11">
        <v>2</v>
      </c>
      <c r="L811" s="149">
        <v>2</v>
      </c>
      <c r="M811" s="149">
        <v>2</v>
      </c>
      <c r="N811" s="11">
        <v>2.25</v>
      </c>
      <c r="O811" s="149" t="s">
        <v>294</v>
      </c>
      <c r="P811" s="11">
        <v>2.2000000000000002</v>
      </c>
      <c r="Q811" s="11">
        <v>1.8</v>
      </c>
      <c r="R811" s="154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8">
        <v>101</v>
      </c>
    </row>
    <row r="812" spans="1:65">
      <c r="A812" s="30"/>
      <c r="B812" s="19">
        <v>1</v>
      </c>
      <c r="C812" s="9">
        <v>6</v>
      </c>
      <c r="D812" s="11">
        <v>2.06</v>
      </c>
      <c r="E812" s="149" t="s">
        <v>103</v>
      </c>
      <c r="F812" s="11">
        <v>2.2999999999999998</v>
      </c>
      <c r="G812" s="11">
        <v>1.9</v>
      </c>
      <c r="H812" s="11">
        <v>2.1</v>
      </c>
      <c r="I812" s="11">
        <v>1.8</v>
      </c>
      <c r="J812" s="11">
        <v>1.9</v>
      </c>
      <c r="K812" s="11">
        <v>1.9</v>
      </c>
      <c r="L812" s="149">
        <v>2</v>
      </c>
      <c r="M812" s="149">
        <v>2</v>
      </c>
      <c r="N812" s="11">
        <v>2.1</v>
      </c>
      <c r="O812" s="149" t="s">
        <v>294</v>
      </c>
      <c r="P812" s="11">
        <v>2.4</v>
      </c>
      <c r="Q812" s="11">
        <v>1.9</v>
      </c>
      <c r="R812" s="154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5"/>
    </row>
    <row r="813" spans="1:65">
      <c r="A813" s="30"/>
      <c r="B813" s="20" t="s">
        <v>256</v>
      </c>
      <c r="C813" s="12"/>
      <c r="D813" s="23">
        <v>1.8268333333333333</v>
      </c>
      <c r="E813" s="23" t="s">
        <v>624</v>
      </c>
      <c r="F813" s="23">
        <v>2.3000000000000003</v>
      </c>
      <c r="G813" s="23">
        <v>1.7666666666666666</v>
      </c>
      <c r="H813" s="23">
        <v>2</v>
      </c>
      <c r="I813" s="23">
        <v>1.8833333333333335</v>
      </c>
      <c r="J813" s="23">
        <v>1.9333333333333336</v>
      </c>
      <c r="K813" s="23">
        <v>1.9166666666666667</v>
      </c>
      <c r="L813" s="23">
        <v>2</v>
      </c>
      <c r="M813" s="23">
        <v>2</v>
      </c>
      <c r="N813" s="23">
        <v>2.1233333333333335</v>
      </c>
      <c r="O813" s="23" t="s">
        <v>624</v>
      </c>
      <c r="P813" s="23">
        <v>2.2166666666666663</v>
      </c>
      <c r="Q813" s="23">
        <v>1.8333333333333333</v>
      </c>
      <c r="R813" s="154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30"/>
      <c r="B814" s="3" t="s">
        <v>257</v>
      </c>
      <c r="C814" s="29"/>
      <c r="D814" s="11">
        <v>1.766</v>
      </c>
      <c r="E814" s="11" t="s">
        <v>624</v>
      </c>
      <c r="F814" s="11">
        <v>2.3499999999999996</v>
      </c>
      <c r="G814" s="11">
        <v>1.8</v>
      </c>
      <c r="H814" s="11">
        <v>2</v>
      </c>
      <c r="I814" s="11">
        <v>1.8</v>
      </c>
      <c r="J814" s="11">
        <v>1.9</v>
      </c>
      <c r="K814" s="11">
        <v>1.9</v>
      </c>
      <c r="L814" s="11">
        <v>2</v>
      </c>
      <c r="M814" s="11">
        <v>2</v>
      </c>
      <c r="N814" s="11">
        <v>2.0750000000000002</v>
      </c>
      <c r="O814" s="11" t="s">
        <v>624</v>
      </c>
      <c r="P814" s="11">
        <v>2.1500000000000004</v>
      </c>
      <c r="Q814" s="11">
        <v>1.8</v>
      </c>
      <c r="R814" s="154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30"/>
      <c r="B815" s="3" t="s">
        <v>258</v>
      </c>
      <c r="C815" s="29"/>
      <c r="D815" s="24">
        <v>0.17931582938119731</v>
      </c>
      <c r="E815" s="24" t="s">
        <v>624</v>
      </c>
      <c r="F815" s="24">
        <v>0.15491933384829662</v>
      </c>
      <c r="G815" s="24">
        <v>0.10327955589886442</v>
      </c>
      <c r="H815" s="24">
        <v>0.14142135623730956</v>
      </c>
      <c r="I815" s="24">
        <v>0.34302575219167658</v>
      </c>
      <c r="J815" s="24">
        <v>5.1639777949432274E-2</v>
      </c>
      <c r="K815" s="24">
        <v>7.5277265270908097E-2</v>
      </c>
      <c r="L815" s="24">
        <v>0</v>
      </c>
      <c r="M815" s="24">
        <v>0</v>
      </c>
      <c r="N815" s="24">
        <v>0.13793718377097125</v>
      </c>
      <c r="O815" s="24" t="s">
        <v>624</v>
      </c>
      <c r="P815" s="24">
        <v>0.34880749227427582</v>
      </c>
      <c r="Q815" s="24">
        <v>5.1639777949432156E-2</v>
      </c>
      <c r="R815" s="154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30"/>
      <c r="B816" s="3" t="s">
        <v>85</v>
      </c>
      <c r="C816" s="29"/>
      <c r="D816" s="13">
        <v>9.8156644128016043E-2</v>
      </c>
      <c r="E816" s="13" t="s">
        <v>624</v>
      </c>
      <c r="F816" s="13">
        <v>6.735623210795505E-2</v>
      </c>
      <c r="G816" s="13">
        <v>5.8460125980489296E-2</v>
      </c>
      <c r="H816" s="13">
        <v>7.0710678118654779E-2</v>
      </c>
      <c r="I816" s="13">
        <v>0.18213756753540347</v>
      </c>
      <c r="J816" s="13">
        <v>2.6710229973844275E-2</v>
      </c>
      <c r="K816" s="13">
        <v>3.927509492395205E-2</v>
      </c>
      <c r="L816" s="13">
        <v>0</v>
      </c>
      <c r="M816" s="13">
        <v>0</v>
      </c>
      <c r="N816" s="13">
        <v>6.4962566925104187E-2</v>
      </c>
      <c r="O816" s="13" t="s">
        <v>624</v>
      </c>
      <c r="P816" s="13">
        <v>0.15735676343200417</v>
      </c>
      <c r="Q816" s="13">
        <v>2.8167151608781176E-2</v>
      </c>
      <c r="R816" s="154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5"/>
    </row>
    <row r="817" spans="1:65">
      <c r="A817" s="30"/>
      <c r="B817" s="3" t="s">
        <v>259</v>
      </c>
      <c r="C817" s="29"/>
      <c r="D817" s="13">
        <v>-6.6044086195584661E-2</v>
      </c>
      <c r="E817" s="13" t="s">
        <v>624</v>
      </c>
      <c r="F817" s="13">
        <v>0.17585910140506655</v>
      </c>
      <c r="G817" s="13">
        <v>-9.6803878630891127E-2</v>
      </c>
      <c r="H817" s="13">
        <v>2.2486175134840414E-2</v>
      </c>
      <c r="I817" s="13">
        <v>-3.7158851748025246E-2</v>
      </c>
      <c r="J817" s="13">
        <v>-1.1596697369654185E-2</v>
      </c>
      <c r="K817" s="13">
        <v>-2.0117415495777946E-2</v>
      </c>
      <c r="L817" s="13">
        <v>2.2486175134840414E-2</v>
      </c>
      <c r="M817" s="13">
        <v>2.2486175134840414E-2</v>
      </c>
      <c r="N817" s="13">
        <v>8.5539489268155577E-2</v>
      </c>
      <c r="O817" s="13" t="s">
        <v>624</v>
      </c>
      <c r="P817" s="13">
        <v>0.13325551077444797</v>
      </c>
      <c r="Q817" s="13">
        <v>-6.2721006126396417E-2</v>
      </c>
      <c r="R817" s="154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30"/>
      <c r="B818" s="46" t="s">
        <v>260</v>
      </c>
      <c r="C818" s="47"/>
      <c r="D818" s="45">
        <v>0.52</v>
      </c>
      <c r="E818" s="45">
        <v>3.02</v>
      </c>
      <c r="F818" s="45">
        <v>1.97</v>
      </c>
      <c r="G818" s="45">
        <v>0.83</v>
      </c>
      <c r="H818" s="45">
        <v>0.39</v>
      </c>
      <c r="I818" s="45">
        <v>0.22</v>
      </c>
      <c r="J818" s="45">
        <v>0.04</v>
      </c>
      <c r="K818" s="45">
        <v>0.04</v>
      </c>
      <c r="L818" s="45" t="s">
        <v>261</v>
      </c>
      <c r="M818" s="45" t="s">
        <v>261</v>
      </c>
      <c r="N818" s="45">
        <v>1.04</v>
      </c>
      <c r="O818" s="45">
        <v>8.81</v>
      </c>
      <c r="P818" s="45">
        <v>1.53</v>
      </c>
      <c r="Q818" s="45">
        <v>0.48</v>
      </c>
      <c r="R818" s="154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B819" s="31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BM819" s="55"/>
    </row>
    <row r="820" spans="1:65" ht="15">
      <c r="B820" s="8" t="s">
        <v>543</v>
      </c>
      <c r="BM820" s="28" t="s">
        <v>298</v>
      </c>
    </row>
    <row r="821" spans="1:65" ht="15">
      <c r="A821" s="25" t="s">
        <v>12</v>
      </c>
      <c r="B821" s="18" t="s">
        <v>109</v>
      </c>
      <c r="C821" s="15" t="s">
        <v>110</v>
      </c>
      <c r="D821" s="16" t="s">
        <v>221</v>
      </c>
      <c r="E821" s="17" t="s">
        <v>221</v>
      </c>
      <c r="F821" s="15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8">
        <v>1</v>
      </c>
    </row>
    <row r="822" spans="1:65">
      <c r="A822" s="30"/>
      <c r="B822" s="19" t="s">
        <v>222</v>
      </c>
      <c r="C822" s="9" t="s">
        <v>222</v>
      </c>
      <c r="D822" s="152" t="s">
        <v>228</v>
      </c>
      <c r="E822" s="153" t="s">
        <v>229</v>
      </c>
      <c r="F822" s="15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8" t="s">
        <v>3</v>
      </c>
    </row>
    <row r="823" spans="1:65">
      <c r="A823" s="30"/>
      <c r="B823" s="19"/>
      <c r="C823" s="9"/>
      <c r="D823" s="10" t="s">
        <v>282</v>
      </c>
      <c r="E823" s="11" t="s">
        <v>299</v>
      </c>
      <c r="F823" s="15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8">
        <v>2</v>
      </c>
    </row>
    <row r="824" spans="1:65">
      <c r="A824" s="30"/>
      <c r="B824" s="19"/>
      <c r="C824" s="9"/>
      <c r="D824" s="26" t="s">
        <v>301</v>
      </c>
      <c r="E824" s="26" t="s">
        <v>302</v>
      </c>
      <c r="F824" s="15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8">
        <v>2</v>
      </c>
    </row>
    <row r="825" spans="1:65">
      <c r="A825" s="30"/>
      <c r="B825" s="18">
        <v>1</v>
      </c>
      <c r="C825" s="14">
        <v>1</v>
      </c>
      <c r="D825" s="22">
        <v>2.4572107372625216</v>
      </c>
      <c r="E825" s="22">
        <v>3.3</v>
      </c>
      <c r="F825" s="15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8">
        <v>1</v>
      </c>
    </row>
    <row r="826" spans="1:65">
      <c r="A826" s="30"/>
      <c r="B826" s="19">
        <v>1</v>
      </c>
      <c r="C826" s="9">
        <v>2</v>
      </c>
      <c r="D826" s="11">
        <v>2.6092562934549846</v>
      </c>
      <c r="E826" s="11">
        <v>2.9</v>
      </c>
      <c r="F826" s="15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8">
        <v>38</v>
      </c>
    </row>
    <row r="827" spans="1:65">
      <c r="A827" s="30"/>
      <c r="B827" s="19">
        <v>1</v>
      </c>
      <c r="C827" s="9">
        <v>3</v>
      </c>
      <c r="D827" s="11">
        <v>2.4361918452916766</v>
      </c>
      <c r="E827" s="11">
        <v>3.2</v>
      </c>
      <c r="F827" s="15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8">
        <v>16</v>
      </c>
    </row>
    <row r="828" spans="1:65">
      <c r="A828" s="30"/>
      <c r="B828" s="19">
        <v>1</v>
      </c>
      <c r="C828" s="9">
        <v>4</v>
      </c>
      <c r="D828" s="11">
        <v>2.6688637633738894</v>
      </c>
      <c r="E828" s="11">
        <v>2.6</v>
      </c>
      <c r="F828" s="15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8">
        <v>2.7678649334132501</v>
      </c>
    </row>
    <row r="829" spans="1:65">
      <c r="A829" s="30"/>
      <c r="B829" s="19">
        <v>1</v>
      </c>
      <c r="C829" s="9">
        <v>5</v>
      </c>
      <c r="D829" s="11">
        <v>2.5788632172921995</v>
      </c>
      <c r="E829" s="11">
        <v>2.9</v>
      </c>
      <c r="F829" s="15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8">
        <v>12</v>
      </c>
    </row>
    <row r="830" spans="1:65">
      <c r="A830" s="30"/>
      <c r="B830" s="19">
        <v>1</v>
      </c>
      <c r="C830" s="9">
        <v>6</v>
      </c>
      <c r="D830" s="11">
        <v>2.4639933442837076</v>
      </c>
      <c r="E830" s="11">
        <v>3.1</v>
      </c>
      <c r="F830" s="15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5"/>
    </row>
    <row r="831" spans="1:65">
      <c r="A831" s="30"/>
      <c r="B831" s="20" t="s">
        <v>256</v>
      </c>
      <c r="C831" s="12"/>
      <c r="D831" s="23">
        <v>2.5357298668264967</v>
      </c>
      <c r="E831" s="23">
        <v>3</v>
      </c>
      <c r="F831" s="15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5"/>
    </row>
    <row r="832" spans="1:65">
      <c r="A832" s="30"/>
      <c r="B832" s="3" t="s">
        <v>257</v>
      </c>
      <c r="C832" s="29"/>
      <c r="D832" s="11">
        <v>2.5214282807879536</v>
      </c>
      <c r="E832" s="11">
        <v>3</v>
      </c>
      <c r="F832" s="15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30"/>
      <c r="B833" s="3" t="s">
        <v>258</v>
      </c>
      <c r="C833" s="29"/>
      <c r="D833" s="24">
        <v>9.6135795466752244E-2</v>
      </c>
      <c r="E833" s="24">
        <v>0.25298221281347033</v>
      </c>
      <c r="F833" s="15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30"/>
      <c r="B834" s="3" t="s">
        <v>85</v>
      </c>
      <c r="C834" s="29"/>
      <c r="D834" s="13">
        <v>3.7912475111975395E-2</v>
      </c>
      <c r="E834" s="13">
        <v>8.4327404271156772E-2</v>
      </c>
      <c r="F834" s="15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30"/>
      <c r="B835" s="3" t="s">
        <v>259</v>
      </c>
      <c r="C835" s="29"/>
      <c r="D835" s="13">
        <v>-8.3867917030362893E-2</v>
      </c>
      <c r="E835" s="13">
        <v>8.3867917030361561E-2</v>
      </c>
      <c r="F835" s="15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30"/>
      <c r="B836" s="46" t="s">
        <v>260</v>
      </c>
      <c r="C836" s="47"/>
      <c r="D836" s="45">
        <v>0.67</v>
      </c>
      <c r="E836" s="45">
        <v>0.67</v>
      </c>
      <c r="F836" s="15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B837" s="31"/>
      <c r="C837" s="20"/>
      <c r="D837" s="20"/>
      <c r="E837" s="20"/>
      <c r="BM837" s="55"/>
    </row>
    <row r="838" spans="1:65" ht="15">
      <c r="B838" s="8" t="s">
        <v>544</v>
      </c>
      <c r="BM838" s="28" t="s">
        <v>66</v>
      </c>
    </row>
    <row r="839" spans="1:65" ht="15">
      <c r="A839" s="25" t="s">
        <v>15</v>
      </c>
      <c r="B839" s="18" t="s">
        <v>109</v>
      </c>
      <c r="C839" s="15" t="s">
        <v>110</v>
      </c>
      <c r="D839" s="16" t="s">
        <v>221</v>
      </c>
      <c r="E839" s="17" t="s">
        <v>221</v>
      </c>
      <c r="F839" s="17" t="s">
        <v>221</v>
      </c>
      <c r="G839" s="17" t="s">
        <v>221</v>
      </c>
      <c r="H839" s="17" t="s">
        <v>221</v>
      </c>
      <c r="I839" s="17" t="s">
        <v>221</v>
      </c>
      <c r="J839" s="17" t="s">
        <v>221</v>
      </c>
      <c r="K839" s="17" t="s">
        <v>221</v>
      </c>
      <c r="L839" s="17" t="s">
        <v>221</v>
      </c>
      <c r="M839" s="17" t="s">
        <v>221</v>
      </c>
      <c r="N839" s="17" t="s">
        <v>221</v>
      </c>
      <c r="O839" s="17" t="s">
        <v>221</v>
      </c>
      <c r="P839" s="17" t="s">
        <v>221</v>
      </c>
      <c r="Q839" s="17" t="s">
        <v>221</v>
      </c>
      <c r="R839" s="154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8">
        <v>1</v>
      </c>
    </row>
    <row r="840" spans="1:65">
      <c r="A840" s="30"/>
      <c r="B840" s="19" t="s">
        <v>222</v>
      </c>
      <c r="C840" s="9" t="s">
        <v>222</v>
      </c>
      <c r="D840" s="152" t="s">
        <v>227</v>
      </c>
      <c r="E840" s="153" t="s">
        <v>228</v>
      </c>
      <c r="F840" s="153" t="s">
        <v>229</v>
      </c>
      <c r="G840" s="153" t="s">
        <v>232</v>
      </c>
      <c r="H840" s="153" t="s">
        <v>233</v>
      </c>
      <c r="I840" s="153" t="s">
        <v>234</v>
      </c>
      <c r="J840" s="153" t="s">
        <v>235</v>
      </c>
      <c r="K840" s="153" t="s">
        <v>276</v>
      </c>
      <c r="L840" s="153" t="s">
        <v>238</v>
      </c>
      <c r="M840" s="153" t="s">
        <v>239</v>
      </c>
      <c r="N840" s="153" t="s">
        <v>240</v>
      </c>
      <c r="O840" s="153" t="s">
        <v>243</v>
      </c>
      <c r="P840" s="153" t="s">
        <v>245</v>
      </c>
      <c r="Q840" s="153" t="s">
        <v>246</v>
      </c>
      <c r="R840" s="154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8" t="s">
        <v>3</v>
      </c>
    </row>
    <row r="841" spans="1:65">
      <c r="A841" s="30"/>
      <c r="B841" s="19"/>
      <c r="C841" s="9"/>
      <c r="D841" s="10" t="s">
        <v>299</v>
      </c>
      <c r="E841" s="11" t="s">
        <v>282</v>
      </c>
      <c r="F841" s="11" t="s">
        <v>299</v>
      </c>
      <c r="G841" s="11" t="s">
        <v>282</v>
      </c>
      <c r="H841" s="11" t="s">
        <v>282</v>
      </c>
      <c r="I841" s="11" t="s">
        <v>282</v>
      </c>
      <c r="J841" s="11" t="s">
        <v>282</v>
      </c>
      <c r="K841" s="11" t="s">
        <v>282</v>
      </c>
      <c r="L841" s="11" t="s">
        <v>282</v>
      </c>
      <c r="M841" s="11" t="s">
        <v>299</v>
      </c>
      <c r="N841" s="11" t="s">
        <v>299</v>
      </c>
      <c r="O841" s="11" t="s">
        <v>282</v>
      </c>
      <c r="P841" s="11" t="s">
        <v>299</v>
      </c>
      <c r="Q841" s="11" t="s">
        <v>299</v>
      </c>
      <c r="R841" s="154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8">
        <v>2</v>
      </c>
    </row>
    <row r="842" spans="1:65">
      <c r="A842" s="30"/>
      <c r="B842" s="19"/>
      <c r="C842" s="9"/>
      <c r="D842" s="26" t="s">
        <v>300</v>
      </c>
      <c r="E842" s="26" t="s">
        <v>301</v>
      </c>
      <c r="F842" s="26" t="s">
        <v>302</v>
      </c>
      <c r="G842" s="26" t="s">
        <v>302</v>
      </c>
      <c r="H842" s="26" t="s">
        <v>302</v>
      </c>
      <c r="I842" s="26" t="s">
        <v>302</v>
      </c>
      <c r="J842" s="26" t="s">
        <v>302</v>
      </c>
      <c r="K842" s="26" t="s">
        <v>302</v>
      </c>
      <c r="L842" s="26" t="s">
        <v>303</v>
      </c>
      <c r="M842" s="26" t="s">
        <v>303</v>
      </c>
      <c r="N842" s="26" t="s">
        <v>280</v>
      </c>
      <c r="O842" s="26" t="s">
        <v>303</v>
      </c>
      <c r="P842" s="26" t="s">
        <v>280</v>
      </c>
      <c r="Q842" s="26" t="s">
        <v>302</v>
      </c>
      <c r="R842" s="154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8">
        <v>3</v>
      </c>
    </row>
    <row r="843" spans="1:65">
      <c r="A843" s="30"/>
      <c r="B843" s="18">
        <v>1</v>
      </c>
      <c r="C843" s="14">
        <v>1</v>
      </c>
      <c r="D843" s="22">
        <v>1.133</v>
      </c>
      <c r="E843" s="22">
        <v>1.128783532865242</v>
      </c>
      <c r="F843" s="148">
        <v>1.33</v>
      </c>
      <c r="G843" s="22">
        <v>0.9</v>
      </c>
      <c r="H843" s="22">
        <v>1.1000000000000001</v>
      </c>
      <c r="I843" s="22">
        <v>1</v>
      </c>
      <c r="J843" s="22">
        <v>1</v>
      </c>
      <c r="K843" s="22">
        <v>1</v>
      </c>
      <c r="L843" s="22">
        <v>1.0204083889905899</v>
      </c>
      <c r="M843" s="22">
        <v>1.1000000000000001</v>
      </c>
      <c r="N843" s="22">
        <v>1.1000000000000001</v>
      </c>
      <c r="O843" s="148">
        <v>6.4</v>
      </c>
      <c r="P843" s="22">
        <v>1.1000000000000001</v>
      </c>
      <c r="Q843" s="148">
        <v>1</v>
      </c>
      <c r="R843" s="154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8">
        <v>1</v>
      </c>
    </row>
    <row r="844" spans="1:65">
      <c r="A844" s="30"/>
      <c r="B844" s="19">
        <v>1</v>
      </c>
      <c r="C844" s="9">
        <v>2</v>
      </c>
      <c r="D844" s="11">
        <v>1.089</v>
      </c>
      <c r="E844" s="11">
        <v>1.1005472138548407</v>
      </c>
      <c r="F844" s="149">
        <v>1.29</v>
      </c>
      <c r="G844" s="11">
        <v>1</v>
      </c>
      <c r="H844" s="11">
        <v>1</v>
      </c>
      <c r="I844" s="11">
        <v>1.1000000000000001</v>
      </c>
      <c r="J844" s="11">
        <v>1.2</v>
      </c>
      <c r="K844" s="11">
        <v>1.1000000000000001</v>
      </c>
      <c r="L844" s="11">
        <v>0.95999715387832896</v>
      </c>
      <c r="M844" s="11">
        <v>1.1000000000000001</v>
      </c>
      <c r="N844" s="11">
        <v>1.1000000000000001</v>
      </c>
      <c r="O844" s="149">
        <v>5.6</v>
      </c>
      <c r="P844" s="11">
        <v>1.1000000000000001</v>
      </c>
      <c r="Q844" s="149">
        <v>1</v>
      </c>
      <c r="R844" s="154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8">
        <v>22</v>
      </c>
    </row>
    <row r="845" spans="1:65">
      <c r="A845" s="30"/>
      <c r="B845" s="19">
        <v>1</v>
      </c>
      <c r="C845" s="9">
        <v>3</v>
      </c>
      <c r="D845" s="150">
        <v>1.823</v>
      </c>
      <c r="E845" s="11">
        <v>1.1511489643334492</v>
      </c>
      <c r="F845" s="149">
        <v>1.33</v>
      </c>
      <c r="G845" s="11">
        <v>1</v>
      </c>
      <c r="H845" s="11">
        <v>1.1000000000000001</v>
      </c>
      <c r="I845" s="11">
        <v>1.1000000000000001</v>
      </c>
      <c r="J845" s="11">
        <v>1.2</v>
      </c>
      <c r="K845" s="11">
        <v>1.1000000000000001</v>
      </c>
      <c r="L845" s="11">
        <v>1.0446221390692401</v>
      </c>
      <c r="M845" s="11">
        <v>1.2</v>
      </c>
      <c r="N845" s="11">
        <v>1.1000000000000001</v>
      </c>
      <c r="O845" s="149">
        <v>4.8</v>
      </c>
      <c r="P845" s="11">
        <v>1.1000000000000001</v>
      </c>
      <c r="Q845" s="149">
        <v>1</v>
      </c>
      <c r="R845" s="154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8">
        <v>16</v>
      </c>
    </row>
    <row r="846" spans="1:65">
      <c r="A846" s="30"/>
      <c r="B846" s="19">
        <v>1</v>
      </c>
      <c r="C846" s="9">
        <v>4</v>
      </c>
      <c r="D846" s="11">
        <v>1.087</v>
      </c>
      <c r="E846" s="11">
        <v>1.1525845826178278</v>
      </c>
      <c r="F846" s="149">
        <v>1.32</v>
      </c>
      <c r="G846" s="11">
        <v>1</v>
      </c>
      <c r="H846" s="11">
        <v>1.1000000000000001</v>
      </c>
      <c r="I846" s="11">
        <v>1.1000000000000001</v>
      </c>
      <c r="J846" s="11">
        <v>1.2</v>
      </c>
      <c r="K846" s="11">
        <v>1</v>
      </c>
      <c r="L846" s="11">
        <v>0.97979151531370412</v>
      </c>
      <c r="M846" s="11">
        <v>1.2</v>
      </c>
      <c r="N846" s="11">
        <v>1.1000000000000001</v>
      </c>
      <c r="O846" s="149">
        <v>5</v>
      </c>
      <c r="P846" s="11">
        <v>1.1000000000000001</v>
      </c>
      <c r="Q846" s="149">
        <v>1</v>
      </c>
      <c r="R846" s="154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8">
        <v>1.0840620041883671</v>
      </c>
    </row>
    <row r="847" spans="1:65">
      <c r="A847" s="30"/>
      <c r="B847" s="19">
        <v>1</v>
      </c>
      <c r="C847" s="9">
        <v>5</v>
      </c>
      <c r="D847" s="11">
        <v>1.038</v>
      </c>
      <c r="E847" s="11">
        <v>1.1505243762578317</v>
      </c>
      <c r="F847" s="149">
        <v>1.28</v>
      </c>
      <c r="G847" s="11">
        <v>1</v>
      </c>
      <c r="H847" s="11">
        <v>1.1000000000000001</v>
      </c>
      <c r="I847" s="11">
        <v>1</v>
      </c>
      <c r="J847" s="11">
        <v>1.2</v>
      </c>
      <c r="K847" s="11">
        <v>1</v>
      </c>
      <c r="L847" s="11">
        <v>1.0729089697919501</v>
      </c>
      <c r="M847" s="11">
        <v>1.2</v>
      </c>
      <c r="N847" s="11">
        <v>1.1000000000000001</v>
      </c>
      <c r="O847" s="149">
        <v>5.2</v>
      </c>
      <c r="P847" s="11">
        <v>1.1000000000000001</v>
      </c>
      <c r="Q847" s="149">
        <v>1</v>
      </c>
      <c r="R847" s="154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8">
        <v>102</v>
      </c>
    </row>
    <row r="848" spans="1:65">
      <c r="A848" s="30"/>
      <c r="B848" s="19">
        <v>1</v>
      </c>
      <c r="C848" s="9">
        <v>6</v>
      </c>
      <c r="D848" s="150">
        <v>1.3220000000000001</v>
      </c>
      <c r="E848" s="11">
        <v>1.1367488591859722</v>
      </c>
      <c r="F848" s="149">
        <v>1.3</v>
      </c>
      <c r="G848" s="11">
        <v>1</v>
      </c>
      <c r="H848" s="11">
        <v>1.1000000000000001</v>
      </c>
      <c r="I848" s="11">
        <v>1.1000000000000001</v>
      </c>
      <c r="J848" s="11">
        <v>1</v>
      </c>
      <c r="K848" s="11">
        <v>1.1000000000000001</v>
      </c>
      <c r="L848" s="11">
        <v>1.0295265802732501</v>
      </c>
      <c r="M848" s="11">
        <v>1.2</v>
      </c>
      <c r="N848" s="11">
        <v>1.1000000000000001</v>
      </c>
      <c r="O848" s="149">
        <v>5.9</v>
      </c>
      <c r="P848" s="11">
        <v>1.1000000000000001</v>
      </c>
      <c r="Q848" s="149">
        <v>1</v>
      </c>
      <c r="R848" s="154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5"/>
    </row>
    <row r="849" spans="1:65">
      <c r="A849" s="30"/>
      <c r="B849" s="20" t="s">
        <v>256</v>
      </c>
      <c r="C849" s="12"/>
      <c r="D849" s="23">
        <v>1.2486666666666666</v>
      </c>
      <c r="E849" s="23">
        <v>1.1367229215191939</v>
      </c>
      <c r="F849" s="23">
        <v>1.3083333333333333</v>
      </c>
      <c r="G849" s="23">
        <v>0.98333333333333339</v>
      </c>
      <c r="H849" s="23">
        <v>1.0833333333333333</v>
      </c>
      <c r="I849" s="23">
        <v>1.0666666666666667</v>
      </c>
      <c r="J849" s="23">
        <v>1.1333333333333335</v>
      </c>
      <c r="K849" s="23">
        <v>1.05</v>
      </c>
      <c r="L849" s="23">
        <v>1.0178757912195104</v>
      </c>
      <c r="M849" s="23">
        <v>1.1666666666666667</v>
      </c>
      <c r="N849" s="23">
        <v>1.0999999999999999</v>
      </c>
      <c r="O849" s="23">
        <v>5.4833333333333334</v>
      </c>
      <c r="P849" s="23">
        <v>1.0999999999999999</v>
      </c>
      <c r="Q849" s="23">
        <v>1</v>
      </c>
      <c r="R849" s="154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5"/>
    </row>
    <row r="850" spans="1:65">
      <c r="A850" s="30"/>
      <c r="B850" s="3" t="s">
        <v>257</v>
      </c>
      <c r="C850" s="29"/>
      <c r="D850" s="11">
        <v>1.111</v>
      </c>
      <c r="E850" s="11">
        <v>1.1436366177219019</v>
      </c>
      <c r="F850" s="11">
        <v>1.31</v>
      </c>
      <c r="G850" s="11">
        <v>1</v>
      </c>
      <c r="H850" s="11">
        <v>1.1000000000000001</v>
      </c>
      <c r="I850" s="11">
        <v>1.1000000000000001</v>
      </c>
      <c r="J850" s="11">
        <v>1.2</v>
      </c>
      <c r="K850" s="11">
        <v>1.05</v>
      </c>
      <c r="L850" s="11">
        <v>1.0249674846319201</v>
      </c>
      <c r="M850" s="11">
        <v>1.2</v>
      </c>
      <c r="N850" s="11">
        <v>1.1000000000000001</v>
      </c>
      <c r="O850" s="11">
        <v>5.4</v>
      </c>
      <c r="P850" s="11">
        <v>1.1000000000000001</v>
      </c>
      <c r="Q850" s="11">
        <v>1</v>
      </c>
      <c r="R850" s="154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5"/>
    </row>
    <row r="851" spans="1:65">
      <c r="A851" s="30"/>
      <c r="B851" s="3" t="s">
        <v>258</v>
      </c>
      <c r="C851" s="29"/>
      <c r="D851" s="24">
        <v>0.29820306280564346</v>
      </c>
      <c r="E851" s="24">
        <v>2.0109199620905412E-2</v>
      </c>
      <c r="F851" s="24">
        <v>2.1369760566432826E-2</v>
      </c>
      <c r="G851" s="24">
        <v>4.0824829046386298E-2</v>
      </c>
      <c r="H851" s="24">
        <v>4.0824829046386332E-2</v>
      </c>
      <c r="I851" s="24">
        <v>5.1639777949432274E-2</v>
      </c>
      <c r="J851" s="24">
        <v>0.10327955589886444</v>
      </c>
      <c r="K851" s="24">
        <v>5.4772255750516662E-2</v>
      </c>
      <c r="L851" s="24">
        <v>4.1680982560086476E-2</v>
      </c>
      <c r="M851" s="24">
        <v>5.1639777949432156E-2</v>
      </c>
      <c r="N851" s="24">
        <v>2.4323767777952469E-16</v>
      </c>
      <c r="O851" s="24">
        <v>0.60138728508895745</v>
      </c>
      <c r="P851" s="24">
        <v>2.4323767777952469E-16</v>
      </c>
      <c r="Q851" s="24">
        <v>0</v>
      </c>
      <c r="R851" s="204"/>
      <c r="S851" s="205"/>
      <c r="T851" s="205"/>
      <c r="U851" s="205"/>
      <c r="V851" s="205"/>
      <c r="W851" s="205"/>
      <c r="X851" s="205"/>
      <c r="Y851" s="205"/>
      <c r="Z851" s="205"/>
      <c r="AA851" s="205"/>
      <c r="AB851" s="205"/>
      <c r="AC851" s="205"/>
      <c r="AD851" s="205"/>
      <c r="AE851" s="205"/>
      <c r="AF851" s="205"/>
      <c r="AG851" s="205"/>
      <c r="AH851" s="205"/>
      <c r="AI851" s="205"/>
      <c r="AJ851" s="205"/>
      <c r="AK851" s="205"/>
      <c r="AL851" s="205"/>
      <c r="AM851" s="205"/>
      <c r="AN851" s="205"/>
      <c r="AO851" s="205"/>
      <c r="AP851" s="205"/>
      <c r="AQ851" s="205"/>
      <c r="AR851" s="205"/>
      <c r="AS851" s="205"/>
      <c r="AT851" s="205"/>
      <c r="AU851" s="205"/>
      <c r="AV851" s="205"/>
      <c r="AW851" s="205"/>
      <c r="AX851" s="205"/>
      <c r="AY851" s="205"/>
      <c r="AZ851" s="205"/>
      <c r="BA851" s="205"/>
      <c r="BB851" s="205"/>
      <c r="BC851" s="205"/>
      <c r="BD851" s="205"/>
      <c r="BE851" s="205"/>
      <c r="BF851" s="205"/>
      <c r="BG851" s="205"/>
      <c r="BH851" s="205"/>
      <c r="BI851" s="205"/>
      <c r="BJ851" s="205"/>
      <c r="BK851" s="205"/>
      <c r="BL851" s="205"/>
      <c r="BM851" s="56"/>
    </row>
    <row r="852" spans="1:65">
      <c r="A852" s="30"/>
      <c r="B852" s="3" t="s">
        <v>85</v>
      </c>
      <c r="C852" s="29"/>
      <c r="D852" s="13">
        <v>0.23881718857899906</v>
      </c>
      <c r="E852" s="13">
        <v>1.7690502443665084E-2</v>
      </c>
      <c r="F852" s="13">
        <v>1.633357495523528E-2</v>
      </c>
      <c r="G852" s="13">
        <v>4.1516775301409792E-2</v>
      </c>
      <c r="H852" s="13">
        <v>3.7684457581279696E-2</v>
      </c>
      <c r="I852" s="13">
        <v>4.8412291827592754E-2</v>
      </c>
      <c r="J852" s="13">
        <v>9.1129019910762721E-2</v>
      </c>
      <c r="K852" s="13">
        <v>5.2164053095730155E-2</v>
      </c>
      <c r="L852" s="13">
        <v>4.0948987017511006E-2</v>
      </c>
      <c r="M852" s="13">
        <v>4.4262666813798986E-2</v>
      </c>
      <c r="N852" s="13">
        <v>2.2112516161774974E-16</v>
      </c>
      <c r="O852" s="13">
        <v>0.10967549272139042</v>
      </c>
      <c r="P852" s="13">
        <v>2.2112516161774974E-16</v>
      </c>
      <c r="Q852" s="13">
        <v>0</v>
      </c>
      <c r="R852" s="154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5"/>
    </row>
    <row r="853" spans="1:65">
      <c r="A853" s="30"/>
      <c r="B853" s="3" t="s">
        <v>259</v>
      </c>
      <c r="C853" s="29"/>
      <c r="D853" s="13">
        <v>0.1518406344308123</v>
      </c>
      <c r="E853" s="13">
        <v>4.8577403439440614E-2</v>
      </c>
      <c r="F853" s="13">
        <v>0.20688053660996752</v>
      </c>
      <c r="G853" s="13">
        <v>-9.2917813248559411E-2</v>
      </c>
      <c r="H853" s="13">
        <v>-6.7216713824347352E-4</v>
      </c>
      <c r="I853" s="13">
        <v>-1.6046441489962815E-2</v>
      </c>
      <c r="J853" s="13">
        <v>4.5450655916914773E-2</v>
      </c>
      <c r="K853" s="13">
        <v>-3.1420715841682045E-2</v>
      </c>
      <c r="L853" s="13">
        <v>-6.1053899789071497E-2</v>
      </c>
      <c r="M853" s="13">
        <v>7.6199204620353234E-2</v>
      </c>
      <c r="N853" s="13">
        <v>1.4702107213475868E-2</v>
      </c>
      <c r="O853" s="13">
        <v>4.05813626171566</v>
      </c>
      <c r="P853" s="13">
        <v>1.4702107213475868E-2</v>
      </c>
      <c r="Q853" s="13">
        <v>-7.754353889684007E-2</v>
      </c>
      <c r="R853" s="154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5"/>
    </row>
    <row r="854" spans="1:65">
      <c r="A854" s="30"/>
      <c r="B854" s="46" t="s">
        <v>260</v>
      </c>
      <c r="C854" s="47"/>
      <c r="D854" s="45">
        <v>2.31</v>
      </c>
      <c r="E854" s="45">
        <v>0.56999999999999995</v>
      </c>
      <c r="F854" s="45">
        <v>3.24</v>
      </c>
      <c r="G854" s="45">
        <v>1.81</v>
      </c>
      <c r="H854" s="45">
        <v>0.26</v>
      </c>
      <c r="I854" s="45">
        <v>0.52</v>
      </c>
      <c r="J854" s="45">
        <v>0.52</v>
      </c>
      <c r="K854" s="45">
        <v>0.78</v>
      </c>
      <c r="L854" s="45">
        <v>1.28</v>
      </c>
      <c r="M854" s="45">
        <v>1.04</v>
      </c>
      <c r="N854" s="45">
        <v>0</v>
      </c>
      <c r="O854" s="45" t="s">
        <v>261</v>
      </c>
      <c r="P854" s="45">
        <v>0</v>
      </c>
      <c r="Q854" s="45" t="s">
        <v>261</v>
      </c>
      <c r="R854" s="154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B855" s="31" t="s">
        <v>311</v>
      </c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BM855" s="55"/>
    </row>
    <row r="856" spans="1:65">
      <c r="BM856" s="55"/>
    </row>
    <row r="857" spans="1:65" ht="15">
      <c r="B857" s="8" t="s">
        <v>545</v>
      </c>
      <c r="BM857" s="28" t="s">
        <v>66</v>
      </c>
    </row>
    <row r="858" spans="1:65" ht="15">
      <c r="A858" s="25" t="s">
        <v>18</v>
      </c>
      <c r="B858" s="18" t="s">
        <v>109</v>
      </c>
      <c r="C858" s="15" t="s">
        <v>110</v>
      </c>
      <c r="D858" s="16" t="s">
        <v>221</v>
      </c>
      <c r="E858" s="17" t="s">
        <v>221</v>
      </c>
      <c r="F858" s="17" t="s">
        <v>221</v>
      </c>
      <c r="G858" s="17" t="s">
        <v>221</v>
      </c>
      <c r="H858" s="17" t="s">
        <v>221</v>
      </c>
      <c r="I858" s="17" t="s">
        <v>221</v>
      </c>
      <c r="J858" s="17" t="s">
        <v>221</v>
      </c>
      <c r="K858" s="17" t="s">
        <v>221</v>
      </c>
      <c r="L858" s="17" t="s">
        <v>221</v>
      </c>
      <c r="M858" s="17" t="s">
        <v>221</v>
      </c>
      <c r="N858" s="17" t="s">
        <v>221</v>
      </c>
      <c r="O858" s="17" t="s">
        <v>221</v>
      </c>
      <c r="P858" s="17" t="s">
        <v>221</v>
      </c>
      <c r="Q858" s="17" t="s">
        <v>221</v>
      </c>
      <c r="R858" s="154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8">
        <v>1</v>
      </c>
    </row>
    <row r="859" spans="1:65">
      <c r="A859" s="30"/>
      <c r="B859" s="19" t="s">
        <v>222</v>
      </c>
      <c r="C859" s="9" t="s">
        <v>222</v>
      </c>
      <c r="D859" s="152" t="s">
        <v>227</v>
      </c>
      <c r="E859" s="153" t="s">
        <v>228</v>
      </c>
      <c r="F859" s="153" t="s">
        <v>229</v>
      </c>
      <c r="G859" s="153" t="s">
        <v>232</v>
      </c>
      <c r="H859" s="153" t="s">
        <v>233</v>
      </c>
      <c r="I859" s="153" t="s">
        <v>234</v>
      </c>
      <c r="J859" s="153" t="s">
        <v>235</v>
      </c>
      <c r="K859" s="153" t="s">
        <v>276</v>
      </c>
      <c r="L859" s="153" t="s">
        <v>238</v>
      </c>
      <c r="M859" s="153" t="s">
        <v>239</v>
      </c>
      <c r="N859" s="153" t="s">
        <v>240</v>
      </c>
      <c r="O859" s="153" t="s">
        <v>243</v>
      </c>
      <c r="P859" s="153" t="s">
        <v>245</v>
      </c>
      <c r="Q859" s="153" t="s">
        <v>246</v>
      </c>
      <c r="R859" s="154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8" t="s">
        <v>3</v>
      </c>
    </row>
    <row r="860" spans="1:65">
      <c r="A860" s="30"/>
      <c r="B860" s="19"/>
      <c r="C860" s="9"/>
      <c r="D860" s="10" t="s">
        <v>299</v>
      </c>
      <c r="E860" s="11" t="s">
        <v>282</v>
      </c>
      <c r="F860" s="11" t="s">
        <v>299</v>
      </c>
      <c r="G860" s="11" t="s">
        <v>282</v>
      </c>
      <c r="H860" s="11" t="s">
        <v>282</v>
      </c>
      <c r="I860" s="11" t="s">
        <v>282</v>
      </c>
      <c r="J860" s="11" t="s">
        <v>282</v>
      </c>
      <c r="K860" s="11" t="s">
        <v>282</v>
      </c>
      <c r="L860" s="11" t="s">
        <v>282</v>
      </c>
      <c r="M860" s="11" t="s">
        <v>299</v>
      </c>
      <c r="N860" s="11" t="s">
        <v>299</v>
      </c>
      <c r="O860" s="11" t="s">
        <v>282</v>
      </c>
      <c r="P860" s="11" t="s">
        <v>299</v>
      </c>
      <c r="Q860" s="11" t="s">
        <v>299</v>
      </c>
      <c r="R860" s="154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8">
        <v>1</v>
      </c>
    </row>
    <row r="861" spans="1:65">
      <c r="A861" s="30"/>
      <c r="B861" s="19"/>
      <c r="C861" s="9"/>
      <c r="D861" s="26" t="s">
        <v>300</v>
      </c>
      <c r="E861" s="26" t="s">
        <v>301</v>
      </c>
      <c r="F861" s="26" t="s">
        <v>302</v>
      </c>
      <c r="G861" s="26" t="s">
        <v>302</v>
      </c>
      <c r="H861" s="26" t="s">
        <v>302</v>
      </c>
      <c r="I861" s="26" t="s">
        <v>302</v>
      </c>
      <c r="J861" s="26" t="s">
        <v>302</v>
      </c>
      <c r="K861" s="26" t="s">
        <v>302</v>
      </c>
      <c r="L861" s="26" t="s">
        <v>303</v>
      </c>
      <c r="M861" s="26" t="s">
        <v>303</v>
      </c>
      <c r="N861" s="26" t="s">
        <v>280</v>
      </c>
      <c r="O861" s="26" t="s">
        <v>303</v>
      </c>
      <c r="P861" s="26" t="s">
        <v>280</v>
      </c>
      <c r="Q861" s="26" t="s">
        <v>302</v>
      </c>
      <c r="R861" s="154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8">
        <v>2</v>
      </c>
    </row>
    <row r="862" spans="1:65">
      <c r="A862" s="30"/>
      <c r="B862" s="18">
        <v>1</v>
      </c>
      <c r="C862" s="14">
        <v>1</v>
      </c>
      <c r="D862" s="206">
        <v>44.865000000000002</v>
      </c>
      <c r="E862" s="206">
        <v>46.273418849685427</v>
      </c>
      <c r="F862" s="207">
        <v>59.5</v>
      </c>
      <c r="G862" s="206">
        <v>47.5</v>
      </c>
      <c r="H862" s="206">
        <v>44.8</v>
      </c>
      <c r="I862" s="206">
        <v>47.9</v>
      </c>
      <c r="J862" s="206">
        <v>46.1</v>
      </c>
      <c r="K862" s="206">
        <v>46.5</v>
      </c>
      <c r="L862" s="206">
        <v>41.971400903838401</v>
      </c>
      <c r="M862" s="206">
        <v>49.7</v>
      </c>
      <c r="N862" s="206">
        <v>41.8</v>
      </c>
      <c r="O862" s="206">
        <v>48.3</v>
      </c>
      <c r="P862" s="206">
        <v>44</v>
      </c>
      <c r="Q862" s="206">
        <v>40.299999999999997</v>
      </c>
      <c r="R862" s="208"/>
      <c r="S862" s="209"/>
      <c r="T862" s="209"/>
      <c r="U862" s="209"/>
      <c r="V862" s="209"/>
      <c r="W862" s="209"/>
      <c r="X862" s="209"/>
      <c r="Y862" s="209"/>
      <c r="Z862" s="209"/>
      <c r="AA862" s="209"/>
      <c r="AB862" s="209"/>
      <c r="AC862" s="209"/>
      <c r="AD862" s="209"/>
      <c r="AE862" s="209"/>
      <c r="AF862" s="209"/>
      <c r="AG862" s="209"/>
      <c r="AH862" s="209"/>
      <c r="AI862" s="209"/>
      <c r="AJ862" s="209"/>
      <c r="AK862" s="209"/>
      <c r="AL862" s="209"/>
      <c r="AM862" s="209"/>
      <c r="AN862" s="209"/>
      <c r="AO862" s="209"/>
      <c r="AP862" s="209"/>
      <c r="AQ862" s="209"/>
      <c r="AR862" s="209"/>
      <c r="AS862" s="209"/>
      <c r="AT862" s="209"/>
      <c r="AU862" s="209"/>
      <c r="AV862" s="209"/>
      <c r="AW862" s="209"/>
      <c r="AX862" s="209"/>
      <c r="AY862" s="209"/>
      <c r="AZ862" s="209"/>
      <c r="BA862" s="209"/>
      <c r="BB862" s="209"/>
      <c r="BC862" s="209"/>
      <c r="BD862" s="209"/>
      <c r="BE862" s="209"/>
      <c r="BF862" s="209"/>
      <c r="BG862" s="209"/>
      <c r="BH862" s="209"/>
      <c r="BI862" s="209"/>
      <c r="BJ862" s="209"/>
      <c r="BK862" s="209"/>
      <c r="BL862" s="209"/>
      <c r="BM862" s="210">
        <v>1</v>
      </c>
    </row>
    <row r="863" spans="1:65">
      <c r="A863" s="30"/>
      <c r="B863" s="19">
        <v>1</v>
      </c>
      <c r="C863" s="9">
        <v>2</v>
      </c>
      <c r="D863" s="211">
        <v>42.987000000000002</v>
      </c>
      <c r="E863" s="211">
        <v>46.147048450088754</v>
      </c>
      <c r="F863" s="212">
        <v>61.4</v>
      </c>
      <c r="G863" s="211">
        <v>48.9</v>
      </c>
      <c r="H863" s="211">
        <v>44</v>
      </c>
      <c r="I863" s="211">
        <v>47.2</v>
      </c>
      <c r="J863" s="211">
        <v>47.4</v>
      </c>
      <c r="K863" s="211">
        <v>49</v>
      </c>
      <c r="L863" s="211">
        <v>43.818015782791299</v>
      </c>
      <c r="M863" s="211">
        <v>49.6</v>
      </c>
      <c r="N863" s="211">
        <v>43</v>
      </c>
      <c r="O863" s="211">
        <v>48.4</v>
      </c>
      <c r="P863" s="211">
        <v>43</v>
      </c>
      <c r="Q863" s="211">
        <v>40.4</v>
      </c>
      <c r="R863" s="208"/>
      <c r="S863" s="209"/>
      <c r="T863" s="209"/>
      <c r="U863" s="209"/>
      <c r="V863" s="209"/>
      <c r="W863" s="209"/>
      <c r="X863" s="209"/>
      <c r="Y863" s="209"/>
      <c r="Z863" s="209"/>
      <c r="AA863" s="209"/>
      <c r="AB863" s="209"/>
      <c r="AC863" s="209"/>
      <c r="AD863" s="209"/>
      <c r="AE863" s="209"/>
      <c r="AF863" s="209"/>
      <c r="AG863" s="209"/>
      <c r="AH863" s="209"/>
      <c r="AI863" s="209"/>
      <c r="AJ863" s="209"/>
      <c r="AK863" s="209"/>
      <c r="AL863" s="209"/>
      <c r="AM863" s="209"/>
      <c r="AN863" s="209"/>
      <c r="AO863" s="209"/>
      <c r="AP863" s="209"/>
      <c r="AQ863" s="209"/>
      <c r="AR863" s="209"/>
      <c r="AS863" s="209"/>
      <c r="AT863" s="209"/>
      <c r="AU863" s="209"/>
      <c r="AV863" s="209"/>
      <c r="AW863" s="209"/>
      <c r="AX863" s="209"/>
      <c r="AY863" s="209"/>
      <c r="AZ863" s="209"/>
      <c r="BA863" s="209"/>
      <c r="BB863" s="209"/>
      <c r="BC863" s="209"/>
      <c r="BD863" s="209"/>
      <c r="BE863" s="209"/>
      <c r="BF863" s="209"/>
      <c r="BG863" s="209"/>
      <c r="BH863" s="209"/>
      <c r="BI863" s="209"/>
      <c r="BJ863" s="209"/>
      <c r="BK863" s="209"/>
      <c r="BL863" s="209"/>
      <c r="BM863" s="210">
        <v>23</v>
      </c>
    </row>
    <row r="864" spans="1:65">
      <c r="A864" s="30"/>
      <c r="B864" s="19">
        <v>1</v>
      </c>
      <c r="C864" s="9">
        <v>3</v>
      </c>
      <c r="D864" s="211">
        <v>44.212000000000003</v>
      </c>
      <c r="E864" s="211">
        <v>47.650657333648489</v>
      </c>
      <c r="F864" s="212">
        <v>62.3</v>
      </c>
      <c r="G864" s="211">
        <v>49.5</v>
      </c>
      <c r="H864" s="213">
        <v>50.1</v>
      </c>
      <c r="I864" s="211">
        <v>49.1</v>
      </c>
      <c r="J864" s="211">
        <v>49.1</v>
      </c>
      <c r="K864" s="211">
        <v>49.2</v>
      </c>
      <c r="L864" s="211">
        <v>41.9317206472819</v>
      </c>
      <c r="M864" s="211">
        <v>50.9</v>
      </c>
      <c r="N864" s="211">
        <v>41.8</v>
      </c>
      <c r="O864" s="211">
        <v>46.8</v>
      </c>
      <c r="P864" s="211">
        <v>43</v>
      </c>
      <c r="Q864" s="211">
        <v>40.200000000000003</v>
      </c>
      <c r="R864" s="208"/>
      <c r="S864" s="209"/>
      <c r="T864" s="209"/>
      <c r="U864" s="209"/>
      <c r="V864" s="209"/>
      <c r="W864" s="209"/>
      <c r="X864" s="209"/>
      <c r="Y864" s="209"/>
      <c r="Z864" s="209"/>
      <c r="AA864" s="209"/>
      <c r="AB864" s="209"/>
      <c r="AC864" s="209"/>
      <c r="AD864" s="209"/>
      <c r="AE864" s="209"/>
      <c r="AF864" s="209"/>
      <c r="AG864" s="209"/>
      <c r="AH864" s="209"/>
      <c r="AI864" s="209"/>
      <c r="AJ864" s="209"/>
      <c r="AK864" s="209"/>
      <c r="AL864" s="209"/>
      <c r="AM864" s="209"/>
      <c r="AN864" s="209"/>
      <c r="AO864" s="209"/>
      <c r="AP864" s="209"/>
      <c r="AQ864" s="209"/>
      <c r="AR864" s="209"/>
      <c r="AS864" s="209"/>
      <c r="AT864" s="209"/>
      <c r="AU864" s="209"/>
      <c r="AV864" s="209"/>
      <c r="AW864" s="209"/>
      <c r="AX864" s="209"/>
      <c r="AY864" s="209"/>
      <c r="AZ864" s="209"/>
      <c r="BA864" s="209"/>
      <c r="BB864" s="209"/>
      <c r="BC864" s="209"/>
      <c r="BD864" s="209"/>
      <c r="BE864" s="209"/>
      <c r="BF864" s="209"/>
      <c r="BG864" s="209"/>
      <c r="BH864" s="209"/>
      <c r="BI864" s="209"/>
      <c r="BJ864" s="209"/>
      <c r="BK864" s="209"/>
      <c r="BL864" s="209"/>
      <c r="BM864" s="210">
        <v>16</v>
      </c>
    </row>
    <row r="865" spans="1:65">
      <c r="A865" s="30"/>
      <c r="B865" s="19">
        <v>1</v>
      </c>
      <c r="C865" s="9">
        <v>4</v>
      </c>
      <c r="D865" s="211">
        <v>41.767000000000003</v>
      </c>
      <c r="E865" s="211">
        <v>46.345220374697362</v>
      </c>
      <c r="F865" s="212">
        <v>63.3</v>
      </c>
      <c r="G865" s="211">
        <v>49.3</v>
      </c>
      <c r="H865" s="211">
        <v>44.6</v>
      </c>
      <c r="I865" s="211">
        <v>47.8</v>
      </c>
      <c r="J865" s="211">
        <v>47.6</v>
      </c>
      <c r="K865" s="211">
        <v>47.1</v>
      </c>
      <c r="L865" s="211">
        <v>44.015460999952403</v>
      </c>
      <c r="M865" s="211">
        <v>50</v>
      </c>
      <c r="N865" s="211">
        <v>43</v>
      </c>
      <c r="O865" s="211">
        <v>47.2</v>
      </c>
      <c r="P865" s="211">
        <v>43</v>
      </c>
      <c r="Q865" s="211">
        <v>39</v>
      </c>
      <c r="R865" s="208"/>
      <c r="S865" s="209"/>
      <c r="T865" s="209"/>
      <c r="U865" s="209"/>
      <c r="V865" s="209"/>
      <c r="W865" s="209"/>
      <c r="X865" s="209"/>
      <c r="Y865" s="209"/>
      <c r="Z865" s="209"/>
      <c r="AA865" s="209"/>
      <c r="AB865" s="209"/>
      <c r="AC865" s="209"/>
      <c r="AD865" s="209"/>
      <c r="AE865" s="209"/>
      <c r="AF865" s="209"/>
      <c r="AG865" s="209"/>
      <c r="AH865" s="209"/>
      <c r="AI865" s="209"/>
      <c r="AJ865" s="209"/>
      <c r="AK865" s="209"/>
      <c r="AL865" s="209"/>
      <c r="AM865" s="209"/>
      <c r="AN865" s="209"/>
      <c r="AO865" s="209"/>
      <c r="AP865" s="209"/>
      <c r="AQ865" s="209"/>
      <c r="AR865" s="209"/>
      <c r="AS865" s="209"/>
      <c r="AT865" s="209"/>
      <c r="AU865" s="209"/>
      <c r="AV865" s="209"/>
      <c r="AW865" s="209"/>
      <c r="AX865" s="209"/>
      <c r="AY865" s="209"/>
      <c r="AZ865" s="209"/>
      <c r="BA865" s="209"/>
      <c r="BB865" s="209"/>
      <c r="BC865" s="209"/>
      <c r="BD865" s="209"/>
      <c r="BE865" s="209"/>
      <c r="BF865" s="209"/>
      <c r="BG865" s="209"/>
      <c r="BH865" s="209"/>
      <c r="BI865" s="209"/>
      <c r="BJ865" s="209"/>
      <c r="BK865" s="209"/>
      <c r="BL865" s="209"/>
      <c r="BM865" s="210">
        <v>45.665251043366716</v>
      </c>
    </row>
    <row r="866" spans="1:65">
      <c r="A866" s="30"/>
      <c r="B866" s="19">
        <v>1</v>
      </c>
      <c r="C866" s="9">
        <v>5</v>
      </c>
      <c r="D866" s="211">
        <v>44.811999999999998</v>
      </c>
      <c r="E866" s="211">
        <v>47.062160580245667</v>
      </c>
      <c r="F866" s="212">
        <v>56.9</v>
      </c>
      <c r="G866" s="211">
        <v>48.8</v>
      </c>
      <c r="H866" s="211">
        <v>48.6</v>
      </c>
      <c r="I866" s="211">
        <v>42.5</v>
      </c>
      <c r="J866" s="211">
        <v>47.6</v>
      </c>
      <c r="K866" s="211">
        <v>48.2</v>
      </c>
      <c r="L866" s="211">
        <v>43.285750586696402</v>
      </c>
      <c r="M866" s="211">
        <v>50.4</v>
      </c>
      <c r="N866" s="211">
        <v>43.1</v>
      </c>
      <c r="O866" s="211">
        <v>47.5</v>
      </c>
      <c r="P866" s="211">
        <v>44</v>
      </c>
      <c r="Q866" s="211">
        <v>39.9</v>
      </c>
      <c r="R866" s="208"/>
      <c r="S866" s="209"/>
      <c r="T866" s="209"/>
      <c r="U866" s="209"/>
      <c r="V866" s="209"/>
      <c r="W866" s="209"/>
      <c r="X866" s="209"/>
      <c r="Y866" s="209"/>
      <c r="Z866" s="209"/>
      <c r="AA866" s="209"/>
      <c r="AB866" s="209"/>
      <c r="AC866" s="209"/>
      <c r="AD866" s="209"/>
      <c r="AE866" s="209"/>
      <c r="AF866" s="209"/>
      <c r="AG866" s="209"/>
      <c r="AH866" s="209"/>
      <c r="AI866" s="209"/>
      <c r="AJ866" s="209"/>
      <c r="AK866" s="209"/>
      <c r="AL866" s="209"/>
      <c r="AM866" s="209"/>
      <c r="AN866" s="209"/>
      <c r="AO866" s="209"/>
      <c r="AP866" s="209"/>
      <c r="AQ866" s="209"/>
      <c r="AR866" s="209"/>
      <c r="AS866" s="209"/>
      <c r="AT866" s="209"/>
      <c r="AU866" s="209"/>
      <c r="AV866" s="209"/>
      <c r="AW866" s="209"/>
      <c r="AX866" s="209"/>
      <c r="AY866" s="209"/>
      <c r="AZ866" s="209"/>
      <c r="BA866" s="209"/>
      <c r="BB866" s="209"/>
      <c r="BC866" s="209"/>
      <c r="BD866" s="209"/>
      <c r="BE866" s="209"/>
      <c r="BF866" s="209"/>
      <c r="BG866" s="209"/>
      <c r="BH866" s="209"/>
      <c r="BI866" s="209"/>
      <c r="BJ866" s="209"/>
      <c r="BK866" s="209"/>
      <c r="BL866" s="209"/>
      <c r="BM866" s="210">
        <v>103</v>
      </c>
    </row>
    <row r="867" spans="1:65">
      <c r="A867" s="30"/>
      <c r="B867" s="19">
        <v>1</v>
      </c>
      <c r="C867" s="9">
        <v>6</v>
      </c>
      <c r="D867" s="211">
        <v>44.155999999999999</v>
      </c>
      <c r="E867" s="211">
        <v>46.061567537859375</v>
      </c>
      <c r="F867" s="212">
        <v>59.4</v>
      </c>
      <c r="G867" s="211">
        <v>49</v>
      </c>
      <c r="H867" s="211">
        <v>44.4</v>
      </c>
      <c r="I867" s="211">
        <v>43</v>
      </c>
      <c r="J867" s="211">
        <v>48</v>
      </c>
      <c r="K867" s="211">
        <v>49.2</v>
      </c>
      <c r="L867" s="211">
        <v>42.5481593358178</v>
      </c>
      <c r="M867" s="211">
        <v>50.9</v>
      </c>
      <c r="N867" s="211">
        <v>43.5</v>
      </c>
      <c r="O867" s="211">
        <v>48.2</v>
      </c>
      <c r="P867" s="211">
        <v>44</v>
      </c>
      <c r="Q867" s="211">
        <v>39.9</v>
      </c>
      <c r="R867" s="208"/>
      <c r="S867" s="209"/>
      <c r="T867" s="209"/>
      <c r="U867" s="209"/>
      <c r="V867" s="209"/>
      <c r="W867" s="209"/>
      <c r="X867" s="209"/>
      <c r="Y867" s="209"/>
      <c r="Z867" s="209"/>
      <c r="AA867" s="209"/>
      <c r="AB867" s="209"/>
      <c r="AC867" s="209"/>
      <c r="AD867" s="209"/>
      <c r="AE867" s="209"/>
      <c r="AF867" s="209"/>
      <c r="AG867" s="209"/>
      <c r="AH867" s="209"/>
      <c r="AI867" s="209"/>
      <c r="AJ867" s="209"/>
      <c r="AK867" s="209"/>
      <c r="AL867" s="209"/>
      <c r="AM867" s="209"/>
      <c r="AN867" s="209"/>
      <c r="AO867" s="209"/>
      <c r="AP867" s="209"/>
      <c r="AQ867" s="209"/>
      <c r="AR867" s="209"/>
      <c r="AS867" s="209"/>
      <c r="AT867" s="209"/>
      <c r="AU867" s="209"/>
      <c r="AV867" s="209"/>
      <c r="AW867" s="209"/>
      <c r="AX867" s="209"/>
      <c r="AY867" s="209"/>
      <c r="AZ867" s="209"/>
      <c r="BA867" s="209"/>
      <c r="BB867" s="209"/>
      <c r="BC867" s="209"/>
      <c r="BD867" s="209"/>
      <c r="BE867" s="209"/>
      <c r="BF867" s="209"/>
      <c r="BG867" s="209"/>
      <c r="BH867" s="209"/>
      <c r="BI867" s="209"/>
      <c r="BJ867" s="209"/>
      <c r="BK867" s="209"/>
      <c r="BL867" s="209"/>
      <c r="BM867" s="214"/>
    </row>
    <row r="868" spans="1:65">
      <c r="A868" s="30"/>
      <c r="B868" s="20" t="s">
        <v>256</v>
      </c>
      <c r="C868" s="12"/>
      <c r="D868" s="215">
        <v>43.799833333333339</v>
      </c>
      <c r="E868" s="215">
        <v>46.590012187704183</v>
      </c>
      <c r="F868" s="215">
        <v>60.466666666666661</v>
      </c>
      <c r="G868" s="215">
        <v>48.833333333333336</v>
      </c>
      <c r="H868" s="215">
        <v>46.083333333333336</v>
      </c>
      <c r="I868" s="215">
        <v>46.25</v>
      </c>
      <c r="J868" s="215">
        <v>47.633333333333326</v>
      </c>
      <c r="K868" s="215">
        <v>48.199999999999996</v>
      </c>
      <c r="L868" s="215">
        <v>42.928418042729703</v>
      </c>
      <c r="M868" s="215">
        <v>50.25</v>
      </c>
      <c r="N868" s="215">
        <v>42.699999999999996</v>
      </c>
      <c r="O868" s="215">
        <v>47.733333333333327</v>
      </c>
      <c r="P868" s="215">
        <v>43.5</v>
      </c>
      <c r="Q868" s="215">
        <v>39.949999999999996</v>
      </c>
      <c r="R868" s="208"/>
      <c r="S868" s="209"/>
      <c r="T868" s="209"/>
      <c r="U868" s="209"/>
      <c r="V868" s="209"/>
      <c r="W868" s="209"/>
      <c r="X868" s="209"/>
      <c r="Y868" s="209"/>
      <c r="Z868" s="209"/>
      <c r="AA868" s="209"/>
      <c r="AB868" s="209"/>
      <c r="AC868" s="209"/>
      <c r="AD868" s="209"/>
      <c r="AE868" s="209"/>
      <c r="AF868" s="209"/>
      <c r="AG868" s="209"/>
      <c r="AH868" s="209"/>
      <c r="AI868" s="209"/>
      <c r="AJ868" s="209"/>
      <c r="AK868" s="209"/>
      <c r="AL868" s="209"/>
      <c r="AM868" s="209"/>
      <c r="AN868" s="209"/>
      <c r="AO868" s="209"/>
      <c r="AP868" s="209"/>
      <c r="AQ868" s="209"/>
      <c r="AR868" s="209"/>
      <c r="AS868" s="209"/>
      <c r="AT868" s="209"/>
      <c r="AU868" s="209"/>
      <c r="AV868" s="209"/>
      <c r="AW868" s="209"/>
      <c r="AX868" s="209"/>
      <c r="AY868" s="209"/>
      <c r="AZ868" s="209"/>
      <c r="BA868" s="209"/>
      <c r="BB868" s="209"/>
      <c r="BC868" s="209"/>
      <c r="BD868" s="209"/>
      <c r="BE868" s="209"/>
      <c r="BF868" s="209"/>
      <c r="BG868" s="209"/>
      <c r="BH868" s="209"/>
      <c r="BI868" s="209"/>
      <c r="BJ868" s="209"/>
      <c r="BK868" s="209"/>
      <c r="BL868" s="209"/>
      <c r="BM868" s="214"/>
    </row>
    <row r="869" spans="1:65">
      <c r="A869" s="30"/>
      <c r="B869" s="3" t="s">
        <v>257</v>
      </c>
      <c r="C869" s="29"/>
      <c r="D869" s="211">
        <v>44.183999999999997</v>
      </c>
      <c r="E869" s="211">
        <v>46.309319612191395</v>
      </c>
      <c r="F869" s="211">
        <v>60.45</v>
      </c>
      <c r="G869" s="211">
        <v>48.95</v>
      </c>
      <c r="H869" s="211">
        <v>44.7</v>
      </c>
      <c r="I869" s="211">
        <v>47.5</v>
      </c>
      <c r="J869" s="211">
        <v>47.6</v>
      </c>
      <c r="K869" s="211">
        <v>48.6</v>
      </c>
      <c r="L869" s="211">
        <v>42.916954961257105</v>
      </c>
      <c r="M869" s="211">
        <v>50.2</v>
      </c>
      <c r="N869" s="211">
        <v>43</v>
      </c>
      <c r="O869" s="211">
        <v>47.85</v>
      </c>
      <c r="P869" s="211">
        <v>43.5</v>
      </c>
      <c r="Q869" s="211">
        <v>40.049999999999997</v>
      </c>
      <c r="R869" s="208"/>
      <c r="S869" s="209"/>
      <c r="T869" s="209"/>
      <c r="U869" s="209"/>
      <c r="V869" s="209"/>
      <c r="W869" s="209"/>
      <c r="X869" s="209"/>
      <c r="Y869" s="209"/>
      <c r="Z869" s="209"/>
      <c r="AA869" s="209"/>
      <c r="AB869" s="209"/>
      <c r="AC869" s="209"/>
      <c r="AD869" s="209"/>
      <c r="AE869" s="209"/>
      <c r="AF869" s="209"/>
      <c r="AG869" s="209"/>
      <c r="AH869" s="209"/>
      <c r="AI869" s="209"/>
      <c r="AJ869" s="209"/>
      <c r="AK869" s="209"/>
      <c r="AL869" s="209"/>
      <c r="AM869" s="209"/>
      <c r="AN869" s="209"/>
      <c r="AO869" s="209"/>
      <c r="AP869" s="209"/>
      <c r="AQ869" s="209"/>
      <c r="AR869" s="209"/>
      <c r="AS869" s="209"/>
      <c r="AT869" s="209"/>
      <c r="AU869" s="209"/>
      <c r="AV869" s="209"/>
      <c r="AW869" s="209"/>
      <c r="AX869" s="209"/>
      <c r="AY869" s="209"/>
      <c r="AZ869" s="209"/>
      <c r="BA869" s="209"/>
      <c r="BB869" s="209"/>
      <c r="BC869" s="209"/>
      <c r="BD869" s="209"/>
      <c r="BE869" s="209"/>
      <c r="BF869" s="209"/>
      <c r="BG869" s="209"/>
      <c r="BH869" s="209"/>
      <c r="BI869" s="209"/>
      <c r="BJ869" s="209"/>
      <c r="BK869" s="209"/>
      <c r="BL869" s="209"/>
      <c r="BM869" s="214"/>
    </row>
    <row r="870" spans="1:65">
      <c r="A870" s="30"/>
      <c r="B870" s="3" t="s">
        <v>258</v>
      </c>
      <c r="C870" s="29"/>
      <c r="D870" s="24">
        <v>1.2040686719064921</v>
      </c>
      <c r="E870" s="24">
        <v>0.62984398455166379</v>
      </c>
      <c r="F870" s="24">
        <v>2.3260839767013279</v>
      </c>
      <c r="G870" s="24">
        <v>0.70332543439482265</v>
      </c>
      <c r="H870" s="24">
        <v>2.587985059204684</v>
      </c>
      <c r="I870" s="24">
        <v>2.7847800631288639</v>
      </c>
      <c r="J870" s="24">
        <v>0.96884811331119736</v>
      </c>
      <c r="K870" s="24">
        <v>1.161034021896</v>
      </c>
      <c r="L870" s="24">
        <v>0.91155002751953507</v>
      </c>
      <c r="M870" s="24">
        <v>0.57532599454569944</v>
      </c>
      <c r="N870" s="24">
        <v>0.72111025509279936</v>
      </c>
      <c r="O870" s="24">
        <v>0.66231915770772221</v>
      </c>
      <c r="P870" s="24">
        <v>0.54772255750516607</v>
      </c>
      <c r="Q870" s="24">
        <v>0.50892042599997855</v>
      </c>
      <c r="R870" s="154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30"/>
      <c r="B871" s="3" t="s">
        <v>85</v>
      </c>
      <c r="C871" s="29"/>
      <c r="D871" s="13">
        <v>2.7490256931871702E-2</v>
      </c>
      <c r="E871" s="13">
        <v>1.3518862841548886E-2</v>
      </c>
      <c r="F871" s="13">
        <v>3.8468864002778304E-2</v>
      </c>
      <c r="G871" s="13">
        <v>1.4402568622419575E-2</v>
      </c>
      <c r="H871" s="13">
        <v>5.6158807794676684E-2</v>
      </c>
      <c r="I871" s="13">
        <v>6.021146082440787E-2</v>
      </c>
      <c r="J871" s="13">
        <v>2.0339708466995048E-2</v>
      </c>
      <c r="K871" s="13">
        <v>2.4087842777925313E-2</v>
      </c>
      <c r="L871" s="13">
        <v>2.1234186328790514E-2</v>
      </c>
      <c r="M871" s="13">
        <v>1.1449273523297502E-2</v>
      </c>
      <c r="N871" s="13">
        <v>1.6887827988121766E-2</v>
      </c>
      <c r="O871" s="13">
        <v>1.3875401348625468E-2</v>
      </c>
      <c r="P871" s="13">
        <v>1.2591323161038301E-2</v>
      </c>
      <c r="Q871" s="13">
        <v>1.2738934317896836E-2</v>
      </c>
      <c r="R871" s="154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30"/>
      <c r="B872" s="3" t="s">
        <v>259</v>
      </c>
      <c r="C872" s="29"/>
      <c r="D872" s="13">
        <v>-4.084982929934744E-2</v>
      </c>
      <c r="E872" s="13">
        <v>2.0250871794381453E-2</v>
      </c>
      <c r="F872" s="13">
        <v>0.3241286379712125</v>
      </c>
      <c r="G872" s="13">
        <v>6.937621534058791E-2</v>
      </c>
      <c r="H872" s="13">
        <v>9.1553704493945176E-3</v>
      </c>
      <c r="I872" s="13">
        <v>1.2805118624618306E-2</v>
      </c>
      <c r="J872" s="13">
        <v>4.3098028478976147E-2</v>
      </c>
      <c r="K872" s="13">
        <v>5.5507172274737115E-2</v>
      </c>
      <c r="L872" s="13">
        <v>-5.9932507499804055E-2</v>
      </c>
      <c r="M872" s="13">
        <v>0.10039907482999055</v>
      </c>
      <c r="N872" s="13">
        <v>-6.493451750764978E-2</v>
      </c>
      <c r="O872" s="13">
        <v>4.5287877384110331E-2</v>
      </c>
      <c r="P872" s="13">
        <v>-4.7415726266575198E-2</v>
      </c>
      <c r="Q872" s="13">
        <v>-0.12515536239884339</v>
      </c>
      <c r="R872" s="154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30"/>
      <c r="B873" s="46" t="s">
        <v>260</v>
      </c>
      <c r="C873" s="47"/>
      <c r="D873" s="45">
        <v>0.7</v>
      </c>
      <c r="E873" s="45">
        <v>0.05</v>
      </c>
      <c r="F873" s="45">
        <v>3.76</v>
      </c>
      <c r="G873" s="45">
        <v>0.65</v>
      </c>
      <c r="H873" s="45">
        <v>0.09</v>
      </c>
      <c r="I873" s="45">
        <v>0.05</v>
      </c>
      <c r="J873" s="45">
        <v>0.33</v>
      </c>
      <c r="K873" s="45">
        <v>0.48</v>
      </c>
      <c r="L873" s="45">
        <v>0.94</v>
      </c>
      <c r="M873" s="45">
        <v>1.03</v>
      </c>
      <c r="N873" s="45">
        <v>1</v>
      </c>
      <c r="O873" s="45">
        <v>0.35</v>
      </c>
      <c r="P873" s="45">
        <v>0.78</v>
      </c>
      <c r="Q873" s="45">
        <v>1.73</v>
      </c>
      <c r="R873" s="154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B874" s="31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BM874" s="55"/>
    </row>
    <row r="875" spans="1:65" ht="15">
      <c r="B875" s="8" t="s">
        <v>546</v>
      </c>
      <c r="BM875" s="28" t="s">
        <v>66</v>
      </c>
    </row>
    <row r="876" spans="1:65" ht="15">
      <c r="A876" s="25" t="s">
        <v>21</v>
      </c>
      <c r="B876" s="18" t="s">
        <v>109</v>
      </c>
      <c r="C876" s="15" t="s">
        <v>110</v>
      </c>
      <c r="D876" s="16" t="s">
        <v>221</v>
      </c>
      <c r="E876" s="17" t="s">
        <v>221</v>
      </c>
      <c r="F876" s="17" t="s">
        <v>221</v>
      </c>
      <c r="G876" s="17" t="s">
        <v>221</v>
      </c>
      <c r="H876" s="17" t="s">
        <v>221</v>
      </c>
      <c r="I876" s="17" t="s">
        <v>221</v>
      </c>
      <c r="J876" s="17" t="s">
        <v>221</v>
      </c>
      <c r="K876" s="17" t="s">
        <v>221</v>
      </c>
      <c r="L876" s="17" t="s">
        <v>221</v>
      </c>
      <c r="M876" s="17" t="s">
        <v>221</v>
      </c>
      <c r="N876" s="17" t="s">
        <v>221</v>
      </c>
      <c r="O876" s="17" t="s">
        <v>221</v>
      </c>
      <c r="P876" s="17" t="s">
        <v>221</v>
      </c>
      <c r="Q876" s="154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8">
        <v>1</v>
      </c>
    </row>
    <row r="877" spans="1:65">
      <c r="A877" s="30"/>
      <c r="B877" s="19" t="s">
        <v>222</v>
      </c>
      <c r="C877" s="9" t="s">
        <v>222</v>
      </c>
      <c r="D877" s="152" t="s">
        <v>228</v>
      </c>
      <c r="E877" s="153" t="s">
        <v>229</v>
      </c>
      <c r="F877" s="153" t="s">
        <v>232</v>
      </c>
      <c r="G877" s="153" t="s">
        <v>233</v>
      </c>
      <c r="H877" s="153" t="s">
        <v>234</v>
      </c>
      <c r="I877" s="153" t="s">
        <v>235</v>
      </c>
      <c r="J877" s="153" t="s">
        <v>276</v>
      </c>
      <c r="K877" s="153" t="s">
        <v>238</v>
      </c>
      <c r="L877" s="153" t="s">
        <v>239</v>
      </c>
      <c r="M877" s="153" t="s">
        <v>240</v>
      </c>
      <c r="N877" s="153" t="s">
        <v>243</v>
      </c>
      <c r="O877" s="153" t="s">
        <v>245</v>
      </c>
      <c r="P877" s="153" t="s">
        <v>246</v>
      </c>
      <c r="Q877" s="154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8" t="s">
        <v>3</v>
      </c>
    </row>
    <row r="878" spans="1:65">
      <c r="A878" s="30"/>
      <c r="B878" s="19"/>
      <c r="C878" s="9"/>
      <c r="D878" s="10" t="s">
        <v>282</v>
      </c>
      <c r="E878" s="11" t="s">
        <v>299</v>
      </c>
      <c r="F878" s="11" t="s">
        <v>282</v>
      </c>
      <c r="G878" s="11" t="s">
        <v>282</v>
      </c>
      <c r="H878" s="11" t="s">
        <v>282</v>
      </c>
      <c r="I878" s="11" t="s">
        <v>282</v>
      </c>
      <c r="J878" s="11" t="s">
        <v>282</v>
      </c>
      <c r="K878" s="11" t="s">
        <v>282</v>
      </c>
      <c r="L878" s="11" t="s">
        <v>299</v>
      </c>
      <c r="M878" s="11" t="s">
        <v>299</v>
      </c>
      <c r="N878" s="11" t="s">
        <v>282</v>
      </c>
      <c r="O878" s="11" t="s">
        <v>299</v>
      </c>
      <c r="P878" s="11" t="s">
        <v>299</v>
      </c>
      <c r="Q878" s="154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8">
        <v>3</v>
      </c>
    </row>
    <row r="879" spans="1:65">
      <c r="A879" s="30"/>
      <c r="B879" s="19"/>
      <c r="C879" s="9"/>
      <c r="D879" s="26" t="s">
        <v>301</v>
      </c>
      <c r="E879" s="26" t="s">
        <v>302</v>
      </c>
      <c r="F879" s="26" t="s">
        <v>302</v>
      </c>
      <c r="G879" s="26" t="s">
        <v>302</v>
      </c>
      <c r="H879" s="26" t="s">
        <v>302</v>
      </c>
      <c r="I879" s="26" t="s">
        <v>302</v>
      </c>
      <c r="J879" s="26" t="s">
        <v>302</v>
      </c>
      <c r="K879" s="26" t="s">
        <v>303</v>
      </c>
      <c r="L879" s="26" t="s">
        <v>303</v>
      </c>
      <c r="M879" s="26" t="s">
        <v>280</v>
      </c>
      <c r="N879" s="26" t="s">
        <v>303</v>
      </c>
      <c r="O879" s="26" t="s">
        <v>280</v>
      </c>
      <c r="P879" s="26" t="s">
        <v>302</v>
      </c>
      <c r="Q879" s="154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8">
        <v>3</v>
      </c>
    </row>
    <row r="880" spans="1:65">
      <c r="A880" s="30"/>
      <c r="B880" s="18">
        <v>1</v>
      </c>
      <c r="C880" s="14">
        <v>1</v>
      </c>
      <c r="D880" s="216" t="s">
        <v>105</v>
      </c>
      <c r="E880" s="216" t="s">
        <v>289</v>
      </c>
      <c r="F880" s="216" t="s">
        <v>105</v>
      </c>
      <c r="G880" s="216" t="s">
        <v>105</v>
      </c>
      <c r="H880" s="216" t="s">
        <v>105</v>
      </c>
      <c r="I880" s="216" t="s">
        <v>105</v>
      </c>
      <c r="J880" s="216" t="s">
        <v>105</v>
      </c>
      <c r="K880" s="234">
        <v>2.2414435813479499E-2</v>
      </c>
      <c r="L880" s="216" t="s">
        <v>289</v>
      </c>
      <c r="M880" s="216" t="s">
        <v>289</v>
      </c>
      <c r="N880" s="234">
        <v>0.5</v>
      </c>
      <c r="O880" s="216" t="s">
        <v>104</v>
      </c>
      <c r="P880" s="216" t="s">
        <v>105</v>
      </c>
      <c r="Q880" s="204"/>
      <c r="R880" s="205"/>
      <c r="S880" s="205"/>
      <c r="T880" s="205"/>
      <c r="U880" s="205"/>
      <c r="V880" s="205"/>
      <c r="W880" s="205"/>
      <c r="X880" s="205"/>
      <c r="Y880" s="205"/>
      <c r="Z880" s="205"/>
      <c r="AA880" s="205"/>
      <c r="AB880" s="205"/>
      <c r="AC880" s="205"/>
      <c r="AD880" s="205"/>
      <c r="AE880" s="205"/>
      <c r="AF880" s="205"/>
      <c r="AG880" s="205"/>
      <c r="AH880" s="205"/>
      <c r="AI880" s="205"/>
      <c r="AJ880" s="205"/>
      <c r="AK880" s="205"/>
      <c r="AL880" s="205"/>
      <c r="AM880" s="205"/>
      <c r="AN880" s="205"/>
      <c r="AO880" s="205"/>
      <c r="AP880" s="205"/>
      <c r="AQ880" s="205"/>
      <c r="AR880" s="205"/>
      <c r="AS880" s="205"/>
      <c r="AT880" s="205"/>
      <c r="AU880" s="205"/>
      <c r="AV880" s="205"/>
      <c r="AW880" s="205"/>
      <c r="AX880" s="205"/>
      <c r="AY880" s="205"/>
      <c r="AZ880" s="205"/>
      <c r="BA880" s="205"/>
      <c r="BB880" s="205"/>
      <c r="BC880" s="205"/>
      <c r="BD880" s="205"/>
      <c r="BE880" s="205"/>
      <c r="BF880" s="205"/>
      <c r="BG880" s="205"/>
      <c r="BH880" s="205"/>
      <c r="BI880" s="205"/>
      <c r="BJ880" s="205"/>
      <c r="BK880" s="205"/>
      <c r="BL880" s="205"/>
      <c r="BM880" s="218">
        <v>1</v>
      </c>
    </row>
    <row r="881" spans="1:65">
      <c r="A881" s="30"/>
      <c r="B881" s="19">
        <v>1</v>
      </c>
      <c r="C881" s="9">
        <v>2</v>
      </c>
      <c r="D881" s="24" t="s">
        <v>105</v>
      </c>
      <c r="E881" s="24" t="s">
        <v>289</v>
      </c>
      <c r="F881" s="24" t="s">
        <v>105</v>
      </c>
      <c r="G881" s="24" t="s">
        <v>105</v>
      </c>
      <c r="H881" s="24" t="s">
        <v>105</v>
      </c>
      <c r="I881" s="24" t="s">
        <v>105</v>
      </c>
      <c r="J881" s="24" t="s">
        <v>105</v>
      </c>
      <c r="K881" s="24">
        <v>1.0898675857550499E-2</v>
      </c>
      <c r="L881" s="24" t="s">
        <v>289</v>
      </c>
      <c r="M881" s="24" t="s">
        <v>289</v>
      </c>
      <c r="N881" s="233">
        <v>0.5</v>
      </c>
      <c r="O881" s="24" t="s">
        <v>104</v>
      </c>
      <c r="P881" s="24" t="s">
        <v>105</v>
      </c>
      <c r="Q881" s="204"/>
      <c r="R881" s="205"/>
      <c r="S881" s="205"/>
      <c r="T881" s="205"/>
      <c r="U881" s="205"/>
      <c r="V881" s="205"/>
      <c r="W881" s="205"/>
      <c r="X881" s="205"/>
      <c r="Y881" s="205"/>
      <c r="Z881" s="205"/>
      <c r="AA881" s="205"/>
      <c r="AB881" s="205"/>
      <c r="AC881" s="205"/>
      <c r="AD881" s="205"/>
      <c r="AE881" s="205"/>
      <c r="AF881" s="205"/>
      <c r="AG881" s="205"/>
      <c r="AH881" s="205"/>
      <c r="AI881" s="205"/>
      <c r="AJ881" s="205"/>
      <c r="AK881" s="205"/>
      <c r="AL881" s="205"/>
      <c r="AM881" s="205"/>
      <c r="AN881" s="205"/>
      <c r="AO881" s="205"/>
      <c r="AP881" s="205"/>
      <c r="AQ881" s="205"/>
      <c r="AR881" s="205"/>
      <c r="AS881" s="205"/>
      <c r="AT881" s="205"/>
      <c r="AU881" s="205"/>
      <c r="AV881" s="205"/>
      <c r="AW881" s="205"/>
      <c r="AX881" s="205"/>
      <c r="AY881" s="205"/>
      <c r="AZ881" s="205"/>
      <c r="BA881" s="205"/>
      <c r="BB881" s="205"/>
      <c r="BC881" s="205"/>
      <c r="BD881" s="205"/>
      <c r="BE881" s="205"/>
      <c r="BF881" s="205"/>
      <c r="BG881" s="205"/>
      <c r="BH881" s="205"/>
      <c r="BI881" s="205"/>
      <c r="BJ881" s="205"/>
      <c r="BK881" s="205"/>
      <c r="BL881" s="205"/>
      <c r="BM881" s="218">
        <v>24</v>
      </c>
    </row>
    <row r="882" spans="1:65">
      <c r="A882" s="30"/>
      <c r="B882" s="19">
        <v>1</v>
      </c>
      <c r="C882" s="9">
        <v>3</v>
      </c>
      <c r="D882" s="24" t="s">
        <v>105</v>
      </c>
      <c r="E882" s="24" t="s">
        <v>289</v>
      </c>
      <c r="F882" s="24" t="s">
        <v>105</v>
      </c>
      <c r="G882" s="24" t="s">
        <v>105</v>
      </c>
      <c r="H882" s="24" t="s">
        <v>105</v>
      </c>
      <c r="I882" s="24" t="s">
        <v>105</v>
      </c>
      <c r="J882" s="24" t="s">
        <v>105</v>
      </c>
      <c r="K882" s="24">
        <v>9.6891174453677294E-3</v>
      </c>
      <c r="L882" s="24" t="s">
        <v>289</v>
      </c>
      <c r="M882" s="24" t="s">
        <v>289</v>
      </c>
      <c r="N882" s="233">
        <v>0.5</v>
      </c>
      <c r="O882" s="24" t="s">
        <v>104</v>
      </c>
      <c r="P882" s="24" t="s">
        <v>105</v>
      </c>
      <c r="Q882" s="204"/>
      <c r="R882" s="205"/>
      <c r="S882" s="205"/>
      <c r="T882" s="205"/>
      <c r="U882" s="205"/>
      <c r="V882" s="205"/>
      <c r="W882" s="205"/>
      <c r="X882" s="205"/>
      <c r="Y882" s="205"/>
      <c r="Z882" s="205"/>
      <c r="AA882" s="205"/>
      <c r="AB882" s="205"/>
      <c r="AC882" s="205"/>
      <c r="AD882" s="205"/>
      <c r="AE882" s="205"/>
      <c r="AF882" s="205"/>
      <c r="AG882" s="205"/>
      <c r="AH882" s="205"/>
      <c r="AI882" s="205"/>
      <c r="AJ882" s="205"/>
      <c r="AK882" s="205"/>
      <c r="AL882" s="205"/>
      <c r="AM882" s="205"/>
      <c r="AN882" s="205"/>
      <c r="AO882" s="205"/>
      <c r="AP882" s="205"/>
      <c r="AQ882" s="205"/>
      <c r="AR882" s="205"/>
      <c r="AS882" s="205"/>
      <c r="AT882" s="205"/>
      <c r="AU882" s="205"/>
      <c r="AV882" s="205"/>
      <c r="AW882" s="205"/>
      <c r="AX882" s="205"/>
      <c r="AY882" s="205"/>
      <c r="AZ882" s="205"/>
      <c r="BA882" s="205"/>
      <c r="BB882" s="205"/>
      <c r="BC882" s="205"/>
      <c r="BD882" s="205"/>
      <c r="BE882" s="205"/>
      <c r="BF882" s="205"/>
      <c r="BG882" s="205"/>
      <c r="BH882" s="205"/>
      <c r="BI882" s="205"/>
      <c r="BJ882" s="205"/>
      <c r="BK882" s="205"/>
      <c r="BL882" s="205"/>
      <c r="BM882" s="218">
        <v>16</v>
      </c>
    </row>
    <row r="883" spans="1:65">
      <c r="A883" s="30"/>
      <c r="B883" s="19">
        <v>1</v>
      </c>
      <c r="C883" s="9">
        <v>4</v>
      </c>
      <c r="D883" s="24" t="s">
        <v>105</v>
      </c>
      <c r="E883" s="24" t="s">
        <v>289</v>
      </c>
      <c r="F883" s="24" t="s">
        <v>105</v>
      </c>
      <c r="G883" s="24" t="s">
        <v>105</v>
      </c>
      <c r="H883" s="24" t="s">
        <v>105</v>
      </c>
      <c r="I883" s="24" t="s">
        <v>105</v>
      </c>
      <c r="J883" s="24" t="s">
        <v>105</v>
      </c>
      <c r="K883" s="24">
        <v>8.1077267758437998E-3</v>
      </c>
      <c r="L883" s="24" t="s">
        <v>289</v>
      </c>
      <c r="M883" s="24" t="s">
        <v>289</v>
      </c>
      <c r="N883" s="233">
        <v>0.6</v>
      </c>
      <c r="O883" s="24" t="s">
        <v>104</v>
      </c>
      <c r="P883" s="24" t="s">
        <v>105</v>
      </c>
      <c r="Q883" s="204"/>
      <c r="R883" s="205"/>
      <c r="S883" s="205"/>
      <c r="T883" s="205"/>
      <c r="U883" s="205"/>
      <c r="V883" s="205"/>
      <c r="W883" s="205"/>
      <c r="X883" s="205"/>
      <c r="Y883" s="205"/>
      <c r="Z883" s="205"/>
      <c r="AA883" s="205"/>
      <c r="AB883" s="205"/>
      <c r="AC883" s="205"/>
      <c r="AD883" s="205"/>
      <c r="AE883" s="205"/>
      <c r="AF883" s="205"/>
      <c r="AG883" s="205"/>
      <c r="AH883" s="205"/>
      <c r="AI883" s="205"/>
      <c r="AJ883" s="205"/>
      <c r="AK883" s="205"/>
      <c r="AL883" s="205"/>
      <c r="AM883" s="205"/>
      <c r="AN883" s="205"/>
      <c r="AO883" s="205"/>
      <c r="AP883" s="205"/>
      <c r="AQ883" s="205"/>
      <c r="AR883" s="205"/>
      <c r="AS883" s="205"/>
      <c r="AT883" s="205"/>
      <c r="AU883" s="205"/>
      <c r="AV883" s="205"/>
      <c r="AW883" s="205"/>
      <c r="AX883" s="205"/>
      <c r="AY883" s="205"/>
      <c r="AZ883" s="205"/>
      <c r="BA883" s="205"/>
      <c r="BB883" s="205"/>
      <c r="BC883" s="205"/>
      <c r="BD883" s="205"/>
      <c r="BE883" s="205"/>
      <c r="BF883" s="205"/>
      <c r="BG883" s="205"/>
      <c r="BH883" s="205"/>
      <c r="BI883" s="205"/>
      <c r="BJ883" s="205"/>
      <c r="BK883" s="205"/>
      <c r="BL883" s="205"/>
      <c r="BM883" s="218" t="s">
        <v>105</v>
      </c>
    </row>
    <row r="884" spans="1:65">
      <c r="A884" s="30"/>
      <c r="B884" s="19">
        <v>1</v>
      </c>
      <c r="C884" s="9">
        <v>5</v>
      </c>
      <c r="D884" s="24" t="s">
        <v>105</v>
      </c>
      <c r="E884" s="24" t="s">
        <v>289</v>
      </c>
      <c r="F884" s="24" t="s">
        <v>105</v>
      </c>
      <c r="G884" s="24" t="s">
        <v>105</v>
      </c>
      <c r="H884" s="24" t="s">
        <v>105</v>
      </c>
      <c r="I884" s="24" t="s">
        <v>105</v>
      </c>
      <c r="J884" s="24" t="s">
        <v>105</v>
      </c>
      <c r="K884" s="24">
        <v>1.5060541236964998E-2</v>
      </c>
      <c r="L884" s="24" t="s">
        <v>289</v>
      </c>
      <c r="M884" s="24" t="s">
        <v>289</v>
      </c>
      <c r="N884" s="233">
        <v>0.5</v>
      </c>
      <c r="O884" s="24" t="s">
        <v>104</v>
      </c>
      <c r="P884" s="24" t="s">
        <v>105</v>
      </c>
      <c r="Q884" s="204"/>
      <c r="R884" s="205"/>
      <c r="S884" s="205"/>
      <c r="T884" s="205"/>
      <c r="U884" s="205"/>
      <c r="V884" s="205"/>
      <c r="W884" s="205"/>
      <c r="X884" s="205"/>
      <c r="Y884" s="205"/>
      <c r="Z884" s="205"/>
      <c r="AA884" s="205"/>
      <c r="AB884" s="205"/>
      <c r="AC884" s="205"/>
      <c r="AD884" s="205"/>
      <c r="AE884" s="205"/>
      <c r="AF884" s="205"/>
      <c r="AG884" s="205"/>
      <c r="AH884" s="205"/>
      <c r="AI884" s="205"/>
      <c r="AJ884" s="205"/>
      <c r="AK884" s="205"/>
      <c r="AL884" s="205"/>
      <c r="AM884" s="205"/>
      <c r="AN884" s="205"/>
      <c r="AO884" s="205"/>
      <c r="AP884" s="205"/>
      <c r="AQ884" s="205"/>
      <c r="AR884" s="205"/>
      <c r="AS884" s="205"/>
      <c r="AT884" s="205"/>
      <c r="AU884" s="205"/>
      <c r="AV884" s="205"/>
      <c r="AW884" s="205"/>
      <c r="AX884" s="205"/>
      <c r="AY884" s="205"/>
      <c r="AZ884" s="205"/>
      <c r="BA884" s="205"/>
      <c r="BB884" s="205"/>
      <c r="BC884" s="205"/>
      <c r="BD884" s="205"/>
      <c r="BE884" s="205"/>
      <c r="BF884" s="205"/>
      <c r="BG884" s="205"/>
      <c r="BH884" s="205"/>
      <c r="BI884" s="205"/>
      <c r="BJ884" s="205"/>
      <c r="BK884" s="205"/>
      <c r="BL884" s="205"/>
      <c r="BM884" s="218">
        <v>104</v>
      </c>
    </row>
    <row r="885" spans="1:65">
      <c r="A885" s="30"/>
      <c r="B885" s="19">
        <v>1</v>
      </c>
      <c r="C885" s="9">
        <v>6</v>
      </c>
      <c r="D885" s="24" t="s">
        <v>105</v>
      </c>
      <c r="E885" s="24" t="s">
        <v>289</v>
      </c>
      <c r="F885" s="24" t="s">
        <v>105</v>
      </c>
      <c r="G885" s="24" t="s">
        <v>105</v>
      </c>
      <c r="H885" s="24" t="s">
        <v>105</v>
      </c>
      <c r="I885" s="24" t="s">
        <v>105</v>
      </c>
      <c r="J885" s="24" t="s">
        <v>105</v>
      </c>
      <c r="K885" s="24">
        <v>1.1840838641433701E-2</v>
      </c>
      <c r="L885" s="24" t="s">
        <v>289</v>
      </c>
      <c r="M885" s="24" t="s">
        <v>289</v>
      </c>
      <c r="N885" s="233">
        <v>0.6</v>
      </c>
      <c r="O885" s="24" t="s">
        <v>104</v>
      </c>
      <c r="P885" s="24" t="s">
        <v>105</v>
      </c>
      <c r="Q885" s="204"/>
      <c r="R885" s="205"/>
      <c r="S885" s="205"/>
      <c r="T885" s="205"/>
      <c r="U885" s="205"/>
      <c r="V885" s="205"/>
      <c r="W885" s="205"/>
      <c r="X885" s="205"/>
      <c r="Y885" s="205"/>
      <c r="Z885" s="205"/>
      <c r="AA885" s="205"/>
      <c r="AB885" s="205"/>
      <c r="AC885" s="205"/>
      <c r="AD885" s="205"/>
      <c r="AE885" s="205"/>
      <c r="AF885" s="205"/>
      <c r="AG885" s="205"/>
      <c r="AH885" s="205"/>
      <c r="AI885" s="205"/>
      <c r="AJ885" s="205"/>
      <c r="AK885" s="205"/>
      <c r="AL885" s="205"/>
      <c r="AM885" s="205"/>
      <c r="AN885" s="205"/>
      <c r="AO885" s="205"/>
      <c r="AP885" s="205"/>
      <c r="AQ885" s="205"/>
      <c r="AR885" s="205"/>
      <c r="AS885" s="205"/>
      <c r="AT885" s="205"/>
      <c r="AU885" s="205"/>
      <c r="AV885" s="205"/>
      <c r="AW885" s="205"/>
      <c r="AX885" s="205"/>
      <c r="AY885" s="205"/>
      <c r="AZ885" s="205"/>
      <c r="BA885" s="205"/>
      <c r="BB885" s="205"/>
      <c r="BC885" s="205"/>
      <c r="BD885" s="205"/>
      <c r="BE885" s="205"/>
      <c r="BF885" s="205"/>
      <c r="BG885" s="205"/>
      <c r="BH885" s="205"/>
      <c r="BI885" s="205"/>
      <c r="BJ885" s="205"/>
      <c r="BK885" s="205"/>
      <c r="BL885" s="205"/>
      <c r="BM885" s="56"/>
    </row>
    <row r="886" spans="1:65">
      <c r="A886" s="30"/>
      <c r="B886" s="20" t="s">
        <v>256</v>
      </c>
      <c r="C886" s="12"/>
      <c r="D886" s="220" t="s">
        <v>624</v>
      </c>
      <c r="E886" s="220" t="s">
        <v>624</v>
      </c>
      <c r="F886" s="220" t="s">
        <v>624</v>
      </c>
      <c r="G886" s="220" t="s">
        <v>624</v>
      </c>
      <c r="H886" s="220" t="s">
        <v>624</v>
      </c>
      <c r="I886" s="220" t="s">
        <v>624</v>
      </c>
      <c r="J886" s="220" t="s">
        <v>624</v>
      </c>
      <c r="K886" s="220">
        <v>1.3001889295106706E-2</v>
      </c>
      <c r="L886" s="220" t="s">
        <v>624</v>
      </c>
      <c r="M886" s="220" t="s">
        <v>624</v>
      </c>
      <c r="N886" s="220">
        <v>0.53333333333333333</v>
      </c>
      <c r="O886" s="220" t="s">
        <v>624</v>
      </c>
      <c r="P886" s="220" t="s">
        <v>624</v>
      </c>
      <c r="Q886" s="204"/>
      <c r="R886" s="205"/>
      <c r="S886" s="205"/>
      <c r="T886" s="205"/>
      <c r="U886" s="205"/>
      <c r="V886" s="205"/>
      <c r="W886" s="205"/>
      <c r="X886" s="205"/>
      <c r="Y886" s="205"/>
      <c r="Z886" s="205"/>
      <c r="AA886" s="205"/>
      <c r="AB886" s="205"/>
      <c r="AC886" s="205"/>
      <c r="AD886" s="205"/>
      <c r="AE886" s="205"/>
      <c r="AF886" s="205"/>
      <c r="AG886" s="205"/>
      <c r="AH886" s="205"/>
      <c r="AI886" s="205"/>
      <c r="AJ886" s="205"/>
      <c r="AK886" s="205"/>
      <c r="AL886" s="205"/>
      <c r="AM886" s="205"/>
      <c r="AN886" s="205"/>
      <c r="AO886" s="205"/>
      <c r="AP886" s="205"/>
      <c r="AQ886" s="205"/>
      <c r="AR886" s="205"/>
      <c r="AS886" s="205"/>
      <c r="AT886" s="205"/>
      <c r="AU886" s="205"/>
      <c r="AV886" s="205"/>
      <c r="AW886" s="205"/>
      <c r="AX886" s="205"/>
      <c r="AY886" s="205"/>
      <c r="AZ886" s="205"/>
      <c r="BA886" s="205"/>
      <c r="BB886" s="205"/>
      <c r="BC886" s="205"/>
      <c r="BD886" s="205"/>
      <c r="BE886" s="205"/>
      <c r="BF886" s="205"/>
      <c r="BG886" s="205"/>
      <c r="BH886" s="205"/>
      <c r="BI886" s="205"/>
      <c r="BJ886" s="205"/>
      <c r="BK886" s="205"/>
      <c r="BL886" s="205"/>
      <c r="BM886" s="56"/>
    </row>
    <row r="887" spans="1:65">
      <c r="A887" s="30"/>
      <c r="B887" s="3" t="s">
        <v>257</v>
      </c>
      <c r="C887" s="29"/>
      <c r="D887" s="24" t="s">
        <v>624</v>
      </c>
      <c r="E887" s="24" t="s">
        <v>624</v>
      </c>
      <c r="F887" s="24" t="s">
        <v>624</v>
      </c>
      <c r="G887" s="24" t="s">
        <v>624</v>
      </c>
      <c r="H887" s="24" t="s">
        <v>624</v>
      </c>
      <c r="I887" s="24" t="s">
        <v>624</v>
      </c>
      <c r="J887" s="24" t="s">
        <v>624</v>
      </c>
      <c r="K887" s="24">
        <v>1.13697572494921E-2</v>
      </c>
      <c r="L887" s="24" t="s">
        <v>624</v>
      </c>
      <c r="M887" s="24" t="s">
        <v>624</v>
      </c>
      <c r="N887" s="24">
        <v>0.5</v>
      </c>
      <c r="O887" s="24" t="s">
        <v>624</v>
      </c>
      <c r="P887" s="24" t="s">
        <v>624</v>
      </c>
      <c r="Q887" s="204"/>
      <c r="R887" s="205"/>
      <c r="S887" s="205"/>
      <c r="T887" s="205"/>
      <c r="U887" s="205"/>
      <c r="V887" s="205"/>
      <c r="W887" s="205"/>
      <c r="X887" s="205"/>
      <c r="Y887" s="205"/>
      <c r="Z887" s="205"/>
      <c r="AA887" s="205"/>
      <c r="AB887" s="205"/>
      <c r="AC887" s="205"/>
      <c r="AD887" s="205"/>
      <c r="AE887" s="205"/>
      <c r="AF887" s="205"/>
      <c r="AG887" s="205"/>
      <c r="AH887" s="205"/>
      <c r="AI887" s="205"/>
      <c r="AJ887" s="205"/>
      <c r="AK887" s="205"/>
      <c r="AL887" s="205"/>
      <c r="AM887" s="205"/>
      <c r="AN887" s="205"/>
      <c r="AO887" s="205"/>
      <c r="AP887" s="205"/>
      <c r="AQ887" s="205"/>
      <c r="AR887" s="205"/>
      <c r="AS887" s="205"/>
      <c r="AT887" s="205"/>
      <c r="AU887" s="205"/>
      <c r="AV887" s="205"/>
      <c r="AW887" s="205"/>
      <c r="AX887" s="205"/>
      <c r="AY887" s="205"/>
      <c r="AZ887" s="205"/>
      <c r="BA887" s="205"/>
      <c r="BB887" s="205"/>
      <c r="BC887" s="205"/>
      <c r="BD887" s="205"/>
      <c r="BE887" s="205"/>
      <c r="BF887" s="205"/>
      <c r="BG887" s="205"/>
      <c r="BH887" s="205"/>
      <c r="BI887" s="205"/>
      <c r="BJ887" s="205"/>
      <c r="BK887" s="205"/>
      <c r="BL887" s="205"/>
      <c r="BM887" s="56"/>
    </row>
    <row r="888" spans="1:65">
      <c r="A888" s="30"/>
      <c r="B888" s="3" t="s">
        <v>258</v>
      </c>
      <c r="C888" s="29"/>
      <c r="D888" s="24" t="s">
        <v>624</v>
      </c>
      <c r="E888" s="24" t="s">
        <v>624</v>
      </c>
      <c r="F888" s="24" t="s">
        <v>624</v>
      </c>
      <c r="G888" s="24" t="s">
        <v>624</v>
      </c>
      <c r="H888" s="24" t="s">
        <v>624</v>
      </c>
      <c r="I888" s="24" t="s">
        <v>624</v>
      </c>
      <c r="J888" s="24" t="s">
        <v>624</v>
      </c>
      <c r="K888" s="24">
        <v>5.1678411209312679E-3</v>
      </c>
      <c r="L888" s="24" t="s">
        <v>624</v>
      </c>
      <c r="M888" s="24" t="s">
        <v>624</v>
      </c>
      <c r="N888" s="24">
        <v>5.1639777949432218E-2</v>
      </c>
      <c r="O888" s="24" t="s">
        <v>624</v>
      </c>
      <c r="P888" s="24" t="s">
        <v>624</v>
      </c>
      <c r="Q888" s="204"/>
      <c r="R888" s="205"/>
      <c r="S888" s="205"/>
      <c r="T888" s="205"/>
      <c r="U888" s="205"/>
      <c r="V888" s="205"/>
      <c r="W888" s="205"/>
      <c r="X888" s="205"/>
      <c r="Y888" s="205"/>
      <c r="Z888" s="205"/>
      <c r="AA888" s="205"/>
      <c r="AB888" s="205"/>
      <c r="AC888" s="205"/>
      <c r="AD888" s="205"/>
      <c r="AE888" s="205"/>
      <c r="AF888" s="205"/>
      <c r="AG888" s="205"/>
      <c r="AH888" s="205"/>
      <c r="AI888" s="205"/>
      <c r="AJ888" s="205"/>
      <c r="AK888" s="205"/>
      <c r="AL888" s="205"/>
      <c r="AM888" s="205"/>
      <c r="AN888" s="205"/>
      <c r="AO888" s="205"/>
      <c r="AP888" s="205"/>
      <c r="AQ888" s="205"/>
      <c r="AR888" s="205"/>
      <c r="AS888" s="205"/>
      <c r="AT888" s="205"/>
      <c r="AU888" s="205"/>
      <c r="AV888" s="205"/>
      <c r="AW888" s="205"/>
      <c r="AX888" s="205"/>
      <c r="AY888" s="205"/>
      <c r="AZ888" s="205"/>
      <c r="BA888" s="205"/>
      <c r="BB888" s="205"/>
      <c r="BC888" s="205"/>
      <c r="BD888" s="205"/>
      <c r="BE888" s="205"/>
      <c r="BF888" s="205"/>
      <c r="BG888" s="205"/>
      <c r="BH888" s="205"/>
      <c r="BI888" s="205"/>
      <c r="BJ888" s="205"/>
      <c r="BK888" s="205"/>
      <c r="BL888" s="205"/>
      <c r="BM888" s="56"/>
    </row>
    <row r="889" spans="1:65">
      <c r="A889" s="30"/>
      <c r="B889" s="3" t="s">
        <v>85</v>
      </c>
      <c r="C889" s="29"/>
      <c r="D889" s="13" t="s">
        <v>624</v>
      </c>
      <c r="E889" s="13" t="s">
        <v>624</v>
      </c>
      <c r="F889" s="13" t="s">
        <v>624</v>
      </c>
      <c r="G889" s="13" t="s">
        <v>624</v>
      </c>
      <c r="H889" s="13" t="s">
        <v>624</v>
      </c>
      <c r="I889" s="13" t="s">
        <v>624</v>
      </c>
      <c r="J889" s="13" t="s">
        <v>624</v>
      </c>
      <c r="K889" s="13">
        <v>0.39746847582190981</v>
      </c>
      <c r="L889" s="13" t="s">
        <v>624</v>
      </c>
      <c r="M889" s="13" t="s">
        <v>624</v>
      </c>
      <c r="N889" s="13">
        <v>9.6824583655185412E-2</v>
      </c>
      <c r="O889" s="13" t="s">
        <v>624</v>
      </c>
      <c r="P889" s="13" t="s">
        <v>624</v>
      </c>
      <c r="Q889" s="154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5"/>
    </row>
    <row r="890" spans="1:65">
      <c r="A890" s="30"/>
      <c r="B890" s="3" t="s">
        <v>259</v>
      </c>
      <c r="C890" s="29"/>
      <c r="D890" s="13" t="s">
        <v>624</v>
      </c>
      <c r="E890" s="13" t="s">
        <v>624</v>
      </c>
      <c r="F890" s="13" t="s">
        <v>624</v>
      </c>
      <c r="G890" s="13" t="s">
        <v>624</v>
      </c>
      <c r="H890" s="13" t="s">
        <v>624</v>
      </c>
      <c r="I890" s="13" t="s">
        <v>624</v>
      </c>
      <c r="J890" s="13" t="s">
        <v>624</v>
      </c>
      <c r="K890" s="13" t="s">
        <v>624</v>
      </c>
      <c r="L890" s="13" t="s">
        <v>624</v>
      </c>
      <c r="M890" s="13" t="s">
        <v>624</v>
      </c>
      <c r="N890" s="13" t="s">
        <v>624</v>
      </c>
      <c r="O890" s="13" t="s">
        <v>624</v>
      </c>
      <c r="P890" s="13" t="s">
        <v>624</v>
      </c>
      <c r="Q890" s="154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30"/>
      <c r="B891" s="46" t="s">
        <v>260</v>
      </c>
      <c r="C891" s="47"/>
      <c r="D891" s="45" t="s">
        <v>261</v>
      </c>
      <c r="E891" s="45" t="s">
        <v>261</v>
      </c>
      <c r="F891" s="45" t="s">
        <v>261</v>
      </c>
      <c r="G891" s="45" t="s">
        <v>261</v>
      </c>
      <c r="H891" s="45" t="s">
        <v>261</v>
      </c>
      <c r="I891" s="45" t="s">
        <v>261</v>
      </c>
      <c r="J891" s="45" t="s">
        <v>261</v>
      </c>
      <c r="K891" s="45" t="s">
        <v>261</v>
      </c>
      <c r="L891" s="45" t="s">
        <v>261</v>
      </c>
      <c r="M891" s="45" t="s">
        <v>261</v>
      </c>
      <c r="N891" s="45" t="s">
        <v>261</v>
      </c>
      <c r="O891" s="45" t="s">
        <v>261</v>
      </c>
      <c r="P891" s="45" t="s">
        <v>261</v>
      </c>
      <c r="Q891" s="154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B892" s="31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BM892" s="55"/>
    </row>
    <row r="893" spans="1:65" ht="15">
      <c r="B893" s="8" t="s">
        <v>547</v>
      </c>
      <c r="BM893" s="28" t="s">
        <v>298</v>
      </c>
    </row>
    <row r="894" spans="1:65" ht="15">
      <c r="A894" s="25" t="s">
        <v>24</v>
      </c>
      <c r="B894" s="18" t="s">
        <v>109</v>
      </c>
      <c r="C894" s="15" t="s">
        <v>110</v>
      </c>
      <c r="D894" s="16" t="s">
        <v>221</v>
      </c>
      <c r="E894" s="17" t="s">
        <v>221</v>
      </c>
      <c r="F894" s="17" t="s">
        <v>221</v>
      </c>
      <c r="G894" s="17" t="s">
        <v>221</v>
      </c>
      <c r="H894" s="154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8">
        <v>1</v>
      </c>
    </row>
    <row r="895" spans="1:65">
      <c r="A895" s="30"/>
      <c r="B895" s="19" t="s">
        <v>222</v>
      </c>
      <c r="C895" s="9" t="s">
        <v>222</v>
      </c>
      <c r="D895" s="152" t="s">
        <v>228</v>
      </c>
      <c r="E895" s="153" t="s">
        <v>229</v>
      </c>
      <c r="F895" s="153" t="s">
        <v>240</v>
      </c>
      <c r="G895" s="153" t="s">
        <v>243</v>
      </c>
      <c r="H895" s="154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8" t="s">
        <v>3</v>
      </c>
    </row>
    <row r="896" spans="1:65">
      <c r="A896" s="30"/>
      <c r="B896" s="19"/>
      <c r="C896" s="9"/>
      <c r="D896" s="10" t="s">
        <v>282</v>
      </c>
      <c r="E896" s="11" t="s">
        <v>299</v>
      </c>
      <c r="F896" s="11" t="s">
        <v>299</v>
      </c>
      <c r="G896" s="11" t="s">
        <v>282</v>
      </c>
      <c r="H896" s="154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8">
        <v>2</v>
      </c>
    </row>
    <row r="897" spans="1:65">
      <c r="A897" s="30"/>
      <c r="B897" s="19"/>
      <c r="C897" s="9"/>
      <c r="D897" s="26" t="s">
        <v>301</v>
      </c>
      <c r="E897" s="26" t="s">
        <v>302</v>
      </c>
      <c r="F897" s="26" t="s">
        <v>280</v>
      </c>
      <c r="G897" s="26" t="s">
        <v>303</v>
      </c>
      <c r="H897" s="154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8">
        <v>2</v>
      </c>
    </row>
    <row r="898" spans="1:65">
      <c r="A898" s="30"/>
      <c r="B898" s="18">
        <v>1</v>
      </c>
      <c r="C898" s="14">
        <v>1</v>
      </c>
      <c r="D898" s="22">
        <v>0.23878596808435049</v>
      </c>
      <c r="E898" s="22">
        <v>0.3</v>
      </c>
      <c r="F898" s="22">
        <v>0.24</v>
      </c>
      <c r="G898" s="22">
        <v>0.6</v>
      </c>
      <c r="H898" s="154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8">
        <v>1</v>
      </c>
    </row>
    <row r="899" spans="1:65">
      <c r="A899" s="30"/>
      <c r="B899" s="19">
        <v>1</v>
      </c>
      <c r="C899" s="9">
        <v>2</v>
      </c>
      <c r="D899" s="11">
        <v>0.22628546786826115</v>
      </c>
      <c r="E899" s="11">
        <v>0.3</v>
      </c>
      <c r="F899" s="11">
        <v>0.25</v>
      </c>
      <c r="G899" s="11">
        <v>0.6</v>
      </c>
      <c r="H899" s="154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8">
        <v>7</v>
      </c>
    </row>
    <row r="900" spans="1:65">
      <c r="A900" s="30"/>
      <c r="B900" s="19">
        <v>1</v>
      </c>
      <c r="C900" s="9">
        <v>3</v>
      </c>
      <c r="D900" s="11">
        <v>0.23693324526040727</v>
      </c>
      <c r="E900" s="11">
        <v>0.3</v>
      </c>
      <c r="F900" s="11">
        <v>0.26</v>
      </c>
      <c r="G900" s="11">
        <v>0.6</v>
      </c>
      <c r="H900" s="154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8">
        <v>16</v>
      </c>
    </row>
    <row r="901" spans="1:65">
      <c r="A901" s="30"/>
      <c r="B901" s="19">
        <v>1</v>
      </c>
      <c r="C901" s="9">
        <v>4</v>
      </c>
      <c r="D901" s="11">
        <v>0.23097149378171306</v>
      </c>
      <c r="E901" s="11">
        <v>0.3</v>
      </c>
      <c r="F901" s="11">
        <v>0.24</v>
      </c>
      <c r="G901" s="11">
        <v>0.6</v>
      </c>
      <c r="H901" s="154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8">
        <v>0.34504851495481498</v>
      </c>
    </row>
    <row r="902" spans="1:65">
      <c r="A902" s="30"/>
      <c r="B902" s="19">
        <v>1</v>
      </c>
      <c r="C902" s="9">
        <v>5</v>
      </c>
      <c r="D902" s="11">
        <v>0.22867094724678144</v>
      </c>
      <c r="E902" s="11">
        <v>0.3</v>
      </c>
      <c r="F902" s="11">
        <v>0.25</v>
      </c>
      <c r="G902" s="11">
        <v>0.6</v>
      </c>
      <c r="H902" s="154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8">
        <v>13</v>
      </c>
    </row>
    <row r="903" spans="1:65">
      <c r="A903" s="30"/>
      <c r="B903" s="19">
        <v>1</v>
      </c>
      <c r="C903" s="9">
        <v>6</v>
      </c>
      <c r="D903" s="11">
        <v>0.22951723667405019</v>
      </c>
      <c r="E903" s="11">
        <v>0.3</v>
      </c>
      <c r="F903" s="11">
        <v>0.25</v>
      </c>
      <c r="G903" s="11">
        <v>0.6</v>
      </c>
      <c r="H903" s="154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5"/>
    </row>
    <row r="904" spans="1:65">
      <c r="A904" s="30"/>
      <c r="B904" s="20" t="s">
        <v>256</v>
      </c>
      <c r="C904" s="12"/>
      <c r="D904" s="23">
        <v>0.23186072648592726</v>
      </c>
      <c r="E904" s="23">
        <v>0.3</v>
      </c>
      <c r="F904" s="23">
        <v>0.24833333333333332</v>
      </c>
      <c r="G904" s="23">
        <v>0.6</v>
      </c>
      <c r="H904" s="154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5"/>
    </row>
    <row r="905" spans="1:65">
      <c r="A905" s="30"/>
      <c r="B905" s="3" t="s">
        <v>257</v>
      </c>
      <c r="C905" s="29"/>
      <c r="D905" s="11">
        <v>0.23024436522788161</v>
      </c>
      <c r="E905" s="11">
        <v>0.3</v>
      </c>
      <c r="F905" s="11">
        <v>0.25</v>
      </c>
      <c r="G905" s="11">
        <v>0.6</v>
      </c>
      <c r="H905" s="154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30"/>
      <c r="B906" s="3" t="s">
        <v>258</v>
      </c>
      <c r="C906" s="29"/>
      <c r="D906" s="24">
        <v>4.9240287867344011E-3</v>
      </c>
      <c r="E906" s="24">
        <v>0</v>
      </c>
      <c r="F906" s="24">
        <v>7.5277265270908165E-3</v>
      </c>
      <c r="G906" s="24">
        <v>0</v>
      </c>
      <c r="H906" s="154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30"/>
      <c r="B907" s="3" t="s">
        <v>85</v>
      </c>
      <c r="C907" s="29"/>
      <c r="D907" s="13">
        <v>2.1237010947747825E-2</v>
      </c>
      <c r="E907" s="13">
        <v>0</v>
      </c>
      <c r="F907" s="13">
        <v>3.0312992726540203E-2</v>
      </c>
      <c r="G907" s="13">
        <v>0</v>
      </c>
      <c r="H907" s="154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30"/>
      <c r="B908" s="3" t="s">
        <v>259</v>
      </c>
      <c r="C908" s="29"/>
      <c r="D908" s="13">
        <v>-0.32803441708395686</v>
      </c>
      <c r="E908" s="13">
        <v>-0.13055704633510512</v>
      </c>
      <c r="F908" s="13">
        <v>-0.28029444391072589</v>
      </c>
      <c r="G908" s="13">
        <v>0.73888590732978976</v>
      </c>
      <c r="H908" s="154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30"/>
      <c r="B909" s="46" t="s">
        <v>260</v>
      </c>
      <c r="C909" s="47"/>
      <c r="D909" s="45">
        <v>0.84</v>
      </c>
      <c r="E909" s="45">
        <v>0.51</v>
      </c>
      <c r="F909" s="45">
        <v>0.51</v>
      </c>
      <c r="G909" s="45">
        <v>6.45</v>
      </c>
      <c r="H909" s="154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B910" s="31"/>
      <c r="C910" s="20"/>
      <c r="D910" s="20"/>
      <c r="E910" s="20"/>
      <c r="F910" s="20"/>
      <c r="G910" s="20"/>
      <c r="BM910" s="55"/>
    </row>
    <row r="911" spans="1:65" ht="15">
      <c r="B911" s="8" t="s">
        <v>548</v>
      </c>
      <c r="BM911" s="28" t="s">
        <v>66</v>
      </c>
    </row>
    <row r="912" spans="1:65" ht="15">
      <c r="A912" s="25" t="s">
        <v>27</v>
      </c>
      <c r="B912" s="18" t="s">
        <v>109</v>
      </c>
      <c r="C912" s="15" t="s">
        <v>110</v>
      </c>
      <c r="D912" s="16" t="s">
        <v>221</v>
      </c>
      <c r="E912" s="17" t="s">
        <v>221</v>
      </c>
      <c r="F912" s="17" t="s">
        <v>221</v>
      </c>
      <c r="G912" s="17" t="s">
        <v>221</v>
      </c>
      <c r="H912" s="17" t="s">
        <v>221</v>
      </c>
      <c r="I912" s="17" t="s">
        <v>221</v>
      </c>
      <c r="J912" s="17" t="s">
        <v>221</v>
      </c>
      <c r="K912" s="17" t="s">
        <v>221</v>
      </c>
      <c r="L912" s="17" t="s">
        <v>221</v>
      </c>
      <c r="M912" s="17" t="s">
        <v>221</v>
      </c>
      <c r="N912" s="17" t="s">
        <v>221</v>
      </c>
      <c r="O912" s="17" t="s">
        <v>221</v>
      </c>
      <c r="P912" s="17" t="s">
        <v>221</v>
      </c>
      <c r="Q912" s="17" t="s">
        <v>221</v>
      </c>
      <c r="R912" s="154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8">
        <v>1</v>
      </c>
    </row>
    <row r="913" spans="1:65">
      <c r="A913" s="30"/>
      <c r="B913" s="19" t="s">
        <v>222</v>
      </c>
      <c r="C913" s="9" t="s">
        <v>222</v>
      </c>
      <c r="D913" s="152" t="s">
        <v>228</v>
      </c>
      <c r="E913" s="153" t="s">
        <v>229</v>
      </c>
      <c r="F913" s="153" t="s">
        <v>232</v>
      </c>
      <c r="G913" s="153" t="s">
        <v>233</v>
      </c>
      <c r="H913" s="153" t="s">
        <v>234</v>
      </c>
      <c r="I913" s="153" t="s">
        <v>235</v>
      </c>
      <c r="J913" s="153" t="s">
        <v>276</v>
      </c>
      <c r="K913" s="153" t="s">
        <v>238</v>
      </c>
      <c r="L913" s="153" t="s">
        <v>239</v>
      </c>
      <c r="M913" s="153" t="s">
        <v>240</v>
      </c>
      <c r="N913" s="153" t="s">
        <v>242</v>
      </c>
      <c r="O913" s="153" t="s">
        <v>243</v>
      </c>
      <c r="P913" s="153" t="s">
        <v>245</v>
      </c>
      <c r="Q913" s="153" t="s">
        <v>246</v>
      </c>
      <c r="R913" s="154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8" t="s">
        <v>3</v>
      </c>
    </row>
    <row r="914" spans="1:65">
      <c r="A914" s="30"/>
      <c r="B914" s="19"/>
      <c r="C914" s="9"/>
      <c r="D914" s="10" t="s">
        <v>282</v>
      </c>
      <c r="E914" s="11" t="s">
        <v>299</v>
      </c>
      <c r="F914" s="11" t="s">
        <v>282</v>
      </c>
      <c r="G914" s="11" t="s">
        <v>282</v>
      </c>
      <c r="H914" s="11" t="s">
        <v>282</v>
      </c>
      <c r="I914" s="11" t="s">
        <v>282</v>
      </c>
      <c r="J914" s="11" t="s">
        <v>282</v>
      </c>
      <c r="K914" s="11" t="s">
        <v>282</v>
      </c>
      <c r="L914" s="11" t="s">
        <v>299</v>
      </c>
      <c r="M914" s="11" t="s">
        <v>299</v>
      </c>
      <c r="N914" s="11" t="s">
        <v>299</v>
      </c>
      <c r="O914" s="11" t="s">
        <v>282</v>
      </c>
      <c r="P914" s="11" t="s">
        <v>299</v>
      </c>
      <c r="Q914" s="11" t="s">
        <v>299</v>
      </c>
      <c r="R914" s="154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8">
        <v>2</v>
      </c>
    </row>
    <row r="915" spans="1:65">
      <c r="A915" s="30"/>
      <c r="B915" s="19"/>
      <c r="C915" s="9"/>
      <c r="D915" s="26" t="s">
        <v>301</v>
      </c>
      <c r="E915" s="26" t="s">
        <v>302</v>
      </c>
      <c r="F915" s="26" t="s">
        <v>302</v>
      </c>
      <c r="G915" s="26" t="s">
        <v>302</v>
      </c>
      <c r="H915" s="26" t="s">
        <v>302</v>
      </c>
      <c r="I915" s="26" t="s">
        <v>302</v>
      </c>
      <c r="J915" s="26" t="s">
        <v>302</v>
      </c>
      <c r="K915" s="26" t="s">
        <v>303</v>
      </c>
      <c r="L915" s="26" t="s">
        <v>303</v>
      </c>
      <c r="M915" s="26" t="s">
        <v>280</v>
      </c>
      <c r="N915" s="26" t="s">
        <v>302</v>
      </c>
      <c r="O915" s="26" t="s">
        <v>303</v>
      </c>
      <c r="P915" s="26" t="s">
        <v>280</v>
      </c>
      <c r="Q915" s="26" t="s">
        <v>302</v>
      </c>
      <c r="R915" s="154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8">
        <v>2</v>
      </c>
    </row>
    <row r="916" spans="1:65">
      <c r="A916" s="30"/>
      <c r="B916" s="18">
        <v>1</v>
      </c>
      <c r="C916" s="14">
        <v>1</v>
      </c>
      <c r="D916" s="148" t="s">
        <v>95</v>
      </c>
      <c r="E916" s="148">
        <v>0.06</v>
      </c>
      <c r="F916" s="22">
        <v>0.13</v>
      </c>
      <c r="G916" s="22">
        <v>0.15</v>
      </c>
      <c r="H916" s="22">
        <v>0.11</v>
      </c>
      <c r="I916" s="22">
        <v>0.13</v>
      </c>
      <c r="J916" s="22">
        <v>0.12</v>
      </c>
      <c r="K916" s="22">
        <v>0.112578801577825</v>
      </c>
      <c r="L916" s="22">
        <v>0.12</v>
      </c>
      <c r="M916" s="22">
        <v>0.12</v>
      </c>
      <c r="N916" s="22">
        <v>0.13</v>
      </c>
      <c r="O916" s="148" t="s">
        <v>294</v>
      </c>
      <c r="P916" s="148">
        <v>0.1</v>
      </c>
      <c r="Q916" s="22">
        <v>0.13</v>
      </c>
      <c r="R916" s="154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8">
        <v>1</v>
      </c>
    </row>
    <row r="917" spans="1:65">
      <c r="A917" s="30"/>
      <c r="B917" s="19">
        <v>1</v>
      </c>
      <c r="C917" s="9">
        <v>2</v>
      </c>
      <c r="D917" s="149" t="s">
        <v>95</v>
      </c>
      <c r="E917" s="149">
        <v>0.06</v>
      </c>
      <c r="F917" s="11">
        <v>0.13</v>
      </c>
      <c r="G917" s="11">
        <v>0.15</v>
      </c>
      <c r="H917" s="11">
        <v>0.18</v>
      </c>
      <c r="I917" s="11">
        <v>0.14000000000000001</v>
      </c>
      <c r="J917" s="11">
        <v>0.14000000000000001</v>
      </c>
      <c r="K917" s="11">
        <v>0.106399998220499</v>
      </c>
      <c r="L917" s="11">
        <v>0.12</v>
      </c>
      <c r="M917" s="11">
        <v>0.12</v>
      </c>
      <c r="N917" s="11">
        <v>0.14000000000000001</v>
      </c>
      <c r="O917" s="149" t="s">
        <v>294</v>
      </c>
      <c r="P917" s="149">
        <v>0.1</v>
      </c>
      <c r="Q917" s="11">
        <v>0.16</v>
      </c>
      <c r="R917" s="154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8">
        <v>26</v>
      </c>
    </row>
    <row r="918" spans="1:65">
      <c r="A918" s="30"/>
      <c r="B918" s="19">
        <v>1</v>
      </c>
      <c r="C918" s="9">
        <v>3</v>
      </c>
      <c r="D918" s="149" t="s">
        <v>95</v>
      </c>
      <c r="E918" s="149">
        <v>0.06</v>
      </c>
      <c r="F918" s="11">
        <v>0.12</v>
      </c>
      <c r="G918" s="11">
        <v>0.13</v>
      </c>
      <c r="H918" s="11">
        <v>0.09</v>
      </c>
      <c r="I918" s="11">
        <v>0.13</v>
      </c>
      <c r="J918" s="11">
        <v>0.13</v>
      </c>
      <c r="K918" s="11">
        <v>0.12106550711246201</v>
      </c>
      <c r="L918" s="11">
        <v>0.12</v>
      </c>
      <c r="M918" s="11">
        <v>0.12</v>
      </c>
      <c r="N918" s="150">
        <v>0.4</v>
      </c>
      <c r="O918" s="149" t="s">
        <v>294</v>
      </c>
      <c r="P918" s="149">
        <v>0.1</v>
      </c>
      <c r="Q918" s="11">
        <v>0.18</v>
      </c>
      <c r="R918" s="154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8">
        <v>16</v>
      </c>
    </row>
    <row r="919" spans="1:65">
      <c r="A919" s="30"/>
      <c r="B919" s="19">
        <v>1</v>
      </c>
      <c r="C919" s="9">
        <v>4</v>
      </c>
      <c r="D919" s="149" t="s">
        <v>95</v>
      </c>
      <c r="E919" s="149">
        <v>0.04</v>
      </c>
      <c r="F919" s="11">
        <v>0.13</v>
      </c>
      <c r="G919" s="11">
        <v>0.13</v>
      </c>
      <c r="H919" s="11">
        <v>0.13</v>
      </c>
      <c r="I919" s="11">
        <v>0.15</v>
      </c>
      <c r="J919" s="11">
        <v>0.14000000000000001</v>
      </c>
      <c r="K919" s="11">
        <v>0.111492181668661</v>
      </c>
      <c r="L919" s="11">
        <v>0.11</v>
      </c>
      <c r="M919" s="11">
        <v>0.13</v>
      </c>
      <c r="N919" s="11">
        <v>7.0000000000000007E-2</v>
      </c>
      <c r="O919" s="149" t="s">
        <v>294</v>
      </c>
      <c r="P919" s="149">
        <v>0.1</v>
      </c>
      <c r="Q919" s="11">
        <v>0.1</v>
      </c>
      <c r="R919" s="154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8">
        <v>0.12838388471353812</v>
      </c>
    </row>
    <row r="920" spans="1:65">
      <c r="A920" s="30"/>
      <c r="B920" s="19">
        <v>1</v>
      </c>
      <c r="C920" s="9">
        <v>5</v>
      </c>
      <c r="D920" s="149" t="s">
        <v>95</v>
      </c>
      <c r="E920" s="149">
        <v>7.0000000000000007E-2</v>
      </c>
      <c r="F920" s="11">
        <v>0.15</v>
      </c>
      <c r="G920" s="11">
        <v>0.14000000000000001</v>
      </c>
      <c r="H920" s="11">
        <v>0.15</v>
      </c>
      <c r="I920" s="11">
        <v>0.14000000000000001</v>
      </c>
      <c r="J920" s="11">
        <v>0.14000000000000001</v>
      </c>
      <c r="K920" s="11">
        <v>9.5135008867945806E-2</v>
      </c>
      <c r="L920" s="11">
        <v>0.12</v>
      </c>
      <c r="M920" s="11">
        <v>0.13</v>
      </c>
      <c r="N920" s="150">
        <v>0.06</v>
      </c>
      <c r="O920" s="149" t="s">
        <v>294</v>
      </c>
      <c r="P920" s="149">
        <v>0.1</v>
      </c>
      <c r="Q920" s="11">
        <v>0.12</v>
      </c>
      <c r="R920" s="154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8">
        <v>105</v>
      </c>
    </row>
    <row r="921" spans="1:65">
      <c r="A921" s="30"/>
      <c r="B921" s="19">
        <v>1</v>
      </c>
      <c r="C921" s="9">
        <v>6</v>
      </c>
      <c r="D921" s="149" t="s">
        <v>95</v>
      </c>
      <c r="E921" s="149">
        <v>0.06</v>
      </c>
      <c r="F921" s="11">
        <v>0.12</v>
      </c>
      <c r="G921" s="11">
        <v>0.12</v>
      </c>
      <c r="H921" s="11">
        <v>0.16</v>
      </c>
      <c r="I921" s="11">
        <v>0.13</v>
      </c>
      <c r="J921" s="11">
        <v>0.13</v>
      </c>
      <c r="K921" s="11">
        <v>0.111361585364893</v>
      </c>
      <c r="L921" s="11">
        <v>0.12</v>
      </c>
      <c r="M921" s="11">
        <v>0.13</v>
      </c>
      <c r="N921" s="11">
        <v>0.15</v>
      </c>
      <c r="O921" s="149" t="s">
        <v>294</v>
      </c>
      <c r="P921" s="149">
        <v>0.2</v>
      </c>
      <c r="Q921" s="11">
        <v>0.12</v>
      </c>
      <c r="R921" s="154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5"/>
    </row>
    <row r="922" spans="1:65">
      <c r="A922" s="30"/>
      <c r="B922" s="20" t="s">
        <v>256</v>
      </c>
      <c r="C922" s="12"/>
      <c r="D922" s="23" t="s">
        <v>624</v>
      </c>
      <c r="E922" s="23">
        <v>5.8333333333333341E-2</v>
      </c>
      <c r="F922" s="23">
        <v>0.13</v>
      </c>
      <c r="G922" s="23">
        <v>0.13666666666666669</v>
      </c>
      <c r="H922" s="23">
        <v>0.13666666666666669</v>
      </c>
      <c r="I922" s="23">
        <v>0.13666666666666669</v>
      </c>
      <c r="J922" s="23">
        <v>0.13333333333333333</v>
      </c>
      <c r="K922" s="23">
        <v>0.10967218046871431</v>
      </c>
      <c r="L922" s="23">
        <v>0.11833333333333333</v>
      </c>
      <c r="M922" s="23">
        <v>0.125</v>
      </c>
      <c r="N922" s="23">
        <v>0.15833333333333335</v>
      </c>
      <c r="O922" s="23" t="s">
        <v>624</v>
      </c>
      <c r="P922" s="23">
        <v>0.11666666666666665</v>
      </c>
      <c r="Q922" s="23">
        <v>0.13500000000000001</v>
      </c>
      <c r="R922" s="154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5"/>
    </row>
    <row r="923" spans="1:65">
      <c r="A923" s="30"/>
      <c r="B923" s="3" t="s">
        <v>257</v>
      </c>
      <c r="C923" s="29"/>
      <c r="D923" s="11" t="s">
        <v>624</v>
      </c>
      <c r="E923" s="11">
        <v>0.06</v>
      </c>
      <c r="F923" s="11">
        <v>0.13</v>
      </c>
      <c r="G923" s="11">
        <v>0.13500000000000001</v>
      </c>
      <c r="H923" s="11">
        <v>0.14000000000000001</v>
      </c>
      <c r="I923" s="11">
        <v>0.13500000000000001</v>
      </c>
      <c r="J923" s="11">
        <v>0.13500000000000001</v>
      </c>
      <c r="K923" s="11">
        <v>0.111426883516777</v>
      </c>
      <c r="L923" s="11">
        <v>0.12</v>
      </c>
      <c r="M923" s="11">
        <v>0.125</v>
      </c>
      <c r="N923" s="11">
        <v>0.13500000000000001</v>
      </c>
      <c r="O923" s="11" t="s">
        <v>624</v>
      </c>
      <c r="P923" s="11">
        <v>0.1</v>
      </c>
      <c r="Q923" s="11">
        <v>0.125</v>
      </c>
      <c r="R923" s="154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30"/>
      <c r="B924" s="3" t="s">
        <v>258</v>
      </c>
      <c r="C924" s="29"/>
      <c r="D924" s="24" t="s">
        <v>624</v>
      </c>
      <c r="E924" s="24">
        <v>9.8319208025017379E-3</v>
      </c>
      <c r="F924" s="24">
        <v>1.0954451150103323E-2</v>
      </c>
      <c r="G924" s="24">
        <v>1.2110601416389965E-2</v>
      </c>
      <c r="H924" s="24">
        <v>3.3266599866332319E-2</v>
      </c>
      <c r="I924" s="24">
        <v>8.1649658092772595E-3</v>
      </c>
      <c r="J924" s="24">
        <v>8.1649658092772665E-3</v>
      </c>
      <c r="K924" s="24">
        <v>8.5610672975958424E-3</v>
      </c>
      <c r="L924" s="24">
        <v>4.082482904638628E-3</v>
      </c>
      <c r="M924" s="24">
        <v>5.4772255750516656E-3</v>
      </c>
      <c r="N924" s="24">
        <v>0.1241638702145945</v>
      </c>
      <c r="O924" s="24" t="s">
        <v>624</v>
      </c>
      <c r="P924" s="24">
        <v>4.0824829046386402E-2</v>
      </c>
      <c r="Q924" s="24">
        <v>2.9495762407505181E-2</v>
      </c>
      <c r="R924" s="154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30"/>
      <c r="B925" s="3" t="s">
        <v>85</v>
      </c>
      <c r="C925" s="29"/>
      <c r="D925" s="13" t="s">
        <v>624</v>
      </c>
      <c r="E925" s="13">
        <v>0.16854721375717263</v>
      </c>
      <c r="F925" s="13">
        <v>8.4265008846948639E-2</v>
      </c>
      <c r="G925" s="13">
        <v>8.8614156705292407E-2</v>
      </c>
      <c r="H925" s="13">
        <v>0.24341414536340719</v>
      </c>
      <c r="I925" s="13">
        <v>5.9743652263004328E-2</v>
      </c>
      <c r="J925" s="13">
        <v>6.1237243569579498E-2</v>
      </c>
      <c r="K925" s="13">
        <v>7.8060518729615475E-2</v>
      </c>
      <c r="L925" s="13">
        <v>3.4499855532157418E-2</v>
      </c>
      <c r="M925" s="13">
        <v>4.3817804600413325E-2</v>
      </c>
      <c r="N925" s="13">
        <v>0.78419286451322834</v>
      </c>
      <c r="O925" s="13" t="s">
        <v>624</v>
      </c>
      <c r="P925" s="13">
        <v>0.34992710611188349</v>
      </c>
      <c r="Q925" s="13">
        <v>0.2184871289444828</v>
      </c>
      <c r="R925" s="154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30"/>
      <c r="B926" s="3" t="s">
        <v>259</v>
      </c>
      <c r="C926" s="29"/>
      <c r="D926" s="13" t="s">
        <v>624</v>
      </c>
      <c r="E926" s="13">
        <v>-0.54563352352600947</v>
      </c>
      <c r="F926" s="13">
        <v>1.2588147570607555E-2</v>
      </c>
      <c r="G926" s="13">
        <v>6.4515744881920911E-2</v>
      </c>
      <c r="H926" s="13">
        <v>6.4515744881920911E-2</v>
      </c>
      <c r="I926" s="13">
        <v>6.4515744881920911E-2</v>
      </c>
      <c r="J926" s="13">
        <v>3.8551946226264011E-2</v>
      </c>
      <c r="K926" s="13">
        <v>-0.14574807645504007</v>
      </c>
      <c r="L926" s="13">
        <v>-7.8285147724190596E-2</v>
      </c>
      <c r="M926" s="13">
        <v>-2.6357550412877351E-2</v>
      </c>
      <c r="N926" s="13">
        <v>0.23328043614368887</v>
      </c>
      <c r="O926" s="13" t="s">
        <v>624</v>
      </c>
      <c r="P926" s="13">
        <v>-9.1267047052019046E-2</v>
      </c>
      <c r="Q926" s="13">
        <v>5.1533845554092572E-2</v>
      </c>
      <c r="R926" s="154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5"/>
    </row>
    <row r="927" spans="1:65">
      <c r="A927" s="30"/>
      <c r="B927" s="46" t="s">
        <v>260</v>
      </c>
      <c r="C927" s="47"/>
      <c r="D927" s="45">
        <v>2.7</v>
      </c>
      <c r="E927" s="45">
        <v>6.07</v>
      </c>
      <c r="F927" s="45">
        <v>0.27</v>
      </c>
      <c r="G927" s="45">
        <v>0.27</v>
      </c>
      <c r="H927" s="45">
        <v>0.27</v>
      </c>
      <c r="I927" s="45">
        <v>0.27</v>
      </c>
      <c r="J927" s="45">
        <v>0</v>
      </c>
      <c r="K927" s="45">
        <v>1.91</v>
      </c>
      <c r="L927" s="45">
        <v>1.21</v>
      </c>
      <c r="M927" s="45">
        <v>0.67</v>
      </c>
      <c r="N927" s="45">
        <v>2.02</v>
      </c>
      <c r="O927" s="45">
        <v>9.44</v>
      </c>
      <c r="P927" s="45" t="s">
        <v>261</v>
      </c>
      <c r="Q927" s="45">
        <v>0.13</v>
      </c>
      <c r="R927" s="154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B928" s="31" t="s">
        <v>283</v>
      </c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BM928" s="55"/>
    </row>
    <row r="929" spans="1:65">
      <c r="BM929" s="55"/>
    </row>
    <row r="930" spans="1:65" ht="15">
      <c r="B930" s="8" t="s">
        <v>549</v>
      </c>
      <c r="BM930" s="28" t="s">
        <v>66</v>
      </c>
    </row>
    <row r="931" spans="1:65" ht="15">
      <c r="A931" s="25" t="s">
        <v>30</v>
      </c>
      <c r="B931" s="18" t="s">
        <v>109</v>
      </c>
      <c r="C931" s="15" t="s">
        <v>110</v>
      </c>
      <c r="D931" s="16" t="s">
        <v>221</v>
      </c>
      <c r="E931" s="17" t="s">
        <v>221</v>
      </c>
      <c r="F931" s="17" t="s">
        <v>221</v>
      </c>
      <c r="G931" s="17" t="s">
        <v>221</v>
      </c>
      <c r="H931" s="17" t="s">
        <v>221</v>
      </c>
      <c r="I931" s="17" t="s">
        <v>221</v>
      </c>
      <c r="J931" s="17" t="s">
        <v>221</v>
      </c>
      <c r="K931" s="17" t="s">
        <v>221</v>
      </c>
      <c r="L931" s="17" t="s">
        <v>221</v>
      </c>
      <c r="M931" s="17" t="s">
        <v>221</v>
      </c>
      <c r="N931" s="17" t="s">
        <v>221</v>
      </c>
      <c r="O931" s="17" t="s">
        <v>221</v>
      </c>
      <c r="P931" s="17" t="s">
        <v>221</v>
      </c>
      <c r="Q931" s="154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8">
        <v>1</v>
      </c>
    </row>
    <row r="932" spans="1:65">
      <c r="A932" s="30"/>
      <c r="B932" s="19" t="s">
        <v>222</v>
      </c>
      <c r="C932" s="9" t="s">
        <v>222</v>
      </c>
      <c r="D932" s="152" t="s">
        <v>227</v>
      </c>
      <c r="E932" s="153" t="s">
        <v>228</v>
      </c>
      <c r="F932" s="153" t="s">
        <v>229</v>
      </c>
      <c r="G932" s="153" t="s">
        <v>232</v>
      </c>
      <c r="H932" s="153" t="s">
        <v>233</v>
      </c>
      <c r="I932" s="153" t="s">
        <v>234</v>
      </c>
      <c r="J932" s="153" t="s">
        <v>235</v>
      </c>
      <c r="K932" s="153" t="s">
        <v>276</v>
      </c>
      <c r="L932" s="153" t="s">
        <v>239</v>
      </c>
      <c r="M932" s="153" t="s">
        <v>240</v>
      </c>
      <c r="N932" s="153" t="s">
        <v>243</v>
      </c>
      <c r="O932" s="153" t="s">
        <v>245</v>
      </c>
      <c r="P932" s="153" t="s">
        <v>246</v>
      </c>
      <c r="Q932" s="154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8" t="s">
        <v>3</v>
      </c>
    </row>
    <row r="933" spans="1:65">
      <c r="A933" s="30"/>
      <c r="B933" s="19"/>
      <c r="C933" s="9"/>
      <c r="D933" s="10" t="s">
        <v>299</v>
      </c>
      <c r="E933" s="11" t="s">
        <v>282</v>
      </c>
      <c r="F933" s="11" t="s">
        <v>299</v>
      </c>
      <c r="G933" s="11" t="s">
        <v>282</v>
      </c>
      <c r="H933" s="11" t="s">
        <v>282</v>
      </c>
      <c r="I933" s="11" t="s">
        <v>282</v>
      </c>
      <c r="J933" s="11" t="s">
        <v>282</v>
      </c>
      <c r="K933" s="11" t="s">
        <v>282</v>
      </c>
      <c r="L933" s="11" t="s">
        <v>299</v>
      </c>
      <c r="M933" s="11" t="s">
        <v>299</v>
      </c>
      <c r="N933" s="11" t="s">
        <v>282</v>
      </c>
      <c r="O933" s="11" t="s">
        <v>299</v>
      </c>
      <c r="P933" s="11" t="s">
        <v>299</v>
      </c>
      <c r="Q933" s="154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8">
        <v>2</v>
      </c>
    </row>
    <row r="934" spans="1:65">
      <c r="A934" s="30"/>
      <c r="B934" s="19"/>
      <c r="C934" s="9"/>
      <c r="D934" s="26" t="s">
        <v>300</v>
      </c>
      <c r="E934" s="26" t="s">
        <v>301</v>
      </c>
      <c r="F934" s="26" t="s">
        <v>302</v>
      </c>
      <c r="G934" s="26" t="s">
        <v>302</v>
      </c>
      <c r="H934" s="26" t="s">
        <v>302</v>
      </c>
      <c r="I934" s="26" t="s">
        <v>302</v>
      </c>
      <c r="J934" s="26" t="s">
        <v>302</v>
      </c>
      <c r="K934" s="26" t="s">
        <v>302</v>
      </c>
      <c r="L934" s="26" t="s">
        <v>303</v>
      </c>
      <c r="M934" s="26" t="s">
        <v>280</v>
      </c>
      <c r="N934" s="26" t="s">
        <v>303</v>
      </c>
      <c r="O934" s="26" t="s">
        <v>280</v>
      </c>
      <c r="P934" s="26" t="s">
        <v>302</v>
      </c>
      <c r="Q934" s="154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8">
        <v>3</v>
      </c>
    </row>
    <row r="935" spans="1:65">
      <c r="A935" s="30"/>
      <c r="B935" s="18">
        <v>1</v>
      </c>
      <c r="C935" s="14">
        <v>1</v>
      </c>
      <c r="D935" s="22">
        <v>6.3339999999999996</v>
      </c>
      <c r="E935" s="22">
        <v>6.3786096562259385</v>
      </c>
      <c r="F935" s="147">
        <v>4.5999999999999996</v>
      </c>
      <c r="G935" s="22">
        <v>6.5</v>
      </c>
      <c r="H935" s="22">
        <v>6.2</v>
      </c>
      <c r="I935" s="22">
        <v>6.3</v>
      </c>
      <c r="J935" s="22">
        <v>6.1</v>
      </c>
      <c r="K935" s="22">
        <v>6.2</v>
      </c>
      <c r="L935" s="22">
        <v>6.6</v>
      </c>
      <c r="M935" s="148">
        <v>5.5</v>
      </c>
      <c r="N935" s="147">
        <v>11.4</v>
      </c>
      <c r="O935" s="22">
        <v>5.8</v>
      </c>
      <c r="P935" s="148">
        <v>5.7</v>
      </c>
      <c r="Q935" s="154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8">
        <v>1</v>
      </c>
    </row>
    <row r="936" spans="1:65">
      <c r="A936" s="30"/>
      <c r="B936" s="19">
        <v>1</v>
      </c>
      <c r="C936" s="9">
        <v>2</v>
      </c>
      <c r="D936" s="11">
        <v>6.6509999999999998</v>
      </c>
      <c r="E936" s="11">
        <v>6.4126389995622102</v>
      </c>
      <c r="F936" s="149">
        <v>2.7</v>
      </c>
      <c r="G936" s="11">
        <v>6.3</v>
      </c>
      <c r="H936" s="11">
        <v>6.4</v>
      </c>
      <c r="I936" s="11">
        <v>6.5</v>
      </c>
      <c r="J936" s="11">
        <v>6.7</v>
      </c>
      <c r="K936" s="11">
        <v>6.3</v>
      </c>
      <c r="L936" s="11">
        <v>6.46</v>
      </c>
      <c r="M936" s="149">
        <v>5.4</v>
      </c>
      <c r="N936" s="149">
        <v>10.4</v>
      </c>
      <c r="O936" s="11">
        <v>6.4</v>
      </c>
      <c r="P936" s="149">
        <v>5.8</v>
      </c>
      <c r="Q936" s="154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8">
        <v>27</v>
      </c>
    </row>
    <row r="937" spans="1:65">
      <c r="A937" s="30"/>
      <c r="B937" s="19">
        <v>1</v>
      </c>
      <c r="C937" s="9">
        <v>3</v>
      </c>
      <c r="D937" s="11">
        <v>6.2830000000000004</v>
      </c>
      <c r="E937" s="11">
        <v>6.3900472191932041</v>
      </c>
      <c r="F937" s="149">
        <v>3</v>
      </c>
      <c r="G937" s="11">
        <v>6.2</v>
      </c>
      <c r="H937" s="11">
        <v>6.6</v>
      </c>
      <c r="I937" s="11">
        <v>6.3</v>
      </c>
      <c r="J937" s="11">
        <v>6.7</v>
      </c>
      <c r="K937" s="11">
        <v>6.3</v>
      </c>
      <c r="L937" s="11">
        <v>6.53</v>
      </c>
      <c r="M937" s="149">
        <v>5.5</v>
      </c>
      <c r="N937" s="149">
        <v>10.5</v>
      </c>
      <c r="O937" s="11">
        <v>6.5</v>
      </c>
      <c r="P937" s="149">
        <v>5.8</v>
      </c>
      <c r="Q937" s="154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8">
        <v>16</v>
      </c>
    </row>
    <row r="938" spans="1:65">
      <c r="A938" s="30"/>
      <c r="B938" s="19">
        <v>1</v>
      </c>
      <c r="C938" s="9">
        <v>4</v>
      </c>
      <c r="D938" s="11">
        <v>5.9189999999999996</v>
      </c>
      <c r="E938" s="11">
        <v>6.3583199064774174</v>
      </c>
      <c r="F938" s="149">
        <v>2.8</v>
      </c>
      <c r="G938" s="11">
        <v>5.9</v>
      </c>
      <c r="H938" s="11">
        <v>6.4</v>
      </c>
      <c r="I938" s="11">
        <v>6.5</v>
      </c>
      <c r="J938" s="11">
        <v>6.6</v>
      </c>
      <c r="K938" s="11">
        <v>6.3</v>
      </c>
      <c r="L938" s="11">
        <v>6.53</v>
      </c>
      <c r="M938" s="149">
        <v>5.4</v>
      </c>
      <c r="N938" s="149">
        <v>10.1</v>
      </c>
      <c r="O938" s="11">
        <v>6.5</v>
      </c>
      <c r="P938" s="149">
        <v>5.7</v>
      </c>
      <c r="Q938" s="154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8">
        <v>6.3413856192462283</v>
      </c>
    </row>
    <row r="939" spans="1:65">
      <c r="A939" s="30"/>
      <c r="B939" s="19">
        <v>1</v>
      </c>
      <c r="C939" s="9">
        <v>5</v>
      </c>
      <c r="D939" s="11">
        <v>6.367</v>
      </c>
      <c r="E939" s="11">
        <v>6.2270669632212758</v>
      </c>
      <c r="F939" s="149">
        <v>3.7</v>
      </c>
      <c r="G939" s="11">
        <v>6.3</v>
      </c>
      <c r="H939" s="11">
        <v>6.5</v>
      </c>
      <c r="I939" s="11">
        <v>5.7</v>
      </c>
      <c r="J939" s="11">
        <v>6.4</v>
      </c>
      <c r="K939" s="11">
        <v>6.3</v>
      </c>
      <c r="L939" s="11">
        <v>6.66</v>
      </c>
      <c r="M939" s="149">
        <v>5.6</v>
      </c>
      <c r="N939" s="149">
        <v>10.6</v>
      </c>
      <c r="O939" s="11">
        <v>5.7</v>
      </c>
      <c r="P939" s="149">
        <v>5.6</v>
      </c>
      <c r="Q939" s="154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8">
        <v>106</v>
      </c>
    </row>
    <row r="940" spans="1:65">
      <c r="A940" s="30"/>
      <c r="B940" s="19">
        <v>1</v>
      </c>
      <c r="C940" s="9">
        <v>6</v>
      </c>
      <c r="D940" s="11">
        <v>6.4210000000000003</v>
      </c>
      <c r="E940" s="11">
        <v>6.4131406946163398</v>
      </c>
      <c r="F940" s="149">
        <v>2.9</v>
      </c>
      <c r="G940" s="11">
        <v>6.3</v>
      </c>
      <c r="H940" s="11">
        <v>6.2</v>
      </c>
      <c r="I940" s="11">
        <v>5.7</v>
      </c>
      <c r="J940" s="11">
        <v>6.2</v>
      </c>
      <c r="K940" s="11">
        <v>6.4</v>
      </c>
      <c r="L940" s="11">
        <v>6.7</v>
      </c>
      <c r="M940" s="149">
        <v>5.4</v>
      </c>
      <c r="N940" s="149">
        <v>10.3</v>
      </c>
      <c r="O940" s="11">
        <v>6.6</v>
      </c>
      <c r="P940" s="149">
        <v>5.7</v>
      </c>
      <c r="Q940" s="154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5"/>
    </row>
    <row r="941" spans="1:65">
      <c r="A941" s="30"/>
      <c r="B941" s="20" t="s">
        <v>256</v>
      </c>
      <c r="C941" s="12"/>
      <c r="D941" s="23">
        <v>6.3291666666666666</v>
      </c>
      <c r="E941" s="23">
        <v>6.3633039065493975</v>
      </c>
      <c r="F941" s="23">
        <v>3.2833333333333332</v>
      </c>
      <c r="G941" s="23">
        <v>6.25</v>
      </c>
      <c r="H941" s="23">
        <v>6.3833333333333337</v>
      </c>
      <c r="I941" s="23">
        <v>6.166666666666667</v>
      </c>
      <c r="J941" s="23">
        <v>6.45</v>
      </c>
      <c r="K941" s="23">
        <v>6.3000000000000007</v>
      </c>
      <c r="L941" s="23">
        <v>6.580000000000001</v>
      </c>
      <c r="M941" s="23">
        <v>5.4666666666666659</v>
      </c>
      <c r="N941" s="23">
        <v>10.549999999999999</v>
      </c>
      <c r="O941" s="23">
        <v>6.25</v>
      </c>
      <c r="P941" s="23">
        <v>5.7166666666666677</v>
      </c>
      <c r="Q941" s="154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5"/>
    </row>
    <row r="942" spans="1:65">
      <c r="A942" s="30"/>
      <c r="B942" s="3" t="s">
        <v>257</v>
      </c>
      <c r="C942" s="29"/>
      <c r="D942" s="11">
        <v>6.3505000000000003</v>
      </c>
      <c r="E942" s="11">
        <v>6.3843284377095717</v>
      </c>
      <c r="F942" s="11">
        <v>2.95</v>
      </c>
      <c r="G942" s="11">
        <v>6.3</v>
      </c>
      <c r="H942" s="11">
        <v>6.4</v>
      </c>
      <c r="I942" s="11">
        <v>6.3</v>
      </c>
      <c r="J942" s="11">
        <v>6.5</v>
      </c>
      <c r="K942" s="11">
        <v>6.3</v>
      </c>
      <c r="L942" s="11">
        <v>6.5649999999999995</v>
      </c>
      <c r="M942" s="11">
        <v>5.45</v>
      </c>
      <c r="N942" s="11">
        <v>10.45</v>
      </c>
      <c r="O942" s="11">
        <v>6.45</v>
      </c>
      <c r="P942" s="11">
        <v>5.7</v>
      </c>
      <c r="Q942" s="154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5"/>
    </row>
    <row r="943" spans="1:65">
      <c r="A943" s="30"/>
      <c r="B943" s="3" t="s">
        <v>258</v>
      </c>
      <c r="C943" s="29"/>
      <c r="D943" s="24">
        <v>0.23825735385642707</v>
      </c>
      <c r="E943" s="24">
        <v>6.9932070719870509E-2</v>
      </c>
      <c r="F943" s="24">
        <v>0.73598007219398665</v>
      </c>
      <c r="G943" s="24">
        <v>0.19748417658131484</v>
      </c>
      <c r="H943" s="24">
        <v>0.16020819787597204</v>
      </c>
      <c r="I943" s="24">
        <v>0.37237973450050493</v>
      </c>
      <c r="J943" s="24">
        <v>0.25884358211089575</v>
      </c>
      <c r="K943" s="24">
        <v>6.3245553203367638E-2</v>
      </c>
      <c r="L943" s="24">
        <v>9.011104260855049E-2</v>
      </c>
      <c r="M943" s="24">
        <v>8.1649658092772318E-2</v>
      </c>
      <c r="N943" s="24">
        <v>0.45055521304275248</v>
      </c>
      <c r="O943" s="24">
        <v>0.39370039370059051</v>
      </c>
      <c r="P943" s="24">
        <v>7.5277265270908111E-2</v>
      </c>
      <c r="Q943" s="204"/>
      <c r="R943" s="205"/>
      <c r="S943" s="205"/>
      <c r="T943" s="205"/>
      <c r="U943" s="205"/>
      <c r="V943" s="205"/>
      <c r="W943" s="205"/>
      <c r="X943" s="205"/>
      <c r="Y943" s="205"/>
      <c r="Z943" s="205"/>
      <c r="AA943" s="205"/>
      <c r="AB943" s="205"/>
      <c r="AC943" s="205"/>
      <c r="AD943" s="205"/>
      <c r="AE943" s="205"/>
      <c r="AF943" s="205"/>
      <c r="AG943" s="205"/>
      <c r="AH943" s="205"/>
      <c r="AI943" s="205"/>
      <c r="AJ943" s="205"/>
      <c r="AK943" s="205"/>
      <c r="AL943" s="205"/>
      <c r="AM943" s="205"/>
      <c r="AN943" s="205"/>
      <c r="AO943" s="205"/>
      <c r="AP943" s="205"/>
      <c r="AQ943" s="205"/>
      <c r="AR943" s="205"/>
      <c r="AS943" s="205"/>
      <c r="AT943" s="205"/>
      <c r="AU943" s="205"/>
      <c r="AV943" s="205"/>
      <c r="AW943" s="205"/>
      <c r="AX943" s="205"/>
      <c r="AY943" s="205"/>
      <c r="AZ943" s="205"/>
      <c r="BA943" s="205"/>
      <c r="BB943" s="205"/>
      <c r="BC943" s="205"/>
      <c r="BD943" s="205"/>
      <c r="BE943" s="205"/>
      <c r="BF943" s="205"/>
      <c r="BG943" s="205"/>
      <c r="BH943" s="205"/>
      <c r="BI943" s="205"/>
      <c r="BJ943" s="205"/>
      <c r="BK943" s="205"/>
      <c r="BL943" s="205"/>
      <c r="BM943" s="56"/>
    </row>
    <row r="944" spans="1:65">
      <c r="A944" s="30"/>
      <c r="B944" s="3" t="s">
        <v>85</v>
      </c>
      <c r="C944" s="29"/>
      <c r="D944" s="13">
        <v>3.7644348206413755E-2</v>
      </c>
      <c r="E944" s="13">
        <v>1.0989899546977992E-2</v>
      </c>
      <c r="F944" s="13">
        <v>0.22415636716568121</v>
      </c>
      <c r="G944" s="13">
        <v>3.1597468253010373E-2</v>
      </c>
      <c r="H944" s="13">
        <v>2.5097890006679693E-2</v>
      </c>
      <c r="I944" s="13">
        <v>6.0385902891973771E-2</v>
      </c>
      <c r="J944" s="13">
        <v>4.0130787924169881E-2</v>
      </c>
      <c r="K944" s="13">
        <v>1.0038976698947244E-2</v>
      </c>
      <c r="L944" s="13">
        <v>1.3694687326527429E-2</v>
      </c>
      <c r="M944" s="13">
        <v>1.4935913065751035E-2</v>
      </c>
      <c r="N944" s="13">
        <v>4.2706655264715877E-2</v>
      </c>
      <c r="O944" s="13">
        <v>6.2992062992094477E-2</v>
      </c>
      <c r="P944" s="13">
        <v>1.3168034741266722E-2</v>
      </c>
      <c r="Q944" s="154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5"/>
    </row>
    <row r="945" spans="1:65">
      <c r="A945" s="30"/>
      <c r="B945" s="3" t="s">
        <v>259</v>
      </c>
      <c r="C945" s="29"/>
      <c r="D945" s="13">
        <v>-1.9268584680416367E-3</v>
      </c>
      <c r="E945" s="13">
        <v>3.4563877075455274E-3</v>
      </c>
      <c r="F945" s="13">
        <v>-0.4822372379676213</v>
      </c>
      <c r="G945" s="13">
        <v>-1.4410985978974611E-2</v>
      </c>
      <c r="H945" s="13">
        <v>6.6149129868073864E-3</v>
      </c>
      <c r="I945" s="13">
        <v>-2.7552172832588151E-2</v>
      </c>
      <c r="J945" s="13">
        <v>1.7127862469698218E-2</v>
      </c>
      <c r="K945" s="13">
        <v>-6.5262738668062648E-3</v>
      </c>
      <c r="L945" s="13">
        <v>3.7628113961335696E-2</v>
      </c>
      <c r="M945" s="13">
        <v>-0.13793814240294322</v>
      </c>
      <c r="N945" s="13">
        <v>0.66367425566749083</v>
      </c>
      <c r="O945" s="13">
        <v>-1.4410985978974611E-2</v>
      </c>
      <c r="P945" s="13">
        <v>-9.8514581842101934E-2</v>
      </c>
      <c r="Q945" s="154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30"/>
      <c r="B946" s="46" t="s">
        <v>260</v>
      </c>
      <c r="C946" s="47"/>
      <c r="D946" s="45">
        <v>0.15</v>
      </c>
      <c r="E946" s="45">
        <v>0.32</v>
      </c>
      <c r="F946" s="45">
        <v>15.26</v>
      </c>
      <c r="G946" s="45">
        <v>0.25</v>
      </c>
      <c r="H946" s="45">
        <v>0.42</v>
      </c>
      <c r="I946" s="45">
        <v>0.67</v>
      </c>
      <c r="J946" s="45">
        <v>0.76</v>
      </c>
      <c r="K946" s="45">
        <v>0</v>
      </c>
      <c r="L946" s="45">
        <v>1.42</v>
      </c>
      <c r="M946" s="45">
        <v>4.21</v>
      </c>
      <c r="N946" s="45">
        <v>21.49</v>
      </c>
      <c r="O946" s="45">
        <v>0.25</v>
      </c>
      <c r="P946" s="45">
        <v>2.95</v>
      </c>
      <c r="Q946" s="154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B947" s="31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BM947" s="55"/>
    </row>
    <row r="948" spans="1:65" ht="15">
      <c r="B948" s="8" t="s">
        <v>550</v>
      </c>
      <c r="BM948" s="28" t="s">
        <v>66</v>
      </c>
    </row>
    <row r="949" spans="1:65" ht="15">
      <c r="A949" s="25" t="s">
        <v>62</v>
      </c>
      <c r="B949" s="18" t="s">
        <v>109</v>
      </c>
      <c r="C949" s="15" t="s">
        <v>110</v>
      </c>
      <c r="D949" s="16" t="s">
        <v>221</v>
      </c>
      <c r="E949" s="17" t="s">
        <v>221</v>
      </c>
      <c r="F949" s="17" t="s">
        <v>221</v>
      </c>
      <c r="G949" s="17" t="s">
        <v>221</v>
      </c>
      <c r="H949" s="17" t="s">
        <v>221</v>
      </c>
      <c r="I949" s="17" t="s">
        <v>221</v>
      </c>
      <c r="J949" s="17" t="s">
        <v>221</v>
      </c>
      <c r="K949" s="17" t="s">
        <v>221</v>
      </c>
      <c r="L949" s="17" t="s">
        <v>221</v>
      </c>
      <c r="M949" s="17" t="s">
        <v>221</v>
      </c>
      <c r="N949" s="17" t="s">
        <v>221</v>
      </c>
      <c r="O949" s="17" t="s">
        <v>221</v>
      </c>
      <c r="P949" s="17" t="s">
        <v>221</v>
      </c>
      <c r="Q949" s="17" t="s">
        <v>221</v>
      </c>
      <c r="R949" s="154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8">
        <v>1</v>
      </c>
    </row>
    <row r="950" spans="1:65">
      <c r="A950" s="30"/>
      <c r="B950" s="19" t="s">
        <v>222</v>
      </c>
      <c r="C950" s="9" t="s">
        <v>222</v>
      </c>
      <c r="D950" s="152" t="s">
        <v>227</v>
      </c>
      <c r="E950" s="153" t="s">
        <v>228</v>
      </c>
      <c r="F950" s="153" t="s">
        <v>229</v>
      </c>
      <c r="G950" s="153" t="s">
        <v>232</v>
      </c>
      <c r="H950" s="153" t="s">
        <v>233</v>
      </c>
      <c r="I950" s="153" t="s">
        <v>234</v>
      </c>
      <c r="J950" s="153" t="s">
        <v>235</v>
      </c>
      <c r="K950" s="153" t="s">
        <v>276</v>
      </c>
      <c r="L950" s="153" t="s">
        <v>238</v>
      </c>
      <c r="M950" s="153" t="s">
        <v>239</v>
      </c>
      <c r="N950" s="153" t="s">
        <v>240</v>
      </c>
      <c r="O950" s="153" t="s">
        <v>243</v>
      </c>
      <c r="P950" s="153" t="s">
        <v>245</v>
      </c>
      <c r="Q950" s="153" t="s">
        <v>246</v>
      </c>
      <c r="R950" s="154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8" t="s">
        <v>1</v>
      </c>
    </row>
    <row r="951" spans="1:65">
      <c r="A951" s="30"/>
      <c r="B951" s="19"/>
      <c r="C951" s="9"/>
      <c r="D951" s="10" t="s">
        <v>299</v>
      </c>
      <c r="E951" s="11" t="s">
        <v>282</v>
      </c>
      <c r="F951" s="11" t="s">
        <v>299</v>
      </c>
      <c r="G951" s="11" t="s">
        <v>282</v>
      </c>
      <c r="H951" s="11" t="s">
        <v>282</v>
      </c>
      <c r="I951" s="11" t="s">
        <v>282</v>
      </c>
      <c r="J951" s="11" t="s">
        <v>282</v>
      </c>
      <c r="K951" s="11" t="s">
        <v>282</v>
      </c>
      <c r="L951" s="11" t="s">
        <v>282</v>
      </c>
      <c r="M951" s="11" t="s">
        <v>299</v>
      </c>
      <c r="N951" s="11" t="s">
        <v>299</v>
      </c>
      <c r="O951" s="11" t="s">
        <v>282</v>
      </c>
      <c r="P951" s="11" t="s">
        <v>299</v>
      </c>
      <c r="Q951" s="11" t="s">
        <v>299</v>
      </c>
      <c r="R951" s="154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8">
        <v>3</v>
      </c>
    </row>
    <row r="952" spans="1:65">
      <c r="A952" s="30"/>
      <c r="B952" s="19"/>
      <c r="C952" s="9"/>
      <c r="D952" s="26" t="s">
        <v>300</v>
      </c>
      <c r="E952" s="26" t="s">
        <v>301</v>
      </c>
      <c r="F952" s="26" t="s">
        <v>302</v>
      </c>
      <c r="G952" s="26" t="s">
        <v>302</v>
      </c>
      <c r="H952" s="26" t="s">
        <v>302</v>
      </c>
      <c r="I952" s="26" t="s">
        <v>302</v>
      </c>
      <c r="J952" s="26" t="s">
        <v>302</v>
      </c>
      <c r="K952" s="26" t="s">
        <v>302</v>
      </c>
      <c r="L952" s="26" t="s">
        <v>303</v>
      </c>
      <c r="M952" s="26" t="s">
        <v>303</v>
      </c>
      <c r="N952" s="26" t="s">
        <v>280</v>
      </c>
      <c r="O952" s="26" t="s">
        <v>303</v>
      </c>
      <c r="P952" s="26" t="s">
        <v>280</v>
      </c>
      <c r="Q952" s="26" t="s">
        <v>302</v>
      </c>
      <c r="R952" s="154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8">
        <v>3</v>
      </c>
    </row>
    <row r="953" spans="1:65">
      <c r="A953" s="30"/>
      <c r="B953" s="18">
        <v>1</v>
      </c>
      <c r="C953" s="14">
        <v>1</v>
      </c>
      <c r="D953" s="216">
        <v>8.1860000000000006E-3</v>
      </c>
      <c r="E953" s="216">
        <v>1.0083008318693082E-2</v>
      </c>
      <c r="F953" s="217" t="s">
        <v>105</v>
      </c>
      <c r="G953" s="216">
        <v>0.01</v>
      </c>
      <c r="H953" s="216">
        <v>8.9999999999999993E-3</v>
      </c>
      <c r="I953" s="216">
        <v>1.0999999999999999E-2</v>
      </c>
      <c r="J953" s="216">
        <v>0.01</v>
      </c>
      <c r="K953" s="216">
        <v>0.01</v>
      </c>
      <c r="L953" s="217">
        <v>48.221388698142597</v>
      </c>
      <c r="M953" s="216">
        <v>1.06E-2</v>
      </c>
      <c r="N953" s="217" t="s">
        <v>105</v>
      </c>
      <c r="O953" s="217">
        <v>0.03</v>
      </c>
      <c r="P953" s="216">
        <v>8.0000000000000002E-3</v>
      </c>
      <c r="Q953" s="217" t="s">
        <v>105</v>
      </c>
      <c r="R953" s="204"/>
      <c r="S953" s="205"/>
      <c r="T953" s="205"/>
      <c r="U953" s="205"/>
      <c r="V953" s="205"/>
      <c r="W953" s="205"/>
      <c r="X953" s="205"/>
      <c r="Y953" s="205"/>
      <c r="Z953" s="205"/>
      <c r="AA953" s="205"/>
      <c r="AB953" s="205"/>
      <c r="AC953" s="205"/>
      <c r="AD953" s="205"/>
      <c r="AE953" s="205"/>
      <c r="AF953" s="205"/>
      <c r="AG953" s="205"/>
      <c r="AH953" s="205"/>
      <c r="AI953" s="205"/>
      <c r="AJ953" s="205"/>
      <c r="AK953" s="205"/>
      <c r="AL953" s="205"/>
      <c r="AM953" s="205"/>
      <c r="AN953" s="205"/>
      <c r="AO953" s="205"/>
      <c r="AP953" s="205"/>
      <c r="AQ953" s="205"/>
      <c r="AR953" s="205"/>
      <c r="AS953" s="205"/>
      <c r="AT953" s="205"/>
      <c r="AU953" s="205"/>
      <c r="AV953" s="205"/>
      <c r="AW953" s="205"/>
      <c r="AX953" s="205"/>
      <c r="AY953" s="205"/>
      <c r="AZ953" s="205"/>
      <c r="BA953" s="205"/>
      <c r="BB953" s="205"/>
      <c r="BC953" s="205"/>
      <c r="BD953" s="205"/>
      <c r="BE953" s="205"/>
      <c r="BF953" s="205"/>
      <c r="BG953" s="205"/>
      <c r="BH953" s="205"/>
      <c r="BI953" s="205"/>
      <c r="BJ953" s="205"/>
      <c r="BK953" s="205"/>
      <c r="BL953" s="205"/>
      <c r="BM953" s="218">
        <v>1</v>
      </c>
    </row>
    <row r="954" spans="1:65">
      <c r="A954" s="30"/>
      <c r="B954" s="19">
        <v>1</v>
      </c>
      <c r="C954" s="9">
        <v>2</v>
      </c>
      <c r="D954" s="24">
        <v>7.8154000000000001E-3</v>
      </c>
      <c r="E954" s="24">
        <v>9.8065114100344599E-3</v>
      </c>
      <c r="F954" s="219" t="s">
        <v>105</v>
      </c>
      <c r="G954" s="24">
        <v>0.01</v>
      </c>
      <c r="H954" s="24">
        <v>8.9999999999999993E-3</v>
      </c>
      <c r="I954" s="24">
        <v>0.01</v>
      </c>
      <c r="J954" s="24">
        <v>1.0999999999999999E-2</v>
      </c>
      <c r="K954" s="24">
        <v>1.0999999999999999E-2</v>
      </c>
      <c r="L954" s="219">
        <v>37.684956659510398</v>
      </c>
      <c r="M954" s="24">
        <v>1.06E-2</v>
      </c>
      <c r="N954" s="219" t="s">
        <v>105</v>
      </c>
      <c r="O954" s="219">
        <v>0.03</v>
      </c>
      <c r="P954" s="24">
        <v>8.9999999999999993E-3</v>
      </c>
      <c r="Q954" s="219" t="s">
        <v>105</v>
      </c>
      <c r="R954" s="204"/>
      <c r="S954" s="205"/>
      <c r="T954" s="205"/>
      <c r="U954" s="205"/>
      <c r="V954" s="205"/>
      <c r="W954" s="205"/>
      <c r="X954" s="205"/>
      <c r="Y954" s="205"/>
      <c r="Z954" s="205"/>
      <c r="AA954" s="205"/>
      <c r="AB954" s="205"/>
      <c r="AC954" s="205"/>
      <c r="AD954" s="205"/>
      <c r="AE954" s="205"/>
      <c r="AF954" s="205"/>
      <c r="AG954" s="205"/>
      <c r="AH954" s="205"/>
      <c r="AI954" s="205"/>
      <c r="AJ954" s="205"/>
      <c r="AK954" s="205"/>
      <c r="AL954" s="205"/>
      <c r="AM954" s="205"/>
      <c r="AN954" s="205"/>
      <c r="AO954" s="205"/>
      <c r="AP954" s="205"/>
      <c r="AQ954" s="205"/>
      <c r="AR954" s="205"/>
      <c r="AS954" s="205"/>
      <c r="AT954" s="205"/>
      <c r="AU954" s="205"/>
      <c r="AV954" s="205"/>
      <c r="AW954" s="205"/>
      <c r="AX954" s="205"/>
      <c r="AY954" s="205"/>
      <c r="AZ954" s="205"/>
      <c r="BA954" s="205"/>
      <c r="BB954" s="205"/>
      <c r="BC954" s="205"/>
      <c r="BD954" s="205"/>
      <c r="BE954" s="205"/>
      <c r="BF954" s="205"/>
      <c r="BG954" s="205"/>
      <c r="BH954" s="205"/>
      <c r="BI954" s="205"/>
      <c r="BJ954" s="205"/>
      <c r="BK954" s="205"/>
      <c r="BL954" s="205"/>
      <c r="BM954" s="218">
        <v>28</v>
      </c>
    </row>
    <row r="955" spans="1:65">
      <c r="A955" s="30"/>
      <c r="B955" s="19">
        <v>1</v>
      </c>
      <c r="C955" s="9">
        <v>3</v>
      </c>
      <c r="D955" s="24">
        <v>8.2944999999999998E-3</v>
      </c>
      <c r="E955" s="24">
        <v>1.0032504558329536E-2</v>
      </c>
      <c r="F955" s="219" t="s">
        <v>105</v>
      </c>
      <c r="G955" s="24">
        <v>8.9999999999999993E-3</v>
      </c>
      <c r="H955" s="24">
        <v>0.01</v>
      </c>
      <c r="I955" s="24">
        <v>0.01</v>
      </c>
      <c r="J955" s="24">
        <v>1.0999999999999999E-2</v>
      </c>
      <c r="K955" s="24">
        <v>1.0999999999999999E-2</v>
      </c>
      <c r="L955" s="219">
        <v>44.593321161856601</v>
      </c>
      <c r="M955" s="24">
        <v>1.1000000000000001E-2</v>
      </c>
      <c r="N955" s="219" t="s">
        <v>105</v>
      </c>
      <c r="O955" s="219">
        <v>0.02</v>
      </c>
      <c r="P955" s="24">
        <v>8.0000000000000002E-3</v>
      </c>
      <c r="Q955" s="219" t="s">
        <v>105</v>
      </c>
      <c r="R955" s="204"/>
      <c r="S955" s="205"/>
      <c r="T955" s="205"/>
      <c r="U955" s="205"/>
      <c r="V955" s="205"/>
      <c r="W955" s="205"/>
      <c r="X955" s="205"/>
      <c r="Y955" s="205"/>
      <c r="Z955" s="205"/>
      <c r="AA955" s="205"/>
      <c r="AB955" s="205"/>
      <c r="AC955" s="205"/>
      <c r="AD955" s="205"/>
      <c r="AE955" s="205"/>
      <c r="AF955" s="205"/>
      <c r="AG955" s="205"/>
      <c r="AH955" s="205"/>
      <c r="AI955" s="205"/>
      <c r="AJ955" s="205"/>
      <c r="AK955" s="205"/>
      <c r="AL955" s="205"/>
      <c r="AM955" s="205"/>
      <c r="AN955" s="205"/>
      <c r="AO955" s="205"/>
      <c r="AP955" s="205"/>
      <c r="AQ955" s="205"/>
      <c r="AR955" s="205"/>
      <c r="AS955" s="205"/>
      <c r="AT955" s="205"/>
      <c r="AU955" s="205"/>
      <c r="AV955" s="205"/>
      <c r="AW955" s="205"/>
      <c r="AX955" s="205"/>
      <c r="AY955" s="205"/>
      <c r="AZ955" s="205"/>
      <c r="BA955" s="205"/>
      <c r="BB955" s="205"/>
      <c r="BC955" s="205"/>
      <c r="BD955" s="205"/>
      <c r="BE955" s="205"/>
      <c r="BF955" s="205"/>
      <c r="BG955" s="205"/>
      <c r="BH955" s="205"/>
      <c r="BI955" s="205"/>
      <c r="BJ955" s="205"/>
      <c r="BK955" s="205"/>
      <c r="BL955" s="205"/>
      <c r="BM955" s="218">
        <v>16</v>
      </c>
    </row>
    <row r="956" spans="1:65">
      <c r="A956" s="30"/>
      <c r="B956" s="19">
        <v>1</v>
      </c>
      <c r="C956" s="9">
        <v>4</v>
      </c>
      <c r="D956" s="24">
        <v>8.2407000000000001E-3</v>
      </c>
      <c r="E956" s="24">
        <v>1.0107855598703823E-2</v>
      </c>
      <c r="F956" s="219" t="s">
        <v>105</v>
      </c>
      <c r="G956" s="24">
        <v>8.9999999999999993E-3</v>
      </c>
      <c r="H956" s="24">
        <v>8.9999999999999993E-3</v>
      </c>
      <c r="I956" s="24">
        <v>0.01</v>
      </c>
      <c r="J956" s="24">
        <v>1.0999999999999999E-2</v>
      </c>
      <c r="K956" s="24">
        <v>8.9999999999999993E-3</v>
      </c>
      <c r="L956" s="219">
        <v>40.531227587921897</v>
      </c>
      <c r="M956" s="24">
        <v>1.11E-2</v>
      </c>
      <c r="N956" s="219" t="s">
        <v>105</v>
      </c>
      <c r="O956" s="219">
        <v>0.03</v>
      </c>
      <c r="P956" s="24">
        <v>8.0000000000000002E-3</v>
      </c>
      <c r="Q956" s="219" t="s">
        <v>105</v>
      </c>
      <c r="R956" s="204"/>
      <c r="S956" s="205"/>
      <c r="T956" s="205"/>
      <c r="U956" s="205"/>
      <c r="V956" s="205"/>
      <c r="W956" s="205"/>
      <c r="X956" s="205"/>
      <c r="Y956" s="205"/>
      <c r="Z956" s="205"/>
      <c r="AA956" s="205"/>
      <c r="AB956" s="205"/>
      <c r="AC956" s="205"/>
      <c r="AD956" s="205"/>
      <c r="AE956" s="205"/>
      <c r="AF956" s="205"/>
      <c r="AG956" s="205"/>
      <c r="AH956" s="205"/>
      <c r="AI956" s="205"/>
      <c r="AJ956" s="205"/>
      <c r="AK956" s="205"/>
      <c r="AL956" s="205"/>
      <c r="AM956" s="205"/>
      <c r="AN956" s="205"/>
      <c r="AO956" s="205"/>
      <c r="AP956" s="205"/>
      <c r="AQ956" s="205"/>
      <c r="AR956" s="205"/>
      <c r="AS956" s="205"/>
      <c r="AT956" s="205"/>
      <c r="AU956" s="205"/>
      <c r="AV956" s="205"/>
      <c r="AW956" s="205"/>
      <c r="AX956" s="205"/>
      <c r="AY956" s="205"/>
      <c r="AZ956" s="205"/>
      <c r="BA956" s="205"/>
      <c r="BB956" s="205"/>
      <c r="BC956" s="205"/>
      <c r="BD956" s="205"/>
      <c r="BE956" s="205"/>
      <c r="BF956" s="205"/>
      <c r="BG956" s="205"/>
      <c r="BH956" s="205"/>
      <c r="BI956" s="205"/>
      <c r="BJ956" s="205"/>
      <c r="BK956" s="205"/>
      <c r="BL956" s="205"/>
      <c r="BM956" s="218">
        <v>9.682680382078283E-3</v>
      </c>
    </row>
    <row r="957" spans="1:65">
      <c r="A957" s="30"/>
      <c r="B957" s="19">
        <v>1</v>
      </c>
      <c r="C957" s="9">
        <v>5</v>
      </c>
      <c r="D957" s="24">
        <v>8.1266000000000012E-3</v>
      </c>
      <c r="E957" s="24">
        <v>9.8999776561385748E-3</v>
      </c>
      <c r="F957" s="219" t="s">
        <v>105</v>
      </c>
      <c r="G957" s="24">
        <v>8.9999999999999993E-3</v>
      </c>
      <c r="H957" s="24">
        <v>0.01</v>
      </c>
      <c r="I957" s="24">
        <v>0.01</v>
      </c>
      <c r="J957" s="24">
        <v>1.0999999999999999E-2</v>
      </c>
      <c r="K957" s="24">
        <v>1.0999999999999999E-2</v>
      </c>
      <c r="L957" s="219">
        <v>46.733356459633704</v>
      </c>
      <c r="M957" s="24">
        <v>1.01E-2</v>
      </c>
      <c r="N957" s="219" t="s">
        <v>105</v>
      </c>
      <c r="O957" s="219">
        <v>0.03</v>
      </c>
      <c r="P957" s="24">
        <v>8.9999999999999993E-3</v>
      </c>
      <c r="Q957" s="219" t="s">
        <v>105</v>
      </c>
      <c r="R957" s="204"/>
      <c r="S957" s="205"/>
      <c r="T957" s="205"/>
      <c r="U957" s="205"/>
      <c r="V957" s="205"/>
      <c r="W957" s="205"/>
      <c r="X957" s="205"/>
      <c r="Y957" s="205"/>
      <c r="Z957" s="205"/>
      <c r="AA957" s="205"/>
      <c r="AB957" s="205"/>
      <c r="AC957" s="205"/>
      <c r="AD957" s="205"/>
      <c r="AE957" s="205"/>
      <c r="AF957" s="205"/>
      <c r="AG957" s="205"/>
      <c r="AH957" s="205"/>
      <c r="AI957" s="205"/>
      <c r="AJ957" s="205"/>
      <c r="AK957" s="205"/>
      <c r="AL957" s="205"/>
      <c r="AM957" s="205"/>
      <c r="AN957" s="205"/>
      <c r="AO957" s="205"/>
      <c r="AP957" s="205"/>
      <c r="AQ957" s="205"/>
      <c r="AR957" s="205"/>
      <c r="AS957" s="205"/>
      <c r="AT957" s="205"/>
      <c r="AU957" s="205"/>
      <c r="AV957" s="205"/>
      <c r="AW957" s="205"/>
      <c r="AX957" s="205"/>
      <c r="AY957" s="205"/>
      <c r="AZ957" s="205"/>
      <c r="BA957" s="205"/>
      <c r="BB957" s="205"/>
      <c r="BC957" s="205"/>
      <c r="BD957" s="205"/>
      <c r="BE957" s="205"/>
      <c r="BF957" s="205"/>
      <c r="BG957" s="205"/>
      <c r="BH957" s="205"/>
      <c r="BI957" s="205"/>
      <c r="BJ957" s="205"/>
      <c r="BK957" s="205"/>
      <c r="BL957" s="205"/>
      <c r="BM957" s="218">
        <v>107</v>
      </c>
    </row>
    <row r="958" spans="1:65">
      <c r="A958" s="30"/>
      <c r="B958" s="19">
        <v>1</v>
      </c>
      <c r="C958" s="9">
        <v>6</v>
      </c>
      <c r="D958" s="24">
        <v>8.5778999999999994E-3</v>
      </c>
      <c r="E958" s="24">
        <v>9.793783090327789E-3</v>
      </c>
      <c r="F958" s="219" t="s">
        <v>105</v>
      </c>
      <c r="G958" s="24">
        <v>8.9999999999999993E-3</v>
      </c>
      <c r="H958" s="24">
        <v>8.9999999999999993E-3</v>
      </c>
      <c r="I958" s="24">
        <v>0.01</v>
      </c>
      <c r="J958" s="24">
        <v>1.0999999999999999E-2</v>
      </c>
      <c r="K958" s="24">
        <v>0.01</v>
      </c>
      <c r="L958" s="219">
        <v>41.040726013584901</v>
      </c>
      <c r="M958" s="24">
        <v>1.0500000000000001E-2</v>
      </c>
      <c r="N958" s="219" t="s">
        <v>105</v>
      </c>
      <c r="O958" s="219">
        <v>0.03</v>
      </c>
      <c r="P958" s="24">
        <v>8.0000000000000002E-3</v>
      </c>
      <c r="Q958" s="219" t="s">
        <v>105</v>
      </c>
      <c r="R958" s="204"/>
      <c r="S958" s="205"/>
      <c r="T958" s="205"/>
      <c r="U958" s="205"/>
      <c r="V958" s="205"/>
      <c r="W958" s="205"/>
      <c r="X958" s="205"/>
      <c r="Y958" s="205"/>
      <c r="Z958" s="205"/>
      <c r="AA958" s="205"/>
      <c r="AB958" s="205"/>
      <c r="AC958" s="205"/>
      <c r="AD958" s="205"/>
      <c r="AE958" s="205"/>
      <c r="AF958" s="205"/>
      <c r="AG958" s="205"/>
      <c r="AH958" s="205"/>
      <c r="AI958" s="205"/>
      <c r="AJ958" s="205"/>
      <c r="AK958" s="205"/>
      <c r="AL958" s="205"/>
      <c r="AM958" s="205"/>
      <c r="AN958" s="205"/>
      <c r="AO958" s="205"/>
      <c r="AP958" s="205"/>
      <c r="AQ958" s="205"/>
      <c r="AR958" s="205"/>
      <c r="AS958" s="205"/>
      <c r="AT958" s="205"/>
      <c r="AU958" s="205"/>
      <c r="AV958" s="205"/>
      <c r="AW958" s="205"/>
      <c r="AX958" s="205"/>
      <c r="AY958" s="205"/>
      <c r="AZ958" s="205"/>
      <c r="BA958" s="205"/>
      <c r="BB958" s="205"/>
      <c r="BC958" s="205"/>
      <c r="BD958" s="205"/>
      <c r="BE958" s="205"/>
      <c r="BF958" s="205"/>
      <c r="BG958" s="205"/>
      <c r="BH958" s="205"/>
      <c r="BI958" s="205"/>
      <c r="BJ958" s="205"/>
      <c r="BK958" s="205"/>
      <c r="BL958" s="205"/>
      <c r="BM958" s="56"/>
    </row>
    <row r="959" spans="1:65">
      <c r="A959" s="30"/>
      <c r="B959" s="20" t="s">
        <v>256</v>
      </c>
      <c r="C959" s="12"/>
      <c r="D959" s="220">
        <v>8.2068499999999999E-3</v>
      </c>
      <c r="E959" s="220">
        <v>9.9539401053712114E-3</v>
      </c>
      <c r="F959" s="220" t="s">
        <v>624</v>
      </c>
      <c r="G959" s="220">
        <v>9.3333333333333341E-3</v>
      </c>
      <c r="H959" s="220">
        <v>9.3333333333333341E-3</v>
      </c>
      <c r="I959" s="220">
        <v>1.0166666666666668E-2</v>
      </c>
      <c r="J959" s="220">
        <v>1.0833333333333332E-2</v>
      </c>
      <c r="K959" s="220">
        <v>1.0333333333333335E-2</v>
      </c>
      <c r="L959" s="220">
        <v>43.13416276344168</v>
      </c>
      <c r="M959" s="220">
        <v>1.065E-2</v>
      </c>
      <c r="N959" s="220" t="s">
        <v>624</v>
      </c>
      <c r="O959" s="220">
        <v>2.8333333333333335E-2</v>
      </c>
      <c r="P959" s="220">
        <v>8.3333333333333332E-3</v>
      </c>
      <c r="Q959" s="220" t="s">
        <v>624</v>
      </c>
      <c r="R959" s="204"/>
      <c r="S959" s="205"/>
      <c r="T959" s="205"/>
      <c r="U959" s="205"/>
      <c r="V959" s="205"/>
      <c r="W959" s="205"/>
      <c r="X959" s="205"/>
      <c r="Y959" s="205"/>
      <c r="Z959" s="205"/>
      <c r="AA959" s="205"/>
      <c r="AB959" s="205"/>
      <c r="AC959" s="205"/>
      <c r="AD959" s="205"/>
      <c r="AE959" s="205"/>
      <c r="AF959" s="205"/>
      <c r="AG959" s="205"/>
      <c r="AH959" s="205"/>
      <c r="AI959" s="205"/>
      <c r="AJ959" s="205"/>
      <c r="AK959" s="205"/>
      <c r="AL959" s="205"/>
      <c r="AM959" s="205"/>
      <c r="AN959" s="205"/>
      <c r="AO959" s="205"/>
      <c r="AP959" s="205"/>
      <c r="AQ959" s="205"/>
      <c r="AR959" s="205"/>
      <c r="AS959" s="205"/>
      <c r="AT959" s="205"/>
      <c r="AU959" s="205"/>
      <c r="AV959" s="205"/>
      <c r="AW959" s="205"/>
      <c r="AX959" s="205"/>
      <c r="AY959" s="205"/>
      <c r="AZ959" s="205"/>
      <c r="BA959" s="205"/>
      <c r="BB959" s="205"/>
      <c r="BC959" s="205"/>
      <c r="BD959" s="205"/>
      <c r="BE959" s="205"/>
      <c r="BF959" s="205"/>
      <c r="BG959" s="205"/>
      <c r="BH959" s="205"/>
      <c r="BI959" s="205"/>
      <c r="BJ959" s="205"/>
      <c r="BK959" s="205"/>
      <c r="BL959" s="205"/>
      <c r="BM959" s="56"/>
    </row>
    <row r="960" spans="1:65">
      <c r="A960" s="30"/>
      <c r="B960" s="3" t="s">
        <v>257</v>
      </c>
      <c r="C960" s="29"/>
      <c r="D960" s="24">
        <v>8.2133500000000012E-3</v>
      </c>
      <c r="E960" s="24">
        <v>9.9662411072340557E-3</v>
      </c>
      <c r="F960" s="24" t="s">
        <v>624</v>
      </c>
      <c r="G960" s="24">
        <v>8.9999999999999993E-3</v>
      </c>
      <c r="H960" s="24">
        <v>8.9999999999999993E-3</v>
      </c>
      <c r="I960" s="24">
        <v>0.01</v>
      </c>
      <c r="J960" s="24">
        <v>1.0999999999999999E-2</v>
      </c>
      <c r="K960" s="24">
        <v>1.0499999999999999E-2</v>
      </c>
      <c r="L960" s="24">
        <v>42.817023587720755</v>
      </c>
      <c r="M960" s="24">
        <v>1.06E-2</v>
      </c>
      <c r="N960" s="24" t="s">
        <v>624</v>
      </c>
      <c r="O960" s="24">
        <v>0.03</v>
      </c>
      <c r="P960" s="24">
        <v>8.0000000000000002E-3</v>
      </c>
      <c r="Q960" s="24" t="s">
        <v>624</v>
      </c>
      <c r="R960" s="204"/>
      <c r="S960" s="205"/>
      <c r="T960" s="205"/>
      <c r="U960" s="205"/>
      <c r="V960" s="205"/>
      <c r="W960" s="205"/>
      <c r="X960" s="205"/>
      <c r="Y960" s="205"/>
      <c r="Z960" s="205"/>
      <c r="AA960" s="205"/>
      <c r="AB960" s="205"/>
      <c r="AC960" s="205"/>
      <c r="AD960" s="205"/>
      <c r="AE960" s="205"/>
      <c r="AF960" s="205"/>
      <c r="AG960" s="205"/>
      <c r="AH960" s="205"/>
      <c r="AI960" s="205"/>
      <c r="AJ960" s="205"/>
      <c r="AK960" s="205"/>
      <c r="AL960" s="205"/>
      <c r="AM960" s="205"/>
      <c r="AN960" s="205"/>
      <c r="AO960" s="205"/>
      <c r="AP960" s="205"/>
      <c r="AQ960" s="205"/>
      <c r="AR960" s="205"/>
      <c r="AS960" s="205"/>
      <c r="AT960" s="205"/>
      <c r="AU960" s="205"/>
      <c r="AV960" s="205"/>
      <c r="AW960" s="205"/>
      <c r="AX960" s="205"/>
      <c r="AY960" s="205"/>
      <c r="AZ960" s="205"/>
      <c r="BA960" s="205"/>
      <c r="BB960" s="205"/>
      <c r="BC960" s="205"/>
      <c r="BD960" s="205"/>
      <c r="BE960" s="205"/>
      <c r="BF960" s="205"/>
      <c r="BG960" s="205"/>
      <c r="BH960" s="205"/>
      <c r="BI960" s="205"/>
      <c r="BJ960" s="205"/>
      <c r="BK960" s="205"/>
      <c r="BL960" s="205"/>
      <c r="BM960" s="56"/>
    </row>
    <row r="961" spans="1:65">
      <c r="A961" s="30"/>
      <c r="B961" s="3" t="s">
        <v>258</v>
      </c>
      <c r="C961" s="29"/>
      <c r="D961" s="24">
        <v>2.4763454322852428E-4</v>
      </c>
      <c r="E961" s="24">
        <v>1.3915343448874163E-4</v>
      </c>
      <c r="F961" s="24" t="s">
        <v>624</v>
      </c>
      <c r="G961" s="24">
        <v>5.1639777949432275E-4</v>
      </c>
      <c r="H961" s="24">
        <v>5.1639777949432275E-4</v>
      </c>
      <c r="I961" s="24">
        <v>4.0824829046386265E-4</v>
      </c>
      <c r="J961" s="24">
        <v>4.0824829046386265E-4</v>
      </c>
      <c r="K961" s="24">
        <v>8.1649658092772584E-4</v>
      </c>
      <c r="L961" s="24">
        <v>4.0451156305301801</v>
      </c>
      <c r="M961" s="24">
        <v>3.6193922141707752E-4</v>
      </c>
      <c r="N961" s="24" t="s">
        <v>624</v>
      </c>
      <c r="O961" s="24">
        <v>4.0824829046386289E-3</v>
      </c>
      <c r="P961" s="24">
        <v>5.1639777949432177E-4</v>
      </c>
      <c r="Q961" s="24" t="s">
        <v>624</v>
      </c>
      <c r="R961" s="204"/>
      <c r="S961" s="205"/>
      <c r="T961" s="205"/>
      <c r="U961" s="205"/>
      <c r="V961" s="205"/>
      <c r="W961" s="205"/>
      <c r="X961" s="205"/>
      <c r="Y961" s="205"/>
      <c r="Z961" s="205"/>
      <c r="AA961" s="205"/>
      <c r="AB961" s="205"/>
      <c r="AC961" s="205"/>
      <c r="AD961" s="205"/>
      <c r="AE961" s="205"/>
      <c r="AF961" s="205"/>
      <c r="AG961" s="205"/>
      <c r="AH961" s="205"/>
      <c r="AI961" s="205"/>
      <c r="AJ961" s="205"/>
      <c r="AK961" s="205"/>
      <c r="AL961" s="205"/>
      <c r="AM961" s="205"/>
      <c r="AN961" s="205"/>
      <c r="AO961" s="205"/>
      <c r="AP961" s="205"/>
      <c r="AQ961" s="205"/>
      <c r="AR961" s="205"/>
      <c r="AS961" s="205"/>
      <c r="AT961" s="205"/>
      <c r="AU961" s="205"/>
      <c r="AV961" s="205"/>
      <c r="AW961" s="205"/>
      <c r="AX961" s="205"/>
      <c r="AY961" s="205"/>
      <c r="AZ961" s="205"/>
      <c r="BA961" s="205"/>
      <c r="BB961" s="205"/>
      <c r="BC961" s="205"/>
      <c r="BD961" s="205"/>
      <c r="BE961" s="205"/>
      <c r="BF961" s="205"/>
      <c r="BG961" s="205"/>
      <c r="BH961" s="205"/>
      <c r="BI961" s="205"/>
      <c r="BJ961" s="205"/>
      <c r="BK961" s="205"/>
      <c r="BL961" s="205"/>
      <c r="BM961" s="56"/>
    </row>
    <row r="962" spans="1:65">
      <c r="A962" s="30"/>
      <c r="B962" s="3" t="s">
        <v>85</v>
      </c>
      <c r="C962" s="29"/>
      <c r="D962" s="13">
        <v>3.017412810378212E-2</v>
      </c>
      <c r="E962" s="13">
        <v>1.3979733956170132E-2</v>
      </c>
      <c r="F962" s="13" t="s">
        <v>624</v>
      </c>
      <c r="G962" s="13">
        <v>5.5328333517248862E-2</v>
      </c>
      <c r="H962" s="13">
        <v>5.5328333517248862E-2</v>
      </c>
      <c r="I962" s="13">
        <v>4.0155569553822552E-2</v>
      </c>
      <c r="J962" s="13">
        <v>3.7684457581279633E-2</v>
      </c>
      <c r="K962" s="13">
        <v>7.9015798154296032E-2</v>
      </c>
      <c r="L962" s="13">
        <v>9.3779857342185718E-2</v>
      </c>
      <c r="M962" s="13">
        <v>3.39849034194439E-2</v>
      </c>
      <c r="N962" s="13" t="s">
        <v>624</v>
      </c>
      <c r="O962" s="13">
        <v>0.14408763192842219</v>
      </c>
      <c r="P962" s="13">
        <v>6.1967733539318615E-2</v>
      </c>
      <c r="Q962" s="13" t="s">
        <v>624</v>
      </c>
      <c r="R962" s="154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30"/>
      <c r="B963" s="3" t="s">
        <v>259</v>
      </c>
      <c r="C963" s="29"/>
      <c r="D963" s="13">
        <v>-0.15241961149620353</v>
      </c>
      <c r="E963" s="13">
        <v>2.8014941378732727E-2</v>
      </c>
      <c r="F963" s="13" t="s">
        <v>624</v>
      </c>
      <c r="G963" s="13">
        <v>-3.6079580752407914E-2</v>
      </c>
      <c r="H963" s="13">
        <v>-3.6079580752407914E-2</v>
      </c>
      <c r="I963" s="13">
        <v>4.9984742394698634E-2</v>
      </c>
      <c r="J963" s="13">
        <v>0.11883620091238356</v>
      </c>
      <c r="K963" s="13">
        <v>6.7197607024120032E-2</v>
      </c>
      <c r="L963" s="13">
        <v>4453.7750273032761</v>
      </c>
      <c r="M963" s="13">
        <v>9.9902049820020267E-2</v>
      </c>
      <c r="N963" s="13" t="s">
        <v>624</v>
      </c>
      <c r="O963" s="13">
        <v>1.9261869870016191</v>
      </c>
      <c r="P963" s="13">
        <v>-0.13935676852893564</v>
      </c>
      <c r="Q963" s="13" t="s">
        <v>624</v>
      </c>
      <c r="R963" s="154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5"/>
    </row>
    <row r="964" spans="1:65">
      <c r="A964" s="30"/>
      <c r="B964" s="46" t="s">
        <v>260</v>
      </c>
      <c r="C964" s="47"/>
      <c r="D964" s="45">
        <v>0.67</v>
      </c>
      <c r="E964" s="45">
        <v>0.37</v>
      </c>
      <c r="F964" s="45">
        <v>2.59</v>
      </c>
      <c r="G964" s="45">
        <v>0</v>
      </c>
      <c r="H964" s="45">
        <v>0</v>
      </c>
      <c r="I964" s="45">
        <v>0.5</v>
      </c>
      <c r="J964" s="45">
        <v>0.9</v>
      </c>
      <c r="K964" s="45">
        <v>0.6</v>
      </c>
      <c r="L964" s="45">
        <v>25814.37</v>
      </c>
      <c r="M964" s="45">
        <v>0.79</v>
      </c>
      <c r="N964" s="45">
        <v>2.59</v>
      </c>
      <c r="O964" s="45" t="s">
        <v>261</v>
      </c>
      <c r="P964" s="45">
        <v>0.6</v>
      </c>
      <c r="Q964" s="45">
        <v>2.59</v>
      </c>
      <c r="R964" s="154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B965" s="31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BM965" s="55"/>
    </row>
    <row r="966" spans="1:65" ht="15">
      <c r="B966" s="8" t="s">
        <v>551</v>
      </c>
      <c r="BM966" s="28" t="s">
        <v>66</v>
      </c>
    </row>
    <row r="967" spans="1:65" ht="15">
      <c r="A967" s="25" t="s">
        <v>63</v>
      </c>
      <c r="B967" s="18" t="s">
        <v>109</v>
      </c>
      <c r="C967" s="15" t="s">
        <v>110</v>
      </c>
      <c r="D967" s="16" t="s">
        <v>221</v>
      </c>
      <c r="E967" s="17" t="s">
        <v>221</v>
      </c>
      <c r="F967" s="17" t="s">
        <v>221</v>
      </c>
      <c r="G967" s="17" t="s">
        <v>221</v>
      </c>
      <c r="H967" s="17" t="s">
        <v>221</v>
      </c>
      <c r="I967" s="17" t="s">
        <v>221</v>
      </c>
      <c r="J967" s="17" t="s">
        <v>221</v>
      </c>
      <c r="K967" s="17" t="s">
        <v>221</v>
      </c>
      <c r="L967" s="17" t="s">
        <v>221</v>
      </c>
      <c r="M967" s="17" t="s">
        <v>221</v>
      </c>
      <c r="N967" s="17" t="s">
        <v>221</v>
      </c>
      <c r="O967" s="17" t="s">
        <v>221</v>
      </c>
      <c r="P967" s="17" t="s">
        <v>221</v>
      </c>
      <c r="Q967" s="17" t="s">
        <v>221</v>
      </c>
      <c r="R967" s="17" t="s">
        <v>221</v>
      </c>
      <c r="S967" s="154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8">
        <v>1</v>
      </c>
    </row>
    <row r="968" spans="1:65">
      <c r="A968" s="30"/>
      <c r="B968" s="19" t="s">
        <v>222</v>
      </c>
      <c r="C968" s="9" t="s">
        <v>222</v>
      </c>
      <c r="D968" s="152" t="s">
        <v>227</v>
      </c>
      <c r="E968" s="153" t="s">
        <v>228</v>
      </c>
      <c r="F968" s="153" t="s">
        <v>229</v>
      </c>
      <c r="G968" s="153" t="s">
        <v>232</v>
      </c>
      <c r="H968" s="153" t="s">
        <v>233</v>
      </c>
      <c r="I968" s="153" t="s">
        <v>234</v>
      </c>
      <c r="J968" s="153" t="s">
        <v>235</v>
      </c>
      <c r="K968" s="153" t="s">
        <v>276</v>
      </c>
      <c r="L968" s="153" t="s">
        <v>238</v>
      </c>
      <c r="M968" s="153" t="s">
        <v>239</v>
      </c>
      <c r="N968" s="153" t="s">
        <v>240</v>
      </c>
      <c r="O968" s="153" t="s">
        <v>242</v>
      </c>
      <c r="P968" s="153" t="s">
        <v>243</v>
      </c>
      <c r="Q968" s="153" t="s">
        <v>245</v>
      </c>
      <c r="R968" s="153" t="s">
        <v>246</v>
      </c>
      <c r="S968" s="154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8" t="s">
        <v>3</v>
      </c>
    </row>
    <row r="969" spans="1:65">
      <c r="A969" s="30"/>
      <c r="B969" s="19"/>
      <c r="C969" s="9"/>
      <c r="D969" s="10" t="s">
        <v>299</v>
      </c>
      <c r="E969" s="11" t="s">
        <v>282</v>
      </c>
      <c r="F969" s="11" t="s">
        <v>299</v>
      </c>
      <c r="G969" s="11" t="s">
        <v>282</v>
      </c>
      <c r="H969" s="11" t="s">
        <v>282</v>
      </c>
      <c r="I969" s="11" t="s">
        <v>282</v>
      </c>
      <c r="J969" s="11" t="s">
        <v>282</v>
      </c>
      <c r="K969" s="11" t="s">
        <v>282</v>
      </c>
      <c r="L969" s="11" t="s">
        <v>282</v>
      </c>
      <c r="M969" s="11" t="s">
        <v>299</v>
      </c>
      <c r="N969" s="11" t="s">
        <v>299</v>
      </c>
      <c r="O969" s="11" t="s">
        <v>299</v>
      </c>
      <c r="P969" s="11" t="s">
        <v>282</v>
      </c>
      <c r="Q969" s="11" t="s">
        <v>299</v>
      </c>
      <c r="R969" s="11" t="s">
        <v>299</v>
      </c>
      <c r="S969" s="154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8">
        <v>2</v>
      </c>
    </row>
    <row r="970" spans="1:65">
      <c r="A970" s="30"/>
      <c r="B970" s="19"/>
      <c r="C970" s="9"/>
      <c r="D970" s="26" t="s">
        <v>300</v>
      </c>
      <c r="E970" s="26" t="s">
        <v>301</v>
      </c>
      <c r="F970" s="26" t="s">
        <v>302</v>
      </c>
      <c r="G970" s="26" t="s">
        <v>302</v>
      </c>
      <c r="H970" s="26" t="s">
        <v>302</v>
      </c>
      <c r="I970" s="26" t="s">
        <v>302</v>
      </c>
      <c r="J970" s="26" t="s">
        <v>302</v>
      </c>
      <c r="K970" s="26" t="s">
        <v>302</v>
      </c>
      <c r="L970" s="26" t="s">
        <v>303</v>
      </c>
      <c r="M970" s="26" t="s">
        <v>303</v>
      </c>
      <c r="N970" s="26" t="s">
        <v>280</v>
      </c>
      <c r="O970" s="26" t="s">
        <v>302</v>
      </c>
      <c r="P970" s="26" t="s">
        <v>303</v>
      </c>
      <c r="Q970" s="26" t="s">
        <v>280</v>
      </c>
      <c r="R970" s="26" t="s">
        <v>302</v>
      </c>
      <c r="S970" s="154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8">
        <v>3</v>
      </c>
    </row>
    <row r="971" spans="1:65">
      <c r="A971" s="30"/>
      <c r="B971" s="18">
        <v>1</v>
      </c>
      <c r="C971" s="14">
        <v>1</v>
      </c>
      <c r="D971" s="22">
        <v>0.184</v>
      </c>
      <c r="E971" s="22">
        <v>0.21055475845488891</v>
      </c>
      <c r="F971" s="22">
        <v>0.24</v>
      </c>
      <c r="G971" s="22">
        <v>0.19</v>
      </c>
      <c r="H971" s="22">
        <v>0.21</v>
      </c>
      <c r="I971" s="22">
        <v>0.22</v>
      </c>
      <c r="J971" s="22">
        <v>0.19</v>
      </c>
      <c r="K971" s="22">
        <v>0.2</v>
      </c>
      <c r="L971" s="22">
        <v>0.21312256061552956</v>
      </c>
      <c r="M971" s="22">
        <v>0.24</v>
      </c>
      <c r="N971" s="22">
        <v>0.19</v>
      </c>
      <c r="O971" s="22">
        <v>0.216</v>
      </c>
      <c r="P971" s="148" t="s">
        <v>101</v>
      </c>
      <c r="Q971" s="22">
        <v>0.25</v>
      </c>
      <c r="R971" s="148">
        <v>0.16</v>
      </c>
      <c r="S971" s="154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8">
        <v>1</v>
      </c>
    </row>
    <row r="972" spans="1:65">
      <c r="A972" s="30"/>
      <c r="B972" s="19">
        <v>1</v>
      </c>
      <c r="C972" s="9">
        <v>2</v>
      </c>
      <c r="D972" s="11">
        <v>0.20499999999999999</v>
      </c>
      <c r="E972" s="11">
        <v>0.20849932150009676</v>
      </c>
      <c r="F972" s="11">
        <v>0.23</v>
      </c>
      <c r="G972" s="11">
        <v>0.2</v>
      </c>
      <c r="H972" s="11">
        <v>0.2</v>
      </c>
      <c r="I972" s="11">
        <v>0.21</v>
      </c>
      <c r="J972" s="11">
        <v>0.21</v>
      </c>
      <c r="K972" s="11">
        <v>0.2</v>
      </c>
      <c r="L972" s="11">
        <v>0.23544558356117679</v>
      </c>
      <c r="M972" s="11">
        <v>0.23</v>
      </c>
      <c r="N972" s="11">
        <v>0.2</v>
      </c>
      <c r="O972" s="11">
        <v>0.21199999999999999</v>
      </c>
      <c r="P972" s="149" t="s">
        <v>101</v>
      </c>
      <c r="Q972" s="11">
        <v>0.26</v>
      </c>
      <c r="R972" s="149">
        <v>0.16</v>
      </c>
      <c r="S972" s="154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8">
        <v>29</v>
      </c>
    </row>
    <row r="973" spans="1:65">
      <c r="A973" s="30"/>
      <c r="B973" s="19">
        <v>1</v>
      </c>
      <c r="C973" s="9">
        <v>3</v>
      </c>
      <c r="D973" s="11">
        <v>0.188</v>
      </c>
      <c r="E973" s="11">
        <v>0.21476450566222272</v>
      </c>
      <c r="F973" s="11">
        <v>0.24</v>
      </c>
      <c r="G973" s="11">
        <v>0.19</v>
      </c>
      <c r="H973" s="11">
        <v>0.21</v>
      </c>
      <c r="I973" s="11">
        <v>0.22</v>
      </c>
      <c r="J973" s="11">
        <v>0.2</v>
      </c>
      <c r="K973" s="11">
        <v>0.2</v>
      </c>
      <c r="L973" s="11">
        <v>0.21712029629416701</v>
      </c>
      <c r="M973" s="11">
        <v>0.24</v>
      </c>
      <c r="N973" s="11">
        <v>0.2</v>
      </c>
      <c r="O973" s="11">
        <v>0.222</v>
      </c>
      <c r="P973" s="149" t="s">
        <v>101</v>
      </c>
      <c r="Q973" s="11">
        <v>0.25</v>
      </c>
      <c r="R973" s="149">
        <v>0.16</v>
      </c>
      <c r="S973" s="154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8">
        <v>16</v>
      </c>
    </row>
    <row r="974" spans="1:65">
      <c r="A974" s="30"/>
      <c r="B974" s="19">
        <v>1</v>
      </c>
      <c r="C974" s="9">
        <v>4</v>
      </c>
      <c r="D974" s="11">
        <v>0.16700000000000001</v>
      </c>
      <c r="E974" s="11">
        <v>0.21028596120332943</v>
      </c>
      <c r="F974" s="11">
        <v>0.26</v>
      </c>
      <c r="G974" s="11">
        <v>0.19</v>
      </c>
      <c r="H974" s="11">
        <v>0.21</v>
      </c>
      <c r="I974" s="11">
        <v>0.22</v>
      </c>
      <c r="J974" s="11">
        <v>0.21</v>
      </c>
      <c r="K974" s="11">
        <v>0.2</v>
      </c>
      <c r="L974" s="11">
        <v>0.23740965261366359</v>
      </c>
      <c r="M974" s="11">
        <v>0.24</v>
      </c>
      <c r="N974" s="11">
        <v>0.19</v>
      </c>
      <c r="O974" s="11">
        <v>0.21299999999999999</v>
      </c>
      <c r="P974" s="149" t="s">
        <v>101</v>
      </c>
      <c r="Q974" s="11">
        <v>0.26</v>
      </c>
      <c r="R974" s="149">
        <v>0.16</v>
      </c>
      <c r="S974" s="154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8">
        <v>0.21417629011045897</v>
      </c>
    </row>
    <row r="975" spans="1:65">
      <c r="A975" s="30"/>
      <c r="B975" s="19">
        <v>1</v>
      </c>
      <c r="C975" s="9">
        <v>5</v>
      </c>
      <c r="D975" s="11">
        <v>0.19700000000000001</v>
      </c>
      <c r="E975" s="11">
        <v>0.2187678417553417</v>
      </c>
      <c r="F975" s="11">
        <v>0.25</v>
      </c>
      <c r="G975" s="11">
        <v>0.2</v>
      </c>
      <c r="H975" s="11">
        <v>0.21</v>
      </c>
      <c r="I975" s="11">
        <v>0.19</v>
      </c>
      <c r="J975" s="11">
        <v>0.2</v>
      </c>
      <c r="K975" s="11">
        <v>0.2</v>
      </c>
      <c r="L975" s="11">
        <v>0.22235314962096597</v>
      </c>
      <c r="M975" s="11">
        <v>0.24</v>
      </c>
      <c r="N975" s="11">
        <v>0.2</v>
      </c>
      <c r="O975" s="11">
        <v>0.22600000000000001</v>
      </c>
      <c r="P975" s="149" t="s">
        <v>101</v>
      </c>
      <c r="Q975" s="11">
        <v>0.25</v>
      </c>
      <c r="R975" s="149">
        <v>0.16</v>
      </c>
      <c r="S975" s="154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8">
        <v>108</v>
      </c>
    </row>
    <row r="976" spans="1:65">
      <c r="A976" s="30"/>
      <c r="B976" s="19">
        <v>1</v>
      </c>
      <c r="C976" s="9">
        <v>6</v>
      </c>
      <c r="D976" s="11">
        <v>0.19500000000000001</v>
      </c>
      <c r="E976" s="11">
        <v>0.21144538025223097</v>
      </c>
      <c r="F976" s="11">
        <v>0.23</v>
      </c>
      <c r="G976" s="11">
        <v>0.2</v>
      </c>
      <c r="H976" s="11">
        <v>0.21</v>
      </c>
      <c r="I976" s="11">
        <v>0.19</v>
      </c>
      <c r="J976" s="11">
        <v>0.2</v>
      </c>
      <c r="K976" s="11">
        <v>0.2</v>
      </c>
      <c r="L976" s="11">
        <v>0.22098161708218539</v>
      </c>
      <c r="M976" s="11">
        <v>0.24</v>
      </c>
      <c r="N976" s="11">
        <v>0.2</v>
      </c>
      <c r="O976" s="11">
        <v>0.21</v>
      </c>
      <c r="P976" s="149" t="s">
        <v>101</v>
      </c>
      <c r="Q976" s="11">
        <v>0.24</v>
      </c>
      <c r="R976" s="150">
        <v>0.19</v>
      </c>
      <c r="S976" s="154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55"/>
    </row>
    <row r="977" spans="1:65">
      <c r="A977" s="30"/>
      <c r="B977" s="20" t="s">
        <v>256</v>
      </c>
      <c r="C977" s="12"/>
      <c r="D977" s="23">
        <v>0.18933333333333335</v>
      </c>
      <c r="E977" s="23">
        <v>0.21238629480468507</v>
      </c>
      <c r="F977" s="23">
        <v>0.24166666666666667</v>
      </c>
      <c r="G977" s="23">
        <v>0.19499999999999998</v>
      </c>
      <c r="H977" s="23">
        <v>0.20833333333333334</v>
      </c>
      <c r="I977" s="23">
        <v>0.20833333333333334</v>
      </c>
      <c r="J977" s="23">
        <v>0.20166666666666666</v>
      </c>
      <c r="K977" s="23">
        <v>0.19999999999999998</v>
      </c>
      <c r="L977" s="23">
        <v>0.22440547663128138</v>
      </c>
      <c r="M977" s="23">
        <v>0.23833333333333331</v>
      </c>
      <c r="N977" s="23">
        <v>0.19666666666666666</v>
      </c>
      <c r="O977" s="23">
        <v>0.2165</v>
      </c>
      <c r="P977" s="23" t="s">
        <v>624</v>
      </c>
      <c r="Q977" s="23">
        <v>0.25166666666666665</v>
      </c>
      <c r="R977" s="23">
        <v>0.16500000000000001</v>
      </c>
      <c r="S977" s="154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55"/>
    </row>
    <row r="978" spans="1:65">
      <c r="A978" s="30"/>
      <c r="B978" s="3" t="s">
        <v>257</v>
      </c>
      <c r="C978" s="29"/>
      <c r="D978" s="11">
        <v>0.1915</v>
      </c>
      <c r="E978" s="11">
        <v>0.21100006935355994</v>
      </c>
      <c r="F978" s="11">
        <v>0.24</v>
      </c>
      <c r="G978" s="11">
        <v>0.19500000000000001</v>
      </c>
      <c r="H978" s="11">
        <v>0.21</v>
      </c>
      <c r="I978" s="11">
        <v>0.215</v>
      </c>
      <c r="J978" s="11">
        <v>0.2</v>
      </c>
      <c r="K978" s="11">
        <v>0.2</v>
      </c>
      <c r="L978" s="11">
        <v>0.22166738335157568</v>
      </c>
      <c r="M978" s="11">
        <v>0.24</v>
      </c>
      <c r="N978" s="11">
        <v>0.2</v>
      </c>
      <c r="O978" s="11">
        <v>0.2145</v>
      </c>
      <c r="P978" s="11" t="s">
        <v>624</v>
      </c>
      <c r="Q978" s="11">
        <v>0.25</v>
      </c>
      <c r="R978" s="11">
        <v>0.16</v>
      </c>
      <c r="S978" s="154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30"/>
      <c r="B979" s="3" t="s">
        <v>258</v>
      </c>
      <c r="C979" s="29"/>
      <c r="D979" s="24">
        <v>1.3155480480266258E-2</v>
      </c>
      <c r="E979" s="24">
        <v>3.7453928143668744E-3</v>
      </c>
      <c r="F979" s="24">
        <v>1.1690451944500121E-2</v>
      </c>
      <c r="G979" s="24">
        <v>5.4772255750516665E-3</v>
      </c>
      <c r="H979" s="24">
        <v>4.0824829046386219E-3</v>
      </c>
      <c r="I979" s="24">
        <v>1.4719601443879744E-2</v>
      </c>
      <c r="J979" s="24">
        <v>7.5277265270908044E-3</v>
      </c>
      <c r="K979" s="24">
        <v>3.0404709722440586E-17</v>
      </c>
      <c r="L979" s="24">
        <v>9.8722384567663645E-3</v>
      </c>
      <c r="M979" s="24">
        <v>4.0824829046386228E-3</v>
      </c>
      <c r="N979" s="24">
        <v>5.1639777949432277E-3</v>
      </c>
      <c r="O979" s="24">
        <v>6.2529992803453983E-3</v>
      </c>
      <c r="P979" s="24" t="s">
        <v>624</v>
      </c>
      <c r="Q979" s="24">
        <v>7.5277265270908165E-3</v>
      </c>
      <c r="R979" s="24">
        <v>1.2247448713915889E-2</v>
      </c>
      <c r="S979" s="204"/>
      <c r="T979" s="205"/>
      <c r="U979" s="205"/>
      <c r="V979" s="205"/>
      <c r="W979" s="205"/>
      <c r="X979" s="205"/>
      <c r="Y979" s="205"/>
      <c r="Z979" s="205"/>
      <c r="AA979" s="205"/>
      <c r="AB979" s="205"/>
      <c r="AC979" s="205"/>
      <c r="AD979" s="205"/>
      <c r="AE979" s="205"/>
      <c r="AF979" s="205"/>
      <c r="AG979" s="205"/>
      <c r="AH979" s="205"/>
      <c r="AI979" s="205"/>
      <c r="AJ979" s="205"/>
      <c r="AK979" s="205"/>
      <c r="AL979" s="205"/>
      <c r="AM979" s="205"/>
      <c r="AN979" s="205"/>
      <c r="AO979" s="205"/>
      <c r="AP979" s="205"/>
      <c r="AQ979" s="205"/>
      <c r="AR979" s="205"/>
      <c r="AS979" s="205"/>
      <c r="AT979" s="205"/>
      <c r="AU979" s="205"/>
      <c r="AV979" s="205"/>
      <c r="AW979" s="205"/>
      <c r="AX979" s="205"/>
      <c r="AY979" s="205"/>
      <c r="AZ979" s="205"/>
      <c r="BA979" s="205"/>
      <c r="BB979" s="205"/>
      <c r="BC979" s="205"/>
      <c r="BD979" s="205"/>
      <c r="BE979" s="205"/>
      <c r="BF979" s="205"/>
      <c r="BG979" s="205"/>
      <c r="BH979" s="205"/>
      <c r="BI979" s="205"/>
      <c r="BJ979" s="205"/>
      <c r="BK979" s="205"/>
      <c r="BL979" s="205"/>
      <c r="BM979" s="56"/>
    </row>
    <row r="980" spans="1:65">
      <c r="A980" s="30"/>
      <c r="B980" s="3" t="s">
        <v>85</v>
      </c>
      <c r="C980" s="29"/>
      <c r="D980" s="13">
        <v>6.9483171550702064E-2</v>
      </c>
      <c r="E980" s="13">
        <v>1.7634814043962756E-2</v>
      </c>
      <c r="F980" s="13">
        <v>4.8374283908276361E-2</v>
      </c>
      <c r="G980" s="13">
        <v>2.8088336282316242E-2</v>
      </c>
      <c r="H980" s="13">
        <v>1.9595917942265385E-2</v>
      </c>
      <c r="I980" s="13">
        <v>7.0654086930622764E-2</v>
      </c>
      <c r="J980" s="13">
        <v>3.7327569555822171E-2</v>
      </c>
      <c r="K980" s="13">
        <v>1.5202354861220294E-16</v>
      </c>
      <c r="L980" s="13">
        <v>4.3992858841798016E-2</v>
      </c>
      <c r="M980" s="13">
        <v>1.7129298900581635E-2</v>
      </c>
      <c r="N980" s="13">
        <v>2.6257514211575735E-2</v>
      </c>
      <c r="O980" s="13">
        <v>2.8882213766029553E-2</v>
      </c>
      <c r="P980" s="13" t="s">
        <v>624</v>
      </c>
      <c r="Q980" s="13">
        <v>2.9911496134135698E-2</v>
      </c>
      <c r="R980" s="13">
        <v>7.4226961902520538E-2</v>
      </c>
      <c r="S980" s="154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30"/>
      <c r="B981" s="3" t="s">
        <v>259</v>
      </c>
      <c r="C981" s="29"/>
      <c r="D981" s="13">
        <v>-0.11599302968742775</v>
      </c>
      <c r="E981" s="13">
        <v>-8.3575791925928344E-3</v>
      </c>
      <c r="F981" s="13">
        <v>0.12835396738840643</v>
      </c>
      <c r="G981" s="13">
        <v>-8.9535074590044617E-2</v>
      </c>
      <c r="H981" s="13">
        <v>-2.7281062596201444E-2</v>
      </c>
      <c r="I981" s="13">
        <v>-2.7281062596201444E-2</v>
      </c>
      <c r="J981" s="13">
        <v>-5.8408068593123086E-2</v>
      </c>
      <c r="K981" s="13">
        <v>-6.6189820092353524E-2</v>
      </c>
      <c r="L981" s="13">
        <v>4.7760592526590262E-2</v>
      </c>
      <c r="M981" s="13">
        <v>0.11279046438994556</v>
      </c>
      <c r="N981" s="13">
        <v>-8.1753323090814178E-2</v>
      </c>
      <c r="O981" s="13">
        <v>1.0849519750027348E-2</v>
      </c>
      <c r="P981" s="13" t="s">
        <v>624</v>
      </c>
      <c r="Q981" s="13">
        <v>0.17504447638378862</v>
      </c>
      <c r="R981" s="13">
        <v>-0.2296066015761915</v>
      </c>
      <c r="S981" s="154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30"/>
      <c r="B982" s="46" t="s">
        <v>260</v>
      </c>
      <c r="C982" s="47"/>
      <c r="D982" s="45">
        <v>0.96</v>
      </c>
      <c r="E982" s="45">
        <v>0.2</v>
      </c>
      <c r="F982" s="45">
        <v>1.69</v>
      </c>
      <c r="G982" s="45">
        <v>0.67</v>
      </c>
      <c r="H982" s="45">
        <v>0</v>
      </c>
      <c r="I982" s="45">
        <v>0</v>
      </c>
      <c r="J982" s="45">
        <v>0.34</v>
      </c>
      <c r="K982" s="45">
        <v>0.42</v>
      </c>
      <c r="L982" s="45">
        <v>0.81</v>
      </c>
      <c r="M982" s="45">
        <v>1.52</v>
      </c>
      <c r="N982" s="45">
        <v>0.59</v>
      </c>
      <c r="O982" s="45">
        <v>0.41</v>
      </c>
      <c r="P982" s="45">
        <v>14.75</v>
      </c>
      <c r="Q982" s="45">
        <v>2.19</v>
      </c>
      <c r="R982" s="45">
        <v>2.19</v>
      </c>
      <c r="S982" s="154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B983" s="31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BM983" s="55"/>
    </row>
    <row r="984" spans="1:65" ht="15">
      <c r="B984" s="8" t="s">
        <v>552</v>
      </c>
      <c r="BM984" s="28" t="s">
        <v>298</v>
      </c>
    </row>
    <row r="985" spans="1:65" ht="15">
      <c r="A985" s="25" t="s">
        <v>64</v>
      </c>
      <c r="B985" s="18" t="s">
        <v>109</v>
      </c>
      <c r="C985" s="15" t="s">
        <v>110</v>
      </c>
      <c r="D985" s="16" t="s">
        <v>221</v>
      </c>
      <c r="E985" s="17" t="s">
        <v>221</v>
      </c>
      <c r="F985" s="154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28">
        <v>1</v>
      </c>
    </row>
    <row r="986" spans="1:65">
      <c r="A986" s="30"/>
      <c r="B986" s="19" t="s">
        <v>222</v>
      </c>
      <c r="C986" s="9" t="s">
        <v>222</v>
      </c>
      <c r="D986" s="152" t="s">
        <v>228</v>
      </c>
      <c r="E986" s="153" t="s">
        <v>229</v>
      </c>
      <c r="F986" s="154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8" t="s">
        <v>3</v>
      </c>
    </row>
    <row r="987" spans="1:65">
      <c r="A987" s="30"/>
      <c r="B987" s="19"/>
      <c r="C987" s="9"/>
      <c r="D987" s="10" t="s">
        <v>282</v>
      </c>
      <c r="E987" s="11" t="s">
        <v>299</v>
      </c>
      <c r="F987" s="154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8">
        <v>2</v>
      </c>
    </row>
    <row r="988" spans="1:65">
      <c r="A988" s="30"/>
      <c r="B988" s="19"/>
      <c r="C988" s="9"/>
      <c r="D988" s="26" t="s">
        <v>301</v>
      </c>
      <c r="E988" s="26" t="s">
        <v>302</v>
      </c>
      <c r="F988" s="154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8">
        <v>2</v>
      </c>
    </row>
    <row r="989" spans="1:65">
      <c r="A989" s="30"/>
      <c r="B989" s="18">
        <v>1</v>
      </c>
      <c r="C989" s="14">
        <v>1</v>
      </c>
      <c r="D989" s="148" t="s">
        <v>104</v>
      </c>
      <c r="E989" s="148" t="s">
        <v>104</v>
      </c>
      <c r="F989" s="154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8">
        <v>1</v>
      </c>
    </row>
    <row r="990" spans="1:65">
      <c r="A990" s="30"/>
      <c r="B990" s="19">
        <v>1</v>
      </c>
      <c r="C990" s="9">
        <v>2</v>
      </c>
      <c r="D990" s="149" t="s">
        <v>104</v>
      </c>
      <c r="E990" s="149" t="s">
        <v>104</v>
      </c>
      <c r="F990" s="154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8">
        <v>3</v>
      </c>
    </row>
    <row r="991" spans="1:65">
      <c r="A991" s="30"/>
      <c r="B991" s="19">
        <v>1</v>
      </c>
      <c r="C991" s="9">
        <v>3</v>
      </c>
      <c r="D991" s="149" t="s">
        <v>104</v>
      </c>
      <c r="E991" s="149" t="s">
        <v>104</v>
      </c>
      <c r="F991" s="154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8">
        <v>16</v>
      </c>
    </row>
    <row r="992" spans="1:65">
      <c r="A992" s="30"/>
      <c r="B992" s="19">
        <v>1</v>
      </c>
      <c r="C992" s="9">
        <v>4</v>
      </c>
      <c r="D992" s="149" t="s">
        <v>104</v>
      </c>
      <c r="E992" s="149" t="s">
        <v>104</v>
      </c>
      <c r="F992" s="154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8" t="s">
        <v>104</v>
      </c>
    </row>
    <row r="993" spans="1:65">
      <c r="A993" s="30"/>
      <c r="B993" s="19">
        <v>1</v>
      </c>
      <c r="C993" s="9">
        <v>5</v>
      </c>
      <c r="D993" s="149" t="s">
        <v>104</v>
      </c>
      <c r="E993" s="149" t="s">
        <v>104</v>
      </c>
      <c r="F993" s="154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8">
        <v>14</v>
      </c>
    </row>
    <row r="994" spans="1:65">
      <c r="A994" s="30"/>
      <c r="B994" s="19">
        <v>1</v>
      </c>
      <c r="C994" s="9">
        <v>6</v>
      </c>
      <c r="D994" s="149" t="s">
        <v>104</v>
      </c>
      <c r="E994" s="149" t="s">
        <v>104</v>
      </c>
      <c r="F994" s="154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55"/>
    </row>
    <row r="995" spans="1:65">
      <c r="A995" s="30"/>
      <c r="B995" s="20" t="s">
        <v>256</v>
      </c>
      <c r="C995" s="12"/>
      <c r="D995" s="23" t="s">
        <v>624</v>
      </c>
      <c r="E995" s="23" t="s">
        <v>624</v>
      </c>
      <c r="F995" s="154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5"/>
    </row>
    <row r="996" spans="1:65">
      <c r="A996" s="30"/>
      <c r="B996" s="3" t="s">
        <v>257</v>
      </c>
      <c r="C996" s="29"/>
      <c r="D996" s="11" t="s">
        <v>624</v>
      </c>
      <c r="E996" s="11" t="s">
        <v>624</v>
      </c>
      <c r="F996" s="154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5"/>
    </row>
    <row r="997" spans="1:65">
      <c r="A997" s="30"/>
      <c r="B997" s="3" t="s">
        <v>258</v>
      </c>
      <c r="C997" s="29"/>
      <c r="D997" s="24" t="s">
        <v>624</v>
      </c>
      <c r="E997" s="24" t="s">
        <v>624</v>
      </c>
      <c r="F997" s="154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30"/>
      <c r="B998" s="3" t="s">
        <v>85</v>
      </c>
      <c r="C998" s="29"/>
      <c r="D998" s="13" t="s">
        <v>624</v>
      </c>
      <c r="E998" s="13" t="s">
        <v>624</v>
      </c>
      <c r="F998" s="154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30"/>
      <c r="B999" s="3" t="s">
        <v>259</v>
      </c>
      <c r="C999" s="29"/>
      <c r="D999" s="13" t="s">
        <v>624</v>
      </c>
      <c r="E999" s="13" t="s">
        <v>624</v>
      </c>
      <c r="F999" s="154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30"/>
      <c r="B1000" s="46" t="s">
        <v>260</v>
      </c>
      <c r="C1000" s="47"/>
      <c r="D1000" s="45" t="s">
        <v>261</v>
      </c>
      <c r="E1000" s="45" t="s">
        <v>261</v>
      </c>
      <c r="F1000" s="154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5"/>
    </row>
    <row r="1001" spans="1:65">
      <c r="B1001" s="31"/>
      <c r="C1001" s="20"/>
      <c r="D1001" s="20"/>
      <c r="E1001" s="20"/>
      <c r="BM1001" s="55"/>
    </row>
    <row r="1002" spans="1:65" ht="15">
      <c r="B1002" s="8" t="s">
        <v>553</v>
      </c>
      <c r="BM1002" s="28" t="s">
        <v>66</v>
      </c>
    </row>
    <row r="1003" spans="1:65" ht="15">
      <c r="A1003" s="25" t="s">
        <v>32</v>
      </c>
      <c r="B1003" s="18" t="s">
        <v>109</v>
      </c>
      <c r="C1003" s="15" t="s">
        <v>110</v>
      </c>
      <c r="D1003" s="16" t="s">
        <v>221</v>
      </c>
      <c r="E1003" s="17" t="s">
        <v>221</v>
      </c>
      <c r="F1003" s="17" t="s">
        <v>221</v>
      </c>
      <c r="G1003" s="17" t="s">
        <v>221</v>
      </c>
      <c r="H1003" s="17" t="s">
        <v>221</v>
      </c>
      <c r="I1003" s="17" t="s">
        <v>221</v>
      </c>
      <c r="J1003" s="17" t="s">
        <v>221</v>
      </c>
      <c r="K1003" s="17" t="s">
        <v>221</v>
      </c>
      <c r="L1003" s="17" t="s">
        <v>221</v>
      </c>
      <c r="M1003" s="17" t="s">
        <v>221</v>
      </c>
      <c r="N1003" s="17" t="s">
        <v>221</v>
      </c>
      <c r="O1003" s="17" t="s">
        <v>221</v>
      </c>
      <c r="P1003" s="17" t="s">
        <v>221</v>
      </c>
      <c r="Q1003" s="17" t="s">
        <v>221</v>
      </c>
      <c r="R1003" s="154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8">
        <v>1</v>
      </c>
    </row>
    <row r="1004" spans="1:65">
      <c r="A1004" s="30"/>
      <c r="B1004" s="19" t="s">
        <v>222</v>
      </c>
      <c r="C1004" s="9" t="s">
        <v>222</v>
      </c>
      <c r="D1004" s="152" t="s">
        <v>227</v>
      </c>
      <c r="E1004" s="153" t="s">
        <v>228</v>
      </c>
      <c r="F1004" s="153" t="s">
        <v>229</v>
      </c>
      <c r="G1004" s="153" t="s">
        <v>232</v>
      </c>
      <c r="H1004" s="153" t="s">
        <v>233</v>
      </c>
      <c r="I1004" s="153" t="s">
        <v>234</v>
      </c>
      <c r="J1004" s="153" t="s">
        <v>235</v>
      </c>
      <c r="K1004" s="153" t="s">
        <v>276</v>
      </c>
      <c r="L1004" s="153" t="s">
        <v>239</v>
      </c>
      <c r="M1004" s="153" t="s">
        <v>240</v>
      </c>
      <c r="N1004" s="153" t="s">
        <v>242</v>
      </c>
      <c r="O1004" s="153" t="s">
        <v>243</v>
      </c>
      <c r="P1004" s="153" t="s">
        <v>245</v>
      </c>
      <c r="Q1004" s="153" t="s">
        <v>246</v>
      </c>
      <c r="R1004" s="154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8" t="s">
        <v>3</v>
      </c>
    </row>
    <row r="1005" spans="1:65">
      <c r="A1005" s="30"/>
      <c r="B1005" s="19"/>
      <c r="C1005" s="9"/>
      <c r="D1005" s="10" t="s">
        <v>299</v>
      </c>
      <c r="E1005" s="11" t="s">
        <v>282</v>
      </c>
      <c r="F1005" s="11" t="s">
        <v>299</v>
      </c>
      <c r="G1005" s="11" t="s">
        <v>282</v>
      </c>
      <c r="H1005" s="11" t="s">
        <v>282</v>
      </c>
      <c r="I1005" s="11" t="s">
        <v>282</v>
      </c>
      <c r="J1005" s="11" t="s">
        <v>282</v>
      </c>
      <c r="K1005" s="11" t="s">
        <v>282</v>
      </c>
      <c r="L1005" s="11" t="s">
        <v>299</v>
      </c>
      <c r="M1005" s="11" t="s">
        <v>299</v>
      </c>
      <c r="N1005" s="11" t="s">
        <v>299</v>
      </c>
      <c r="O1005" s="11" t="s">
        <v>282</v>
      </c>
      <c r="P1005" s="11" t="s">
        <v>299</v>
      </c>
      <c r="Q1005" s="11" t="s">
        <v>299</v>
      </c>
      <c r="R1005" s="154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8">
        <v>2</v>
      </c>
    </row>
    <row r="1006" spans="1:65">
      <c r="A1006" s="30"/>
      <c r="B1006" s="19"/>
      <c r="C1006" s="9"/>
      <c r="D1006" s="26" t="s">
        <v>300</v>
      </c>
      <c r="E1006" s="26" t="s">
        <v>301</v>
      </c>
      <c r="F1006" s="26" t="s">
        <v>302</v>
      </c>
      <c r="G1006" s="26" t="s">
        <v>302</v>
      </c>
      <c r="H1006" s="26" t="s">
        <v>302</v>
      </c>
      <c r="I1006" s="26" t="s">
        <v>302</v>
      </c>
      <c r="J1006" s="26" t="s">
        <v>302</v>
      </c>
      <c r="K1006" s="26" t="s">
        <v>302</v>
      </c>
      <c r="L1006" s="26" t="s">
        <v>303</v>
      </c>
      <c r="M1006" s="26" t="s">
        <v>280</v>
      </c>
      <c r="N1006" s="26" t="s">
        <v>302</v>
      </c>
      <c r="O1006" s="26" t="s">
        <v>303</v>
      </c>
      <c r="P1006" s="26" t="s">
        <v>280</v>
      </c>
      <c r="Q1006" s="26" t="s">
        <v>302</v>
      </c>
      <c r="R1006" s="154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8">
        <v>3</v>
      </c>
    </row>
    <row r="1007" spans="1:65">
      <c r="A1007" s="30"/>
      <c r="B1007" s="18">
        <v>1</v>
      </c>
      <c r="C1007" s="14">
        <v>1</v>
      </c>
      <c r="D1007" s="22">
        <v>0.95600000000000007</v>
      </c>
      <c r="E1007" s="22">
        <v>1.0119792973940585</v>
      </c>
      <c r="F1007" s="22">
        <v>1.1000000000000001</v>
      </c>
      <c r="G1007" s="22">
        <v>0.97000000000000008</v>
      </c>
      <c r="H1007" s="22">
        <v>0.94</v>
      </c>
      <c r="I1007" s="22">
        <v>1.06</v>
      </c>
      <c r="J1007" s="22">
        <v>0.93</v>
      </c>
      <c r="K1007" s="22">
        <v>0.96</v>
      </c>
      <c r="L1007" s="22">
        <v>1.04</v>
      </c>
      <c r="M1007" s="22">
        <v>0.93</v>
      </c>
      <c r="N1007" s="148">
        <v>1.28</v>
      </c>
      <c r="O1007" s="148">
        <v>2.4</v>
      </c>
      <c r="P1007" s="148">
        <v>1</v>
      </c>
      <c r="Q1007" s="22">
        <v>0.98</v>
      </c>
      <c r="R1007" s="154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8">
        <v>1</v>
      </c>
    </row>
    <row r="1008" spans="1:65">
      <c r="A1008" s="30"/>
      <c r="B1008" s="19">
        <v>1</v>
      </c>
      <c r="C1008" s="9">
        <v>2</v>
      </c>
      <c r="D1008" s="11">
        <v>1.0089999999999999</v>
      </c>
      <c r="E1008" s="11">
        <v>0.95962754564364694</v>
      </c>
      <c r="F1008" s="11">
        <v>1</v>
      </c>
      <c r="G1008" s="11">
        <v>0.97000000000000008</v>
      </c>
      <c r="H1008" s="11">
        <v>0.94</v>
      </c>
      <c r="I1008" s="11">
        <v>1.04</v>
      </c>
      <c r="J1008" s="11">
        <v>0.9900000000000001</v>
      </c>
      <c r="K1008" s="11">
        <v>1.02</v>
      </c>
      <c r="L1008" s="11">
        <v>1.02</v>
      </c>
      <c r="M1008" s="11">
        <v>0.95</v>
      </c>
      <c r="N1008" s="149">
        <v>1.26</v>
      </c>
      <c r="O1008" s="149">
        <v>2.4</v>
      </c>
      <c r="P1008" s="149">
        <v>1</v>
      </c>
      <c r="Q1008" s="11">
        <v>1.01</v>
      </c>
      <c r="R1008" s="154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8">
        <v>31</v>
      </c>
    </row>
    <row r="1009" spans="1:65">
      <c r="A1009" s="30"/>
      <c r="B1009" s="19">
        <v>1</v>
      </c>
      <c r="C1009" s="9">
        <v>3</v>
      </c>
      <c r="D1009" s="11">
        <v>0.95799999999999996</v>
      </c>
      <c r="E1009" s="11">
        <v>1.0243717209635863</v>
      </c>
      <c r="F1009" s="11">
        <v>1</v>
      </c>
      <c r="G1009" s="11">
        <v>0.93</v>
      </c>
      <c r="H1009" s="11">
        <v>1.06</v>
      </c>
      <c r="I1009" s="11">
        <v>1.05</v>
      </c>
      <c r="J1009" s="11">
        <v>0.9900000000000001</v>
      </c>
      <c r="K1009" s="11">
        <v>1.03</v>
      </c>
      <c r="L1009" s="11">
        <v>1.06</v>
      </c>
      <c r="M1009" s="11">
        <v>0.96</v>
      </c>
      <c r="N1009" s="149">
        <v>1.23</v>
      </c>
      <c r="O1009" s="149">
        <v>2.4</v>
      </c>
      <c r="P1009" s="149">
        <v>1</v>
      </c>
      <c r="Q1009" s="11">
        <v>1</v>
      </c>
      <c r="R1009" s="154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8">
        <v>16</v>
      </c>
    </row>
    <row r="1010" spans="1:65">
      <c r="A1010" s="30"/>
      <c r="B1010" s="19">
        <v>1</v>
      </c>
      <c r="C1010" s="9">
        <v>4</v>
      </c>
      <c r="D1010" s="11">
        <v>0.95900000000000007</v>
      </c>
      <c r="E1010" s="11">
        <v>0.99447059994214027</v>
      </c>
      <c r="F1010" s="11">
        <v>1.1000000000000001</v>
      </c>
      <c r="G1010" s="11">
        <v>0.91</v>
      </c>
      <c r="H1010" s="11">
        <v>0.95</v>
      </c>
      <c r="I1010" s="11">
        <v>1.06</v>
      </c>
      <c r="J1010" s="11">
        <v>1</v>
      </c>
      <c r="K1010" s="11">
        <v>0.9900000000000001</v>
      </c>
      <c r="L1010" s="11">
        <v>1.07</v>
      </c>
      <c r="M1010" s="11">
        <v>0.93</v>
      </c>
      <c r="N1010" s="149">
        <v>1.25</v>
      </c>
      <c r="O1010" s="149">
        <v>2.4</v>
      </c>
      <c r="P1010" s="149">
        <v>1</v>
      </c>
      <c r="Q1010" s="11">
        <v>0.9900000000000001</v>
      </c>
      <c r="R1010" s="154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8">
        <v>0.99355171928467034</v>
      </c>
    </row>
    <row r="1011" spans="1:65">
      <c r="A1011" s="30"/>
      <c r="B1011" s="19">
        <v>1</v>
      </c>
      <c r="C1011" s="9">
        <v>5</v>
      </c>
      <c r="D1011" s="11">
        <v>0.99199999999999999</v>
      </c>
      <c r="E1011" s="11">
        <v>1.0062015619997489</v>
      </c>
      <c r="F1011" s="11">
        <v>1</v>
      </c>
      <c r="G1011" s="11">
        <v>0.94</v>
      </c>
      <c r="H1011" s="11">
        <v>1.02</v>
      </c>
      <c r="I1011" s="11">
        <v>1.02</v>
      </c>
      <c r="J1011" s="11">
        <v>0.96</v>
      </c>
      <c r="K1011" s="11">
        <v>1.02</v>
      </c>
      <c r="L1011" s="11">
        <v>1.02</v>
      </c>
      <c r="M1011" s="11">
        <v>0.97000000000000008</v>
      </c>
      <c r="N1011" s="150">
        <v>1.34</v>
      </c>
      <c r="O1011" s="149">
        <v>2.5</v>
      </c>
      <c r="P1011" s="149">
        <v>1</v>
      </c>
      <c r="Q1011" s="11">
        <v>0.97000000000000008</v>
      </c>
      <c r="R1011" s="154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8">
        <v>109</v>
      </c>
    </row>
    <row r="1012" spans="1:65">
      <c r="A1012" s="30"/>
      <c r="B1012" s="19">
        <v>1</v>
      </c>
      <c r="C1012" s="9">
        <v>6</v>
      </c>
      <c r="D1012" s="11">
        <v>0.998</v>
      </c>
      <c r="E1012" s="11">
        <v>0.9957627468450575</v>
      </c>
      <c r="F1012" s="11">
        <v>1</v>
      </c>
      <c r="G1012" s="11">
        <v>0.96</v>
      </c>
      <c r="H1012" s="11">
        <v>0.94</v>
      </c>
      <c r="I1012" s="11">
        <v>1</v>
      </c>
      <c r="J1012" s="11">
        <v>0.94</v>
      </c>
      <c r="K1012" s="11">
        <v>1.04</v>
      </c>
      <c r="L1012" s="11">
        <v>1.06</v>
      </c>
      <c r="M1012" s="11">
        <v>0.94</v>
      </c>
      <c r="N1012" s="149">
        <v>1.24</v>
      </c>
      <c r="O1012" s="149">
        <v>2.5</v>
      </c>
      <c r="P1012" s="149">
        <v>1</v>
      </c>
      <c r="Q1012" s="11">
        <v>0.98</v>
      </c>
      <c r="R1012" s="154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55"/>
    </row>
    <row r="1013" spans="1:65">
      <c r="A1013" s="30"/>
      <c r="B1013" s="20" t="s">
        <v>256</v>
      </c>
      <c r="C1013" s="12"/>
      <c r="D1013" s="23">
        <v>0.9786666666666668</v>
      </c>
      <c r="E1013" s="23">
        <v>0.99873557879803976</v>
      </c>
      <c r="F1013" s="23">
        <v>1.0333333333333334</v>
      </c>
      <c r="G1013" s="23">
        <v>0.94666666666666677</v>
      </c>
      <c r="H1013" s="23">
        <v>0.97499999999999998</v>
      </c>
      <c r="I1013" s="23">
        <v>1.0383333333333333</v>
      </c>
      <c r="J1013" s="23">
        <v>0.96833333333333338</v>
      </c>
      <c r="K1013" s="23">
        <v>1.01</v>
      </c>
      <c r="L1013" s="23">
        <v>1.0450000000000002</v>
      </c>
      <c r="M1013" s="23">
        <v>0.94666666666666666</v>
      </c>
      <c r="N1013" s="23">
        <v>1.2666666666666666</v>
      </c>
      <c r="O1013" s="23">
        <v>2.4333333333333331</v>
      </c>
      <c r="P1013" s="23">
        <v>1</v>
      </c>
      <c r="Q1013" s="23">
        <v>0.98833333333333329</v>
      </c>
      <c r="R1013" s="154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55"/>
    </row>
    <row r="1014" spans="1:65">
      <c r="A1014" s="30"/>
      <c r="B1014" s="3" t="s">
        <v>257</v>
      </c>
      <c r="C1014" s="29"/>
      <c r="D1014" s="11">
        <v>0.97550000000000003</v>
      </c>
      <c r="E1014" s="11">
        <v>1.0009821544224031</v>
      </c>
      <c r="F1014" s="11">
        <v>1</v>
      </c>
      <c r="G1014" s="11">
        <v>0.95</v>
      </c>
      <c r="H1014" s="11">
        <v>0.94499999999999995</v>
      </c>
      <c r="I1014" s="11">
        <v>1.0449999999999999</v>
      </c>
      <c r="J1014" s="11">
        <v>0.97500000000000009</v>
      </c>
      <c r="K1014" s="11">
        <v>1.02</v>
      </c>
      <c r="L1014" s="11">
        <v>1.05</v>
      </c>
      <c r="M1014" s="11">
        <v>0.94499999999999995</v>
      </c>
      <c r="N1014" s="11">
        <v>1.2549999999999999</v>
      </c>
      <c r="O1014" s="11">
        <v>2.4</v>
      </c>
      <c r="P1014" s="11">
        <v>1</v>
      </c>
      <c r="Q1014" s="11">
        <v>0.9850000000000001</v>
      </c>
      <c r="R1014" s="154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5"/>
    </row>
    <row r="1015" spans="1:65">
      <c r="A1015" s="30"/>
      <c r="B1015" s="3" t="s">
        <v>258</v>
      </c>
      <c r="C1015" s="29"/>
      <c r="D1015" s="24">
        <v>2.3661501783840022E-2</v>
      </c>
      <c r="E1015" s="24">
        <v>2.2112506887360724E-2</v>
      </c>
      <c r="F1015" s="24">
        <v>5.1639777949432274E-2</v>
      </c>
      <c r="G1015" s="24">
        <v>2.422120283277995E-2</v>
      </c>
      <c r="H1015" s="24">
        <v>5.2057660339281525E-2</v>
      </c>
      <c r="I1015" s="24">
        <v>2.4013884872437191E-2</v>
      </c>
      <c r="J1015" s="24">
        <v>2.9268868558020286E-2</v>
      </c>
      <c r="K1015" s="24">
        <v>2.9664793948382666E-2</v>
      </c>
      <c r="L1015" s="24">
        <v>2.1679483388678818E-2</v>
      </c>
      <c r="M1015" s="24">
        <v>1.6329931618554522E-2</v>
      </c>
      <c r="N1015" s="24">
        <v>3.9832984656772451E-2</v>
      </c>
      <c r="O1015" s="24">
        <v>5.1639777949432274E-2</v>
      </c>
      <c r="P1015" s="24">
        <v>0</v>
      </c>
      <c r="Q1015" s="24">
        <v>1.4719601443879732E-2</v>
      </c>
      <c r="R1015" s="204"/>
      <c r="S1015" s="205"/>
      <c r="T1015" s="205"/>
      <c r="U1015" s="205"/>
      <c r="V1015" s="205"/>
      <c r="W1015" s="205"/>
      <c r="X1015" s="205"/>
      <c r="Y1015" s="205"/>
      <c r="Z1015" s="205"/>
      <c r="AA1015" s="205"/>
      <c r="AB1015" s="205"/>
      <c r="AC1015" s="205"/>
      <c r="AD1015" s="205"/>
      <c r="AE1015" s="205"/>
      <c r="AF1015" s="205"/>
      <c r="AG1015" s="205"/>
      <c r="AH1015" s="205"/>
      <c r="AI1015" s="205"/>
      <c r="AJ1015" s="205"/>
      <c r="AK1015" s="205"/>
      <c r="AL1015" s="205"/>
      <c r="AM1015" s="205"/>
      <c r="AN1015" s="205"/>
      <c r="AO1015" s="205"/>
      <c r="AP1015" s="205"/>
      <c r="AQ1015" s="205"/>
      <c r="AR1015" s="205"/>
      <c r="AS1015" s="205"/>
      <c r="AT1015" s="205"/>
      <c r="AU1015" s="205"/>
      <c r="AV1015" s="205"/>
      <c r="AW1015" s="205"/>
      <c r="AX1015" s="205"/>
      <c r="AY1015" s="205"/>
      <c r="AZ1015" s="205"/>
      <c r="BA1015" s="205"/>
      <c r="BB1015" s="205"/>
      <c r="BC1015" s="205"/>
      <c r="BD1015" s="205"/>
      <c r="BE1015" s="205"/>
      <c r="BF1015" s="205"/>
      <c r="BG1015" s="205"/>
      <c r="BH1015" s="205"/>
      <c r="BI1015" s="205"/>
      <c r="BJ1015" s="205"/>
      <c r="BK1015" s="205"/>
      <c r="BL1015" s="205"/>
      <c r="BM1015" s="56"/>
    </row>
    <row r="1016" spans="1:65">
      <c r="A1016" s="30"/>
      <c r="B1016" s="3" t="s">
        <v>85</v>
      </c>
      <c r="C1016" s="29"/>
      <c r="D1016" s="13">
        <v>2.4177283839073589E-2</v>
      </c>
      <c r="E1016" s="13">
        <v>2.2140501807267871E-2</v>
      </c>
      <c r="F1016" s="13">
        <v>4.9973978660740902E-2</v>
      </c>
      <c r="G1016" s="13">
        <v>2.5585777640260508E-2</v>
      </c>
      <c r="H1016" s="13">
        <v>5.3392472142852851E-2</v>
      </c>
      <c r="I1016" s="13">
        <v>2.3127336955798258E-2</v>
      </c>
      <c r="J1016" s="13">
        <v>3.0226026049590654E-2</v>
      </c>
      <c r="K1016" s="13">
        <v>2.937108311721056E-2</v>
      </c>
      <c r="L1016" s="13">
        <v>2.0745917118352934E-2</v>
      </c>
      <c r="M1016" s="13">
        <v>1.724992776607872E-2</v>
      </c>
      <c r="N1016" s="13">
        <v>3.1447093150083517E-2</v>
      </c>
      <c r="O1016" s="13">
        <v>2.1221826554561209E-2</v>
      </c>
      <c r="P1016" s="13">
        <v>0</v>
      </c>
      <c r="Q1016" s="13">
        <v>1.4893357278799054E-2</v>
      </c>
      <c r="R1016" s="154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5"/>
    </row>
    <row r="1017" spans="1:65">
      <c r="A1017" s="30"/>
      <c r="B1017" s="3" t="s">
        <v>259</v>
      </c>
      <c r="C1017" s="29"/>
      <c r="D1017" s="13">
        <v>-1.4981658557966515E-2</v>
      </c>
      <c r="E1017" s="13">
        <v>5.2175034401849008E-3</v>
      </c>
      <c r="F1017" s="13">
        <v>4.003980193130241E-2</v>
      </c>
      <c r="G1017" s="13">
        <v>-4.7189342746806862E-2</v>
      </c>
      <c r="H1017" s="13">
        <v>-1.867212237127136E-2</v>
      </c>
      <c r="I1017" s="13">
        <v>4.5072252585808492E-2</v>
      </c>
      <c r="J1017" s="13">
        <v>-2.5382056577279655E-2</v>
      </c>
      <c r="K1017" s="13">
        <v>1.6555032210272769E-2</v>
      </c>
      <c r="L1017" s="13">
        <v>5.178218679181712E-2</v>
      </c>
      <c r="M1017" s="13">
        <v>-4.7189342746806973E-2</v>
      </c>
      <c r="N1017" s="13">
        <v>0.27488749914159616</v>
      </c>
      <c r="O1017" s="13">
        <v>1.4491259851930662</v>
      </c>
      <c r="P1017" s="13">
        <v>6.4901309012601605E-3</v>
      </c>
      <c r="Q1017" s="13">
        <v>-5.2522539592545492E-3</v>
      </c>
      <c r="R1017" s="154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5"/>
    </row>
    <row r="1018" spans="1:65">
      <c r="A1018" s="30"/>
      <c r="B1018" s="46" t="s">
        <v>260</v>
      </c>
      <c r="C1018" s="47"/>
      <c r="D1018" s="45">
        <v>0.39</v>
      </c>
      <c r="E1018" s="45">
        <v>0</v>
      </c>
      <c r="F1018" s="45">
        <v>0.67</v>
      </c>
      <c r="G1018" s="45">
        <v>1.01</v>
      </c>
      <c r="H1018" s="45">
        <v>0.46</v>
      </c>
      <c r="I1018" s="45">
        <v>0.77</v>
      </c>
      <c r="J1018" s="45">
        <v>0.59</v>
      </c>
      <c r="K1018" s="45">
        <v>0.22</v>
      </c>
      <c r="L1018" s="45">
        <v>0.9</v>
      </c>
      <c r="M1018" s="45">
        <v>1.01</v>
      </c>
      <c r="N1018" s="45">
        <v>5.22</v>
      </c>
      <c r="O1018" s="45">
        <v>27.96</v>
      </c>
      <c r="P1018" s="45" t="s">
        <v>261</v>
      </c>
      <c r="Q1018" s="45">
        <v>0.2</v>
      </c>
      <c r="R1018" s="154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B1019" s="31" t="s">
        <v>283</v>
      </c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BM1019" s="55"/>
    </row>
    <row r="1020" spans="1:65">
      <c r="BM1020" s="55"/>
    </row>
    <row r="1021" spans="1:65" ht="15">
      <c r="B1021" s="8" t="s">
        <v>554</v>
      </c>
      <c r="BM1021" s="28" t="s">
        <v>66</v>
      </c>
    </row>
    <row r="1022" spans="1:65" ht="15">
      <c r="A1022" s="25" t="s">
        <v>65</v>
      </c>
      <c r="B1022" s="18" t="s">
        <v>109</v>
      </c>
      <c r="C1022" s="15" t="s">
        <v>110</v>
      </c>
      <c r="D1022" s="16" t="s">
        <v>221</v>
      </c>
      <c r="E1022" s="17" t="s">
        <v>221</v>
      </c>
      <c r="F1022" s="17" t="s">
        <v>221</v>
      </c>
      <c r="G1022" s="17" t="s">
        <v>221</v>
      </c>
      <c r="H1022" s="17" t="s">
        <v>221</v>
      </c>
      <c r="I1022" s="17" t="s">
        <v>221</v>
      </c>
      <c r="J1022" s="17" t="s">
        <v>221</v>
      </c>
      <c r="K1022" s="17" t="s">
        <v>221</v>
      </c>
      <c r="L1022" s="17" t="s">
        <v>221</v>
      </c>
      <c r="M1022" s="17" t="s">
        <v>221</v>
      </c>
      <c r="N1022" s="17" t="s">
        <v>221</v>
      </c>
      <c r="O1022" s="17" t="s">
        <v>221</v>
      </c>
      <c r="P1022" s="17" t="s">
        <v>221</v>
      </c>
      <c r="Q1022" s="154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28">
        <v>1</v>
      </c>
    </row>
    <row r="1023" spans="1:65">
      <c r="A1023" s="30"/>
      <c r="B1023" s="19" t="s">
        <v>222</v>
      </c>
      <c r="C1023" s="9" t="s">
        <v>222</v>
      </c>
      <c r="D1023" s="152" t="s">
        <v>227</v>
      </c>
      <c r="E1023" s="153" t="s">
        <v>228</v>
      </c>
      <c r="F1023" s="153" t="s">
        <v>229</v>
      </c>
      <c r="G1023" s="153" t="s">
        <v>232</v>
      </c>
      <c r="H1023" s="153" t="s">
        <v>233</v>
      </c>
      <c r="I1023" s="153" t="s">
        <v>234</v>
      </c>
      <c r="J1023" s="153" t="s">
        <v>235</v>
      </c>
      <c r="K1023" s="153" t="s">
        <v>276</v>
      </c>
      <c r="L1023" s="153" t="s">
        <v>239</v>
      </c>
      <c r="M1023" s="153" t="s">
        <v>240</v>
      </c>
      <c r="N1023" s="153" t="s">
        <v>243</v>
      </c>
      <c r="O1023" s="153" t="s">
        <v>245</v>
      </c>
      <c r="P1023" s="153" t="s">
        <v>246</v>
      </c>
      <c r="Q1023" s="154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28" t="s">
        <v>3</v>
      </c>
    </row>
    <row r="1024" spans="1:65">
      <c r="A1024" s="30"/>
      <c r="B1024" s="19"/>
      <c r="C1024" s="9"/>
      <c r="D1024" s="10" t="s">
        <v>299</v>
      </c>
      <c r="E1024" s="11" t="s">
        <v>282</v>
      </c>
      <c r="F1024" s="11" t="s">
        <v>299</v>
      </c>
      <c r="G1024" s="11" t="s">
        <v>282</v>
      </c>
      <c r="H1024" s="11" t="s">
        <v>282</v>
      </c>
      <c r="I1024" s="11" t="s">
        <v>282</v>
      </c>
      <c r="J1024" s="11" t="s">
        <v>282</v>
      </c>
      <c r="K1024" s="11" t="s">
        <v>282</v>
      </c>
      <c r="L1024" s="11" t="s">
        <v>299</v>
      </c>
      <c r="M1024" s="11" t="s">
        <v>299</v>
      </c>
      <c r="N1024" s="11" t="s">
        <v>282</v>
      </c>
      <c r="O1024" s="11" t="s">
        <v>299</v>
      </c>
      <c r="P1024" s="11" t="s">
        <v>299</v>
      </c>
      <c r="Q1024" s="154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8">
        <v>1</v>
      </c>
    </row>
    <row r="1025" spans="1:65">
      <c r="A1025" s="30"/>
      <c r="B1025" s="19"/>
      <c r="C1025" s="9"/>
      <c r="D1025" s="26" t="s">
        <v>300</v>
      </c>
      <c r="E1025" s="26" t="s">
        <v>301</v>
      </c>
      <c r="F1025" s="26" t="s">
        <v>302</v>
      </c>
      <c r="G1025" s="26" t="s">
        <v>302</v>
      </c>
      <c r="H1025" s="26" t="s">
        <v>302</v>
      </c>
      <c r="I1025" s="26" t="s">
        <v>302</v>
      </c>
      <c r="J1025" s="26" t="s">
        <v>302</v>
      </c>
      <c r="K1025" s="26" t="s">
        <v>302</v>
      </c>
      <c r="L1025" s="26" t="s">
        <v>303</v>
      </c>
      <c r="M1025" s="26" t="s">
        <v>280</v>
      </c>
      <c r="N1025" s="26" t="s">
        <v>303</v>
      </c>
      <c r="O1025" s="26" t="s">
        <v>280</v>
      </c>
      <c r="P1025" s="26" t="s">
        <v>302</v>
      </c>
      <c r="Q1025" s="154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8">
        <v>2</v>
      </c>
    </row>
    <row r="1026" spans="1:65">
      <c r="A1026" s="30"/>
      <c r="B1026" s="18">
        <v>1</v>
      </c>
      <c r="C1026" s="14">
        <v>1</v>
      </c>
      <c r="D1026" s="206">
        <v>15.782999999999998</v>
      </c>
      <c r="E1026" s="206">
        <v>16.630141167726286</v>
      </c>
      <c r="F1026" s="206">
        <v>19</v>
      </c>
      <c r="G1026" s="206">
        <v>17</v>
      </c>
      <c r="H1026" s="206">
        <v>16</v>
      </c>
      <c r="I1026" s="206">
        <v>17</v>
      </c>
      <c r="J1026" s="206">
        <v>17</v>
      </c>
      <c r="K1026" s="206">
        <v>17</v>
      </c>
      <c r="L1026" s="206">
        <v>19</v>
      </c>
      <c r="M1026" s="206">
        <v>19</v>
      </c>
      <c r="N1026" s="207">
        <v>21.5</v>
      </c>
      <c r="O1026" s="206">
        <v>17</v>
      </c>
      <c r="P1026" s="207">
        <v>14.4</v>
      </c>
      <c r="Q1026" s="208"/>
      <c r="R1026" s="209"/>
      <c r="S1026" s="209"/>
      <c r="T1026" s="209"/>
      <c r="U1026" s="209"/>
      <c r="V1026" s="209"/>
      <c r="W1026" s="209"/>
      <c r="X1026" s="209"/>
      <c r="Y1026" s="209"/>
      <c r="Z1026" s="209"/>
      <c r="AA1026" s="209"/>
      <c r="AB1026" s="209"/>
      <c r="AC1026" s="209"/>
      <c r="AD1026" s="209"/>
      <c r="AE1026" s="209"/>
      <c r="AF1026" s="209"/>
      <c r="AG1026" s="209"/>
      <c r="AH1026" s="209"/>
      <c r="AI1026" s="209"/>
      <c r="AJ1026" s="209"/>
      <c r="AK1026" s="209"/>
      <c r="AL1026" s="209"/>
      <c r="AM1026" s="209"/>
      <c r="AN1026" s="209"/>
      <c r="AO1026" s="209"/>
      <c r="AP1026" s="209"/>
      <c r="AQ1026" s="209"/>
      <c r="AR1026" s="209"/>
      <c r="AS1026" s="209"/>
      <c r="AT1026" s="209"/>
      <c r="AU1026" s="209"/>
      <c r="AV1026" s="209"/>
      <c r="AW1026" s="209"/>
      <c r="AX1026" s="209"/>
      <c r="AY1026" s="209"/>
      <c r="AZ1026" s="209"/>
      <c r="BA1026" s="209"/>
      <c r="BB1026" s="209"/>
      <c r="BC1026" s="209"/>
      <c r="BD1026" s="209"/>
      <c r="BE1026" s="209"/>
      <c r="BF1026" s="209"/>
      <c r="BG1026" s="209"/>
      <c r="BH1026" s="209"/>
      <c r="BI1026" s="209"/>
      <c r="BJ1026" s="209"/>
      <c r="BK1026" s="209"/>
      <c r="BL1026" s="209"/>
      <c r="BM1026" s="210">
        <v>1</v>
      </c>
    </row>
    <row r="1027" spans="1:65">
      <c r="A1027" s="30"/>
      <c r="B1027" s="19">
        <v>1</v>
      </c>
      <c r="C1027" s="9">
        <v>2</v>
      </c>
      <c r="D1027" s="211">
        <v>15.702</v>
      </c>
      <c r="E1027" s="211">
        <v>16.323041330033838</v>
      </c>
      <c r="F1027" s="211">
        <v>18</v>
      </c>
      <c r="G1027" s="211">
        <v>17</v>
      </c>
      <c r="H1027" s="211">
        <v>16</v>
      </c>
      <c r="I1027" s="211">
        <v>17</v>
      </c>
      <c r="J1027" s="211">
        <v>18</v>
      </c>
      <c r="K1027" s="211">
        <v>18</v>
      </c>
      <c r="L1027" s="211">
        <v>19</v>
      </c>
      <c r="M1027" s="211">
        <v>20</v>
      </c>
      <c r="N1027" s="212">
        <v>22</v>
      </c>
      <c r="O1027" s="211">
        <v>17</v>
      </c>
      <c r="P1027" s="212">
        <v>14.2</v>
      </c>
      <c r="Q1027" s="208"/>
      <c r="R1027" s="209"/>
      <c r="S1027" s="209"/>
      <c r="T1027" s="209"/>
      <c r="U1027" s="209"/>
      <c r="V1027" s="209"/>
      <c r="W1027" s="209"/>
      <c r="X1027" s="209"/>
      <c r="Y1027" s="209"/>
      <c r="Z1027" s="209"/>
      <c r="AA1027" s="209"/>
      <c r="AB1027" s="209"/>
      <c r="AC1027" s="209"/>
      <c r="AD1027" s="209"/>
      <c r="AE1027" s="209"/>
      <c r="AF1027" s="209"/>
      <c r="AG1027" s="209"/>
      <c r="AH1027" s="209"/>
      <c r="AI1027" s="209"/>
      <c r="AJ1027" s="209"/>
      <c r="AK1027" s="209"/>
      <c r="AL1027" s="209"/>
      <c r="AM1027" s="209"/>
      <c r="AN1027" s="209"/>
      <c r="AO1027" s="209"/>
      <c r="AP1027" s="209"/>
      <c r="AQ1027" s="209"/>
      <c r="AR1027" s="209"/>
      <c r="AS1027" s="209"/>
      <c r="AT1027" s="209"/>
      <c r="AU1027" s="209"/>
      <c r="AV1027" s="209"/>
      <c r="AW1027" s="209"/>
      <c r="AX1027" s="209"/>
      <c r="AY1027" s="209"/>
      <c r="AZ1027" s="209"/>
      <c r="BA1027" s="209"/>
      <c r="BB1027" s="209"/>
      <c r="BC1027" s="209"/>
      <c r="BD1027" s="209"/>
      <c r="BE1027" s="209"/>
      <c r="BF1027" s="209"/>
      <c r="BG1027" s="209"/>
      <c r="BH1027" s="209"/>
      <c r="BI1027" s="209"/>
      <c r="BJ1027" s="209"/>
      <c r="BK1027" s="209"/>
      <c r="BL1027" s="209"/>
      <c r="BM1027" s="210">
        <v>32</v>
      </c>
    </row>
    <row r="1028" spans="1:65">
      <c r="A1028" s="30"/>
      <c r="B1028" s="19">
        <v>1</v>
      </c>
      <c r="C1028" s="9">
        <v>3</v>
      </c>
      <c r="D1028" s="211">
        <v>18.045000000000002</v>
      </c>
      <c r="E1028" s="211">
        <v>16.648529142880527</v>
      </c>
      <c r="F1028" s="211">
        <v>19</v>
      </c>
      <c r="G1028" s="211">
        <v>17</v>
      </c>
      <c r="H1028" s="211">
        <v>17</v>
      </c>
      <c r="I1028" s="211">
        <v>17</v>
      </c>
      <c r="J1028" s="211">
        <v>18</v>
      </c>
      <c r="K1028" s="211">
        <v>18</v>
      </c>
      <c r="L1028" s="211">
        <v>19</v>
      </c>
      <c r="M1028" s="211">
        <v>18</v>
      </c>
      <c r="N1028" s="212">
        <v>21.5</v>
      </c>
      <c r="O1028" s="211">
        <v>17</v>
      </c>
      <c r="P1028" s="212">
        <v>14.4</v>
      </c>
      <c r="Q1028" s="208"/>
      <c r="R1028" s="209"/>
      <c r="S1028" s="209"/>
      <c r="T1028" s="209"/>
      <c r="U1028" s="209"/>
      <c r="V1028" s="209"/>
      <c r="W1028" s="209"/>
      <c r="X1028" s="209"/>
      <c r="Y1028" s="209"/>
      <c r="Z1028" s="209"/>
      <c r="AA1028" s="209"/>
      <c r="AB1028" s="209"/>
      <c r="AC1028" s="209"/>
      <c r="AD1028" s="209"/>
      <c r="AE1028" s="209"/>
      <c r="AF1028" s="209"/>
      <c r="AG1028" s="209"/>
      <c r="AH1028" s="209"/>
      <c r="AI1028" s="209"/>
      <c r="AJ1028" s="209"/>
      <c r="AK1028" s="209"/>
      <c r="AL1028" s="209"/>
      <c r="AM1028" s="209"/>
      <c r="AN1028" s="209"/>
      <c r="AO1028" s="209"/>
      <c r="AP1028" s="209"/>
      <c r="AQ1028" s="209"/>
      <c r="AR1028" s="209"/>
      <c r="AS1028" s="209"/>
      <c r="AT1028" s="209"/>
      <c r="AU1028" s="209"/>
      <c r="AV1028" s="209"/>
      <c r="AW1028" s="209"/>
      <c r="AX1028" s="209"/>
      <c r="AY1028" s="209"/>
      <c r="AZ1028" s="209"/>
      <c r="BA1028" s="209"/>
      <c r="BB1028" s="209"/>
      <c r="BC1028" s="209"/>
      <c r="BD1028" s="209"/>
      <c r="BE1028" s="209"/>
      <c r="BF1028" s="209"/>
      <c r="BG1028" s="209"/>
      <c r="BH1028" s="209"/>
      <c r="BI1028" s="209"/>
      <c r="BJ1028" s="209"/>
      <c r="BK1028" s="209"/>
      <c r="BL1028" s="209"/>
      <c r="BM1028" s="210">
        <v>16</v>
      </c>
    </row>
    <row r="1029" spans="1:65">
      <c r="A1029" s="30"/>
      <c r="B1029" s="19">
        <v>1</v>
      </c>
      <c r="C1029" s="9">
        <v>4</v>
      </c>
      <c r="D1029" s="211">
        <v>15.102</v>
      </c>
      <c r="E1029" s="211">
        <v>16.532281368135219</v>
      </c>
      <c r="F1029" s="211">
        <v>20</v>
      </c>
      <c r="G1029" s="211">
        <v>16</v>
      </c>
      <c r="H1029" s="211">
        <v>16</v>
      </c>
      <c r="I1029" s="211">
        <v>16</v>
      </c>
      <c r="J1029" s="211">
        <v>18</v>
      </c>
      <c r="K1029" s="211">
        <v>17</v>
      </c>
      <c r="L1029" s="211">
        <v>19</v>
      </c>
      <c r="M1029" s="211">
        <v>19</v>
      </c>
      <c r="N1029" s="212">
        <v>21.6</v>
      </c>
      <c r="O1029" s="211">
        <v>17</v>
      </c>
      <c r="P1029" s="212">
        <v>13.8</v>
      </c>
      <c r="Q1029" s="208"/>
      <c r="R1029" s="209"/>
      <c r="S1029" s="209"/>
      <c r="T1029" s="209"/>
      <c r="U1029" s="209"/>
      <c r="V1029" s="209"/>
      <c r="W1029" s="209"/>
      <c r="X1029" s="209"/>
      <c r="Y1029" s="209"/>
      <c r="Z1029" s="209"/>
      <c r="AA1029" s="209"/>
      <c r="AB1029" s="209"/>
      <c r="AC1029" s="209"/>
      <c r="AD1029" s="209"/>
      <c r="AE1029" s="209"/>
      <c r="AF1029" s="209"/>
      <c r="AG1029" s="209"/>
      <c r="AH1029" s="209"/>
      <c r="AI1029" s="209"/>
      <c r="AJ1029" s="209"/>
      <c r="AK1029" s="209"/>
      <c r="AL1029" s="209"/>
      <c r="AM1029" s="209"/>
      <c r="AN1029" s="209"/>
      <c r="AO1029" s="209"/>
      <c r="AP1029" s="209"/>
      <c r="AQ1029" s="209"/>
      <c r="AR1029" s="209"/>
      <c r="AS1029" s="209"/>
      <c r="AT1029" s="209"/>
      <c r="AU1029" s="209"/>
      <c r="AV1029" s="209"/>
      <c r="AW1029" s="209"/>
      <c r="AX1029" s="209"/>
      <c r="AY1029" s="209"/>
      <c r="AZ1029" s="209"/>
      <c r="BA1029" s="209"/>
      <c r="BB1029" s="209"/>
      <c r="BC1029" s="209"/>
      <c r="BD1029" s="209"/>
      <c r="BE1029" s="209"/>
      <c r="BF1029" s="209"/>
      <c r="BG1029" s="209"/>
      <c r="BH1029" s="209"/>
      <c r="BI1029" s="209"/>
      <c r="BJ1029" s="209"/>
      <c r="BK1029" s="209"/>
      <c r="BL1029" s="209"/>
      <c r="BM1029" s="210">
        <v>17.394596622211861</v>
      </c>
    </row>
    <row r="1030" spans="1:65">
      <c r="A1030" s="30"/>
      <c r="B1030" s="19">
        <v>1</v>
      </c>
      <c r="C1030" s="9">
        <v>5</v>
      </c>
      <c r="D1030" s="211">
        <v>16.225000000000001</v>
      </c>
      <c r="E1030" s="211">
        <v>16.607562021383082</v>
      </c>
      <c r="F1030" s="211">
        <v>20</v>
      </c>
      <c r="G1030" s="211">
        <v>17</v>
      </c>
      <c r="H1030" s="211">
        <v>17</v>
      </c>
      <c r="I1030" s="211">
        <v>16</v>
      </c>
      <c r="J1030" s="211">
        <v>18</v>
      </c>
      <c r="K1030" s="211">
        <v>18</v>
      </c>
      <c r="L1030" s="211">
        <v>19</v>
      </c>
      <c r="M1030" s="211">
        <v>18</v>
      </c>
      <c r="N1030" s="212">
        <v>21.3</v>
      </c>
      <c r="O1030" s="211">
        <v>17</v>
      </c>
      <c r="P1030" s="212">
        <v>14.2</v>
      </c>
      <c r="Q1030" s="208"/>
      <c r="R1030" s="209"/>
      <c r="S1030" s="209"/>
      <c r="T1030" s="209"/>
      <c r="U1030" s="209"/>
      <c r="V1030" s="209"/>
      <c r="W1030" s="209"/>
      <c r="X1030" s="209"/>
      <c r="Y1030" s="209"/>
      <c r="Z1030" s="209"/>
      <c r="AA1030" s="209"/>
      <c r="AB1030" s="209"/>
      <c r="AC1030" s="209"/>
      <c r="AD1030" s="209"/>
      <c r="AE1030" s="209"/>
      <c r="AF1030" s="209"/>
      <c r="AG1030" s="209"/>
      <c r="AH1030" s="209"/>
      <c r="AI1030" s="209"/>
      <c r="AJ1030" s="209"/>
      <c r="AK1030" s="209"/>
      <c r="AL1030" s="209"/>
      <c r="AM1030" s="209"/>
      <c r="AN1030" s="209"/>
      <c r="AO1030" s="209"/>
      <c r="AP1030" s="209"/>
      <c r="AQ1030" s="209"/>
      <c r="AR1030" s="209"/>
      <c r="AS1030" s="209"/>
      <c r="AT1030" s="209"/>
      <c r="AU1030" s="209"/>
      <c r="AV1030" s="209"/>
      <c r="AW1030" s="209"/>
      <c r="AX1030" s="209"/>
      <c r="AY1030" s="209"/>
      <c r="AZ1030" s="209"/>
      <c r="BA1030" s="209"/>
      <c r="BB1030" s="209"/>
      <c r="BC1030" s="209"/>
      <c r="BD1030" s="209"/>
      <c r="BE1030" s="209"/>
      <c r="BF1030" s="209"/>
      <c r="BG1030" s="209"/>
      <c r="BH1030" s="209"/>
      <c r="BI1030" s="209"/>
      <c r="BJ1030" s="209"/>
      <c r="BK1030" s="209"/>
      <c r="BL1030" s="209"/>
      <c r="BM1030" s="210">
        <v>110</v>
      </c>
    </row>
    <row r="1031" spans="1:65">
      <c r="A1031" s="30"/>
      <c r="B1031" s="19">
        <v>1</v>
      </c>
      <c r="C1031" s="9">
        <v>6</v>
      </c>
      <c r="D1031" s="211">
        <v>16.029</v>
      </c>
      <c r="E1031" s="211">
        <v>16.415822035824025</v>
      </c>
      <c r="F1031" s="211">
        <v>19</v>
      </c>
      <c r="G1031" s="211">
        <v>16</v>
      </c>
      <c r="H1031" s="211">
        <v>16</v>
      </c>
      <c r="I1031" s="211">
        <v>16</v>
      </c>
      <c r="J1031" s="211">
        <v>17</v>
      </c>
      <c r="K1031" s="211">
        <v>18</v>
      </c>
      <c r="L1031" s="211">
        <v>19</v>
      </c>
      <c r="M1031" s="211">
        <v>18</v>
      </c>
      <c r="N1031" s="212">
        <v>22</v>
      </c>
      <c r="O1031" s="211">
        <v>17</v>
      </c>
      <c r="P1031" s="212">
        <v>14.4</v>
      </c>
      <c r="Q1031" s="208"/>
      <c r="R1031" s="209"/>
      <c r="S1031" s="209"/>
      <c r="T1031" s="209"/>
      <c r="U1031" s="209"/>
      <c r="V1031" s="209"/>
      <c r="W1031" s="209"/>
      <c r="X1031" s="209"/>
      <c r="Y1031" s="209"/>
      <c r="Z1031" s="209"/>
      <c r="AA1031" s="209"/>
      <c r="AB1031" s="209"/>
      <c r="AC1031" s="209"/>
      <c r="AD1031" s="209"/>
      <c r="AE1031" s="209"/>
      <c r="AF1031" s="209"/>
      <c r="AG1031" s="209"/>
      <c r="AH1031" s="209"/>
      <c r="AI1031" s="209"/>
      <c r="AJ1031" s="209"/>
      <c r="AK1031" s="209"/>
      <c r="AL1031" s="209"/>
      <c r="AM1031" s="209"/>
      <c r="AN1031" s="209"/>
      <c r="AO1031" s="209"/>
      <c r="AP1031" s="209"/>
      <c r="AQ1031" s="209"/>
      <c r="AR1031" s="209"/>
      <c r="AS1031" s="209"/>
      <c r="AT1031" s="209"/>
      <c r="AU1031" s="209"/>
      <c r="AV1031" s="209"/>
      <c r="AW1031" s="209"/>
      <c r="AX1031" s="209"/>
      <c r="AY1031" s="209"/>
      <c r="AZ1031" s="209"/>
      <c r="BA1031" s="209"/>
      <c r="BB1031" s="209"/>
      <c r="BC1031" s="209"/>
      <c r="BD1031" s="209"/>
      <c r="BE1031" s="209"/>
      <c r="BF1031" s="209"/>
      <c r="BG1031" s="209"/>
      <c r="BH1031" s="209"/>
      <c r="BI1031" s="209"/>
      <c r="BJ1031" s="209"/>
      <c r="BK1031" s="209"/>
      <c r="BL1031" s="209"/>
      <c r="BM1031" s="214"/>
    </row>
    <row r="1032" spans="1:65">
      <c r="A1032" s="30"/>
      <c r="B1032" s="20" t="s">
        <v>256</v>
      </c>
      <c r="C1032" s="12"/>
      <c r="D1032" s="215">
        <v>16.147666666666666</v>
      </c>
      <c r="E1032" s="215">
        <v>16.526229510997165</v>
      </c>
      <c r="F1032" s="215">
        <v>19.166666666666668</v>
      </c>
      <c r="G1032" s="215">
        <v>16.666666666666668</v>
      </c>
      <c r="H1032" s="215">
        <v>16.333333333333332</v>
      </c>
      <c r="I1032" s="215">
        <v>16.5</v>
      </c>
      <c r="J1032" s="215">
        <v>17.666666666666668</v>
      </c>
      <c r="K1032" s="215">
        <v>17.666666666666668</v>
      </c>
      <c r="L1032" s="215">
        <v>19</v>
      </c>
      <c r="M1032" s="215">
        <v>18.666666666666668</v>
      </c>
      <c r="N1032" s="215">
        <v>21.649999999999995</v>
      </c>
      <c r="O1032" s="215">
        <v>17</v>
      </c>
      <c r="P1032" s="215">
        <v>14.233333333333334</v>
      </c>
      <c r="Q1032" s="208"/>
      <c r="R1032" s="209"/>
      <c r="S1032" s="209"/>
      <c r="T1032" s="209"/>
      <c r="U1032" s="209"/>
      <c r="V1032" s="209"/>
      <c r="W1032" s="209"/>
      <c r="X1032" s="209"/>
      <c r="Y1032" s="209"/>
      <c r="Z1032" s="209"/>
      <c r="AA1032" s="209"/>
      <c r="AB1032" s="209"/>
      <c r="AC1032" s="209"/>
      <c r="AD1032" s="209"/>
      <c r="AE1032" s="209"/>
      <c r="AF1032" s="209"/>
      <c r="AG1032" s="209"/>
      <c r="AH1032" s="209"/>
      <c r="AI1032" s="209"/>
      <c r="AJ1032" s="209"/>
      <c r="AK1032" s="209"/>
      <c r="AL1032" s="209"/>
      <c r="AM1032" s="209"/>
      <c r="AN1032" s="209"/>
      <c r="AO1032" s="209"/>
      <c r="AP1032" s="209"/>
      <c r="AQ1032" s="209"/>
      <c r="AR1032" s="209"/>
      <c r="AS1032" s="209"/>
      <c r="AT1032" s="209"/>
      <c r="AU1032" s="209"/>
      <c r="AV1032" s="209"/>
      <c r="AW1032" s="209"/>
      <c r="AX1032" s="209"/>
      <c r="AY1032" s="209"/>
      <c r="AZ1032" s="209"/>
      <c r="BA1032" s="209"/>
      <c r="BB1032" s="209"/>
      <c r="BC1032" s="209"/>
      <c r="BD1032" s="209"/>
      <c r="BE1032" s="209"/>
      <c r="BF1032" s="209"/>
      <c r="BG1032" s="209"/>
      <c r="BH1032" s="209"/>
      <c r="BI1032" s="209"/>
      <c r="BJ1032" s="209"/>
      <c r="BK1032" s="209"/>
      <c r="BL1032" s="209"/>
      <c r="BM1032" s="214"/>
    </row>
    <row r="1033" spans="1:65">
      <c r="A1033" s="30"/>
      <c r="B1033" s="3" t="s">
        <v>257</v>
      </c>
      <c r="C1033" s="29"/>
      <c r="D1033" s="211">
        <v>15.905999999999999</v>
      </c>
      <c r="E1033" s="211">
        <v>16.569921694759152</v>
      </c>
      <c r="F1033" s="211">
        <v>19</v>
      </c>
      <c r="G1033" s="211">
        <v>17</v>
      </c>
      <c r="H1033" s="211">
        <v>16</v>
      </c>
      <c r="I1033" s="211">
        <v>16.5</v>
      </c>
      <c r="J1033" s="211">
        <v>18</v>
      </c>
      <c r="K1033" s="211">
        <v>18</v>
      </c>
      <c r="L1033" s="211">
        <v>19</v>
      </c>
      <c r="M1033" s="211">
        <v>18.5</v>
      </c>
      <c r="N1033" s="211">
        <v>21.55</v>
      </c>
      <c r="O1033" s="211">
        <v>17</v>
      </c>
      <c r="P1033" s="211">
        <v>14.3</v>
      </c>
      <c r="Q1033" s="208"/>
      <c r="R1033" s="209"/>
      <c r="S1033" s="209"/>
      <c r="T1033" s="209"/>
      <c r="U1033" s="209"/>
      <c r="V1033" s="209"/>
      <c r="W1033" s="209"/>
      <c r="X1033" s="209"/>
      <c r="Y1033" s="209"/>
      <c r="Z1033" s="209"/>
      <c r="AA1033" s="209"/>
      <c r="AB1033" s="209"/>
      <c r="AC1033" s="209"/>
      <c r="AD1033" s="209"/>
      <c r="AE1033" s="209"/>
      <c r="AF1033" s="209"/>
      <c r="AG1033" s="209"/>
      <c r="AH1033" s="209"/>
      <c r="AI1033" s="209"/>
      <c r="AJ1033" s="209"/>
      <c r="AK1033" s="209"/>
      <c r="AL1033" s="209"/>
      <c r="AM1033" s="209"/>
      <c r="AN1033" s="209"/>
      <c r="AO1033" s="209"/>
      <c r="AP1033" s="209"/>
      <c r="AQ1033" s="209"/>
      <c r="AR1033" s="209"/>
      <c r="AS1033" s="209"/>
      <c r="AT1033" s="209"/>
      <c r="AU1033" s="209"/>
      <c r="AV1033" s="209"/>
      <c r="AW1033" s="209"/>
      <c r="AX1033" s="209"/>
      <c r="AY1033" s="209"/>
      <c r="AZ1033" s="209"/>
      <c r="BA1033" s="209"/>
      <c r="BB1033" s="209"/>
      <c r="BC1033" s="209"/>
      <c r="BD1033" s="209"/>
      <c r="BE1033" s="209"/>
      <c r="BF1033" s="209"/>
      <c r="BG1033" s="209"/>
      <c r="BH1033" s="209"/>
      <c r="BI1033" s="209"/>
      <c r="BJ1033" s="209"/>
      <c r="BK1033" s="209"/>
      <c r="BL1033" s="209"/>
      <c r="BM1033" s="214"/>
    </row>
    <row r="1034" spans="1:65">
      <c r="A1034" s="30"/>
      <c r="B1034" s="3" t="s">
        <v>258</v>
      </c>
      <c r="C1034" s="29"/>
      <c r="D1034" s="24">
        <v>1.0044854735966411</v>
      </c>
      <c r="E1034" s="24">
        <v>0.13105852283677266</v>
      </c>
      <c r="F1034" s="24">
        <v>0.752772652709081</v>
      </c>
      <c r="G1034" s="24">
        <v>0.5163977794943222</v>
      </c>
      <c r="H1034" s="24">
        <v>0.5163977794943222</v>
      </c>
      <c r="I1034" s="24">
        <v>0.54772255750516607</v>
      </c>
      <c r="J1034" s="24">
        <v>0.5163977794943222</v>
      </c>
      <c r="K1034" s="24">
        <v>0.5163977794943222</v>
      </c>
      <c r="L1034" s="24">
        <v>0</v>
      </c>
      <c r="M1034" s="24">
        <v>0.81649658092772603</v>
      </c>
      <c r="N1034" s="24">
        <v>0.28809720581775844</v>
      </c>
      <c r="O1034" s="24">
        <v>0</v>
      </c>
      <c r="P1034" s="24">
        <v>0.23380903889000237</v>
      </c>
      <c r="Q1034" s="154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30"/>
      <c r="B1035" s="3" t="s">
        <v>85</v>
      </c>
      <c r="C1035" s="29"/>
      <c r="D1035" s="13">
        <v>6.22062304314333E-2</v>
      </c>
      <c r="E1035" s="13">
        <v>7.9303341847916046E-3</v>
      </c>
      <c r="F1035" s="13">
        <v>3.927509492395205E-2</v>
      </c>
      <c r="G1035" s="13">
        <v>3.0983866769659328E-2</v>
      </c>
      <c r="H1035" s="13">
        <v>3.1616190581285036E-2</v>
      </c>
      <c r="I1035" s="13">
        <v>3.3195306515464609E-2</v>
      </c>
      <c r="J1035" s="13">
        <v>2.9230062990244651E-2</v>
      </c>
      <c r="K1035" s="13">
        <v>2.9230062990244651E-2</v>
      </c>
      <c r="L1035" s="13">
        <v>0</v>
      </c>
      <c r="M1035" s="13">
        <v>4.3740888263985318E-2</v>
      </c>
      <c r="N1035" s="13">
        <v>1.3307030291813326E-2</v>
      </c>
      <c r="O1035" s="13">
        <v>0</v>
      </c>
      <c r="P1035" s="13">
        <v>1.6426864559016558E-2</v>
      </c>
      <c r="Q1035" s="154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30"/>
      <c r="B1036" s="3" t="s">
        <v>259</v>
      </c>
      <c r="C1036" s="29"/>
      <c r="D1036" s="13">
        <v>-7.1684902077748691E-2</v>
      </c>
      <c r="E1036" s="13">
        <v>-4.992165843649643E-2</v>
      </c>
      <c r="F1036" s="13">
        <v>0.10187474207892699</v>
      </c>
      <c r="G1036" s="13">
        <v>-4.1848050366150469E-2</v>
      </c>
      <c r="H1036" s="13">
        <v>-6.1011089358827597E-2</v>
      </c>
      <c r="I1036" s="13">
        <v>-5.1429569862489033E-2</v>
      </c>
      <c r="J1036" s="13">
        <v>1.5641066611880472E-2</v>
      </c>
      <c r="K1036" s="13">
        <v>1.5641066611880472E-2</v>
      </c>
      <c r="L1036" s="13">
        <v>9.2293222582588319E-2</v>
      </c>
      <c r="M1036" s="13">
        <v>7.3130183589911413E-2</v>
      </c>
      <c r="N1036" s="13">
        <v>0.24463938257437023</v>
      </c>
      <c r="O1036" s="13">
        <v>-2.2685011373473563E-2</v>
      </c>
      <c r="P1036" s="13">
        <v>-0.18173823501269248</v>
      </c>
      <c r="Q1036" s="154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30"/>
      <c r="B1037" s="46" t="s">
        <v>260</v>
      </c>
      <c r="C1037" s="47"/>
      <c r="D1037" s="45">
        <v>0.86</v>
      </c>
      <c r="E1037" s="45">
        <v>0.48</v>
      </c>
      <c r="F1037" s="45">
        <v>2.19</v>
      </c>
      <c r="G1037" s="45">
        <v>0.34</v>
      </c>
      <c r="H1037" s="45">
        <v>0.67</v>
      </c>
      <c r="I1037" s="45">
        <v>0.51</v>
      </c>
      <c r="J1037" s="45">
        <v>0.67</v>
      </c>
      <c r="K1037" s="45">
        <v>0.67</v>
      </c>
      <c r="L1037" s="45">
        <v>2.02</v>
      </c>
      <c r="M1037" s="45">
        <v>1.69</v>
      </c>
      <c r="N1037" s="45">
        <v>4.7</v>
      </c>
      <c r="O1037" s="45">
        <v>0</v>
      </c>
      <c r="P1037" s="45">
        <v>2.8</v>
      </c>
      <c r="Q1037" s="154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B1038" s="31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BM1038" s="55"/>
    </row>
    <row r="1039" spans="1:65" ht="15">
      <c r="B1039" s="8" t="s">
        <v>555</v>
      </c>
      <c r="BM1039" s="28" t="s">
        <v>66</v>
      </c>
    </row>
    <row r="1040" spans="1:65" ht="15">
      <c r="A1040" s="25" t="s">
        <v>35</v>
      </c>
      <c r="B1040" s="18" t="s">
        <v>109</v>
      </c>
      <c r="C1040" s="15" t="s">
        <v>110</v>
      </c>
      <c r="D1040" s="16" t="s">
        <v>221</v>
      </c>
      <c r="E1040" s="17" t="s">
        <v>221</v>
      </c>
      <c r="F1040" s="17" t="s">
        <v>221</v>
      </c>
      <c r="G1040" s="17" t="s">
        <v>221</v>
      </c>
      <c r="H1040" s="17" t="s">
        <v>221</v>
      </c>
      <c r="I1040" s="17" t="s">
        <v>221</v>
      </c>
      <c r="J1040" s="17" t="s">
        <v>221</v>
      </c>
      <c r="K1040" s="17" t="s">
        <v>221</v>
      </c>
      <c r="L1040" s="17" t="s">
        <v>221</v>
      </c>
      <c r="M1040" s="17" t="s">
        <v>221</v>
      </c>
      <c r="N1040" s="17" t="s">
        <v>221</v>
      </c>
      <c r="O1040" s="17" t="s">
        <v>221</v>
      </c>
      <c r="P1040" s="17" t="s">
        <v>221</v>
      </c>
      <c r="Q1040" s="17" t="s">
        <v>221</v>
      </c>
      <c r="R1040" s="154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8">
        <v>1</v>
      </c>
    </row>
    <row r="1041" spans="1:65">
      <c r="A1041" s="30"/>
      <c r="B1041" s="19" t="s">
        <v>222</v>
      </c>
      <c r="C1041" s="9" t="s">
        <v>222</v>
      </c>
      <c r="D1041" s="152" t="s">
        <v>227</v>
      </c>
      <c r="E1041" s="153" t="s">
        <v>228</v>
      </c>
      <c r="F1041" s="153" t="s">
        <v>229</v>
      </c>
      <c r="G1041" s="153" t="s">
        <v>232</v>
      </c>
      <c r="H1041" s="153" t="s">
        <v>233</v>
      </c>
      <c r="I1041" s="153" t="s">
        <v>234</v>
      </c>
      <c r="J1041" s="153" t="s">
        <v>235</v>
      </c>
      <c r="K1041" s="153" t="s">
        <v>276</v>
      </c>
      <c r="L1041" s="153" t="s">
        <v>238</v>
      </c>
      <c r="M1041" s="153" t="s">
        <v>239</v>
      </c>
      <c r="N1041" s="153" t="s">
        <v>240</v>
      </c>
      <c r="O1041" s="153" t="s">
        <v>243</v>
      </c>
      <c r="P1041" s="153" t="s">
        <v>245</v>
      </c>
      <c r="Q1041" s="153" t="s">
        <v>246</v>
      </c>
      <c r="R1041" s="154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8" t="s">
        <v>3</v>
      </c>
    </row>
    <row r="1042" spans="1:65">
      <c r="A1042" s="30"/>
      <c r="B1042" s="19"/>
      <c r="C1042" s="9"/>
      <c r="D1042" s="10" t="s">
        <v>299</v>
      </c>
      <c r="E1042" s="11" t="s">
        <v>282</v>
      </c>
      <c r="F1042" s="11" t="s">
        <v>299</v>
      </c>
      <c r="G1042" s="11" t="s">
        <v>282</v>
      </c>
      <c r="H1042" s="11" t="s">
        <v>282</v>
      </c>
      <c r="I1042" s="11" t="s">
        <v>282</v>
      </c>
      <c r="J1042" s="11" t="s">
        <v>282</v>
      </c>
      <c r="K1042" s="11" t="s">
        <v>282</v>
      </c>
      <c r="L1042" s="11" t="s">
        <v>282</v>
      </c>
      <c r="M1042" s="11" t="s">
        <v>299</v>
      </c>
      <c r="N1042" s="11" t="s">
        <v>299</v>
      </c>
      <c r="O1042" s="11" t="s">
        <v>282</v>
      </c>
      <c r="P1042" s="11" t="s">
        <v>299</v>
      </c>
      <c r="Q1042" s="11" t="s">
        <v>299</v>
      </c>
      <c r="R1042" s="154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8">
        <v>2</v>
      </c>
    </row>
    <row r="1043" spans="1:65">
      <c r="A1043" s="30"/>
      <c r="B1043" s="19"/>
      <c r="C1043" s="9"/>
      <c r="D1043" s="26" t="s">
        <v>300</v>
      </c>
      <c r="E1043" s="26" t="s">
        <v>301</v>
      </c>
      <c r="F1043" s="26" t="s">
        <v>302</v>
      </c>
      <c r="G1043" s="26" t="s">
        <v>302</v>
      </c>
      <c r="H1043" s="26" t="s">
        <v>302</v>
      </c>
      <c r="I1043" s="26" t="s">
        <v>302</v>
      </c>
      <c r="J1043" s="26" t="s">
        <v>302</v>
      </c>
      <c r="K1043" s="26" t="s">
        <v>302</v>
      </c>
      <c r="L1043" s="26" t="s">
        <v>303</v>
      </c>
      <c r="M1043" s="26" t="s">
        <v>303</v>
      </c>
      <c r="N1043" s="26" t="s">
        <v>280</v>
      </c>
      <c r="O1043" s="26" t="s">
        <v>303</v>
      </c>
      <c r="P1043" s="26" t="s">
        <v>280</v>
      </c>
      <c r="Q1043" s="26" t="s">
        <v>302</v>
      </c>
      <c r="R1043" s="154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8">
        <v>2</v>
      </c>
    </row>
    <row r="1044" spans="1:65">
      <c r="A1044" s="30"/>
      <c r="B1044" s="18">
        <v>1</v>
      </c>
      <c r="C1044" s="14">
        <v>1</v>
      </c>
      <c r="D1044" s="22">
        <v>1.89</v>
      </c>
      <c r="E1044" s="22">
        <v>2.5234090977067734</v>
      </c>
      <c r="F1044" s="148">
        <v>1.7</v>
      </c>
      <c r="G1044" s="22">
        <v>2.2799999999999998</v>
      </c>
      <c r="H1044" s="22">
        <v>2.44</v>
      </c>
      <c r="I1044" s="22">
        <v>2.65</v>
      </c>
      <c r="J1044" s="22">
        <v>2.4300000000000002</v>
      </c>
      <c r="K1044" s="22">
        <v>2.5499999999999998</v>
      </c>
      <c r="L1044" s="148">
        <v>3.9092237027093319</v>
      </c>
      <c r="M1044" s="22">
        <v>2.1</v>
      </c>
      <c r="N1044" s="22">
        <v>2.7</v>
      </c>
      <c r="O1044" s="148">
        <v>8.5</v>
      </c>
      <c r="P1044" s="22">
        <v>2.5</v>
      </c>
      <c r="Q1044" s="22">
        <v>3.06</v>
      </c>
      <c r="R1044" s="154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8">
        <v>1</v>
      </c>
    </row>
    <row r="1045" spans="1:65">
      <c r="A1045" s="30"/>
      <c r="B1045" s="19">
        <v>1</v>
      </c>
      <c r="C1045" s="9">
        <v>2</v>
      </c>
      <c r="D1045" s="11">
        <v>1.96</v>
      </c>
      <c r="E1045" s="11">
        <v>2.4786335357807068</v>
      </c>
      <c r="F1045" s="149">
        <v>1.4</v>
      </c>
      <c r="G1045" s="11">
        <v>2.2599999999999998</v>
      </c>
      <c r="H1045" s="11">
        <v>2.4300000000000002</v>
      </c>
      <c r="I1045" s="11">
        <v>2.81</v>
      </c>
      <c r="J1045" s="11">
        <v>2.76</v>
      </c>
      <c r="K1045" s="11">
        <v>2.44</v>
      </c>
      <c r="L1045" s="149">
        <v>3.5071017182612878</v>
      </c>
      <c r="M1045" s="11">
        <v>2.1</v>
      </c>
      <c r="N1045" s="11">
        <v>2.8</v>
      </c>
      <c r="O1045" s="149">
        <v>8.8000000000000007</v>
      </c>
      <c r="P1045" s="11">
        <v>2.6</v>
      </c>
      <c r="Q1045" s="11">
        <v>3.14</v>
      </c>
      <c r="R1045" s="154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8">
        <v>33</v>
      </c>
    </row>
    <row r="1046" spans="1:65">
      <c r="A1046" s="30"/>
      <c r="B1046" s="19">
        <v>1</v>
      </c>
      <c r="C1046" s="9">
        <v>3</v>
      </c>
      <c r="D1046" s="150">
        <v>2.0760000000000001</v>
      </c>
      <c r="E1046" s="11">
        <v>2.5098886262815592</v>
      </c>
      <c r="F1046" s="149">
        <v>1.4</v>
      </c>
      <c r="G1046" s="11">
        <v>2.5299999999999998</v>
      </c>
      <c r="H1046" s="11">
        <v>2.39</v>
      </c>
      <c r="I1046" s="11">
        <v>2.73</v>
      </c>
      <c r="J1046" s="11">
        <v>2.73</v>
      </c>
      <c r="K1046" s="11">
        <v>2.5099999999999998</v>
      </c>
      <c r="L1046" s="149">
        <v>3.8599144282316233</v>
      </c>
      <c r="M1046" s="11">
        <v>2</v>
      </c>
      <c r="N1046" s="11">
        <v>2.8</v>
      </c>
      <c r="O1046" s="149">
        <v>8.5</v>
      </c>
      <c r="P1046" s="11">
        <v>2.6</v>
      </c>
      <c r="Q1046" s="11">
        <v>3.18</v>
      </c>
      <c r="R1046" s="154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8">
        <v>16</v>
      </c>
    </row>
    <row r="1047" spans="1:65">
      <c r="A1047" s="30"/>
      <c r="B1047" s="19">
        <v>1</v>
      </c>
      <c r="C1047" s="9">
        <v>4</v>
      </c>
      <c r="D1047" s="11">
        <v>1.8540000000000001</v>
      </c>
      <c r="E1047" s="11">
        <v>2.5415643512906589</v>
      </c>
      <c r="F1047" s="149">
        <v>1.6</v>
      </c>
      <c r="G1047" s="11">
        <v>2.4500000000000002</v>
      </c>
      <c r="H1047" s="11">
        <v>2.4500000000000002</v>
      </c>
      <c r="I1047" s="11">
        <v>2.76</v>
      </c>
      <c r="J1047" s="11">
        <v>2.74</v>
      </c>
      <c r="K1047" s="11">
        <v>2.54</v>
      </c>
      <c r="L1047" s="149">
        <v>3.5742615300189695</v>
      </c>
      <c r="M1047" s="11">
        <v>2</v>
      </c>
      <c r="N1047" s="11">
        <v>2.7</v>
      </c>
      <c r="O1047" s="149">
        <v>8.6999999999999993</v>
      </c>
      <c r="P1047" s="11">
        <v>2.7</v>
      </c>
      <c r="Q1047" s="11">
        <v>3.14</v>
      </c>
      <c r="R1047" s="154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8">
        <v>2.5046001770767146</v>
      </c>
    </row>
    <row r="1048" spans="1:65">
      <c r="A1048" s="30"/>
      <c r="B1048" s="19">
        <v>1</v>
      </c>
      <c r="C1048" s="9">
        <v>5</v>
      </c>
      <c r="D1048" s="11">
        <v>1.9219999999999999</v>
      </c>
      <c r="E1048" s="11">
        <v>2.500994747045139</v>
      </c>
      <c r="F1048" s="149">
        <v>1.6</v>
      </c>
      <c r="G1048" s="11">
        <v>2.5099999999999998</v>
      </c>
      <c r="H1048" s="11">
        <v>2.29</v>
      </c>
      <c r="I1048" s="11">
        <v>2.4700000000000002</v>
      </c>
      <c r="J1048" s="11">
        <v>2.66</v>
      </c>
      <c r="K1048" s="11">
        <v>2.5099999999999998</v>
      </c>
      <c r="L1048" s="149">
        <v>3.7327361420521901</v>
      </c>
      <c r="M1048" s="11">
        <v>2.1</v>
      </c>
      <c r="N1048" s="11">
        <v>2.9</v>
      </c>
      <c r="O1048" s="149">
        <v>8.4</v>
      </c>
      <c r="P1048" s="11">
        <v>2.5</v>
      </c>
      <c r="Q1048" s="11">
        <v>3.08</v>
      </c>
      <c r="R1048" s="154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8">
        <v>111</v>
      </c>
    </row>
    <row r="1049" spans="1:65">
      <c r="A1049" s="30"/>
      <c r="B1049" s="19">
        <v>1</v>
      </c>
      <c r="C1049" s="9">
        <v>6</v>
      </c>
      <c r="D1049" s="11">
        <v>1.891</v>
      </c>
      <c r="E1049" s="11">
        <v>2.4787213289583425</v>
      </c>
      <c r="F1049" s="149">
        <v>1.3</v>
      </c>
      <c r="G1049" s="11">
        <v>2.5</v>
      </c>
      <c r="H1049" s="11">
        <v>2.38</v>
      </c>
      <c r="I1049" s="11">
        <v>2.4</v>
      </c>
      <c r="J1049" s="11">
        <v>2.44</v>
      </c>
      <c r="K1049" s="11">
        <v>2.5099999999999998</v>
      </c>
      <c r="L1049" s="149">
        <v>4.1678738867971239</v>
      </c>
      <c r="M1049" s="11">
        <v>2</v>
      </c>
      <c r="N1049" s="11">
        <v>2.9</v>
      </c>
      <c r="O1049" s="149">
        <v>8.8000000000000007</v>
      </c>
      <c r="P1049" s="11">
        <v>2.6</v>
      </c>
      <c r="Q1049" s="11">
        <v>3.1</v>
      </c>
      <c r="R1049" s="154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55"/>
    </row>
    <row r="1050" spans="1:65">
      <c r="A1050" s="30"/>
      <c r="B1050" s="20" t="s">
        <v>256</v>
      </c>
      <c r="C1050" s="12"/>
      <c r="D1050" s="23">
        <v>1.9321666666666666</v>
      </c>
      <c r="E1050" s="23">
        <v>2.5055352811771967</v>
      </c>
      <c r="F1050" s="23">
        <v>1.5</v>
      </c>
      <c r="G1050" s="23">
        <v>2.4216666666666664</v>
      </c>
      <c r="H1050" s="23">
        <v>2.3966666666666665</v>
      </c>
      <c r="I1050" s="23">
        <v>2.6366666666666667</v>
      </c>
      <c r="J1050" s="23">
        <v>2.6266666666666665</v>
      </c>
      <c r="K1050" s="23">
        <v>2.5099999999999998</v>
      </c>
      <c r="L1050" s="23">
        <v>3.7918519013450882</v>
      </c>
      <c r="M1050" s="23">
        <v>2.0499999999999998</v>
      </c>
      <c r="N1050" s="23">
        <v>2.8000000000000003</v>
      </c>
      <c r="O1050" s="23">
        <v>8.6166666666666671</v>
      </c>
      <c r="P1050" s="23">
        <v>2.583333333333333</v>
      </c>
      <c r="Q1050" s="23">
        <v>3.1166666666666671</v>
      </c>
      <c r="R1050" s="154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55"/>
    </row>
    <row r="1051" spans="1:65">
      <c r="A1051" s="30"/>
      <c r="B1051" s="3" t="s">
        <v>257</v>
      </c>
      <c r="C1051" s="29"/>
      <c r="D1051" s="11">
        <v>1.9064999999999999</v>
      </c>
      <c r="E1051" s="11">
        <v>2.5054416866633491</v>
      </c>
      <c r="F1051" s="11">
        <v>1.5</v>
      </c>
      <c r="G1051" s="11">
        <v>2.4750000000000001</v>
      </c>
      <c r="H1051" s="11">
        <v>2.41</v>
      </c>
      <c r="I1051" s="11">
        <v>2.69</v>
      </c>
      <c r="J1051" s="11">
        <v>2.6950000000000003</v>
      </c>
      <c r="K1051" s="11">
        <v>2.5099999999999998</v>
      </c>
      <c r="L1051" s="11">
        <v>3.7963252851419069</v>
      </c>
      <c r="M1051" s="11">
        <v>2.0499999999999998</v>
      </c>
      <c r="N1051" s="11">
        <v>2.8</v>
      </c>
      <c r="O1051" s="11">
        <v>8.6</v>
      </c>
      <c r="P1051" s="11">
        <v>2.6</v>
      </c>
      <c r="Q1051" s="11">
        <v>3.12</v>
      </c>
      <c r="R1051" s="154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55"/>
    </row>
    <row r="1052" spans="1:65">
      <c r="A1052" s="30"/>
      <c r="B1052" s="3" t="s">
        <v>258</v>
      </c>
      <c r="C1052" s="29"/>
      <c r="D1052" s="24">
        <v>7.8928870932420334E-2</v>
      </c>
      <c r="E1052" s="24">
        <v>2.4899105258415873E-2</v>
      </c>
      <c r="F1052" s="24">
        <v>0.1549193338482967</v>
      </c>
      <c r="G1052" s="24">
        <v>0.12056809970579564</v>
      </c>
      <c r="H1052" s="24">
        <v>5.9217114643206573E-2</v>
      </c>
      <c r="I1052" s="24">
        <v>0.1660923437930438</v>
      </c>
      <c r="J1052" s="24">
        <v>0.15227168701589489</v>
      </c>
      <c r="K1052" s="24">
        <v>3.8470768123342679E-2</v>
      </c>
      <c r="L1052" s="24">
        <v>0.24154672025172713</v>
      </c>
      <c r="M1052" s="24">
        <v>5.4772255750516662E-2</v>
      </c>
      <c r="N1052" s="24">
        <v>8.9442719099991477E-2</v>
      </c>
      <c r="O1052" s="24">
        <v>0.17224014243685098</v>
      </c>
      <c r="P1052" s="24">
        <v>7.5277265270908167E-2</v>
      </c>
      <c r="Q1052" s="24">
        <v>4.4572039067858116E-2</v>
      </c>
      <c r="R1052" s="154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55"/>
    </row>
    <row r="1053" spans="1:65">
      <c r="A1053" s="30"/>
      <c r="B1053" s="3" t="s">
        <v>85</v>
      </c>
      <c r="C1053" s="29"/>
      <c r="D1053" s="13">
        <v>4.0849928887649621E-2</v>
      </c>
      <c r="E1053" s="13">
        <v>9.9376390528084346E-3</v>
      </c>
      <c r="F1053" s="13">
        <v>0.10327955589886446</v>
      </c>
      <c r="G1053" s="13">
        <v>4.9787240071216377E-2</v>
      </c>
      <c r="H1053" s="13">
        <v>2.4708114593827501E-2</v>
      </c>
      <c r="I1053" s="13">
        <v>6.2993303587753652E-2</v>
      </c>
      <c r="J1053" s="13">
        <v>5.7971454447675722E-2</v>
      </c>
      <c r="K1053" s="13">
        <v>1.5326999252327762E-2</v>
      </c>
      <c r="L1053" s="13">
        <v>6.3701517500206944E-2</v>
      </c>
      <c r="M1053" s="13">
        <v>2.6718173536837399E-2</v>
      </c>
      <c r="N1053" s="13">
        <v>3.1943828249996954E-2</v>
      </c>
      <c r="O1053" s="13">
        <v>1.9989184808918876E-2</v>
      </c>
      <c r="P1053" s="13">
        <v>2.9139586556480582E-2</v>
      </c>
      <c r="Q1053" s="13">
        <v>1.4301189005729874E-2</v>
      </c>
      <c r="R1053" s="154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5"/>
    </row>
    <row r="1054" spans="1:65">
      <c r="A1054" s="30"/>
      <c r="B1054" s="3" t="s">
        <v>259</v>
      </c>
      <c r="C1054" s="29"/>
      <c r="D1054" s="13">
        <v>-0.22855285073012055</v>
      </c>
      <c r="E1054" s="13">
        <v>3.7335464120813455E-4</v>
      </c>
      <c r="F1054" s="13">
        <v>-0.40110201471328255</v>
      </c>
      <c r="G1054" s="13">
        <v>-3.3112474864888553E-2</v>
      </c>
      <c r="H1054" s="13">
        <v>-4.3094107953000504E-2</v>
      </c>
      <c r="I1054" s="13">
        <v>5.2729569692874456E-2</v>
      </c>
      <c r="J1054" s="13">
        <v>4.8736916457629453E-2</v>
      </c>
      <c r="K1054" s="13">
        <v>2.1559620464404183E-3</v>
      </c>
      <c r="L1054" s="13">
        <v>0.51395497614745467</v>
      </c>
      <c r="M1054" s="13">
        <v>-0.18150608677481961</v>
      </c>
      <c r="N1054" s="13">
        <v>0.11794290586853928</v>
      </c>
      <c r="O1054" s="13">
        <v>2.4403362043692547</v>
      </c>
      <c r="P1054" s="13">
        <v>3.1435419104901996E-2</v>
      </c>
      <c r="Q1054" s="13">
        <v>0.24437692498462416</v>
      </c>
      <c r="R1054" s="154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5"/>
    </row>
    <row r="1055" spans="1:65">
      <c r="A1055" s="30"/>
      <c r="B1055" s="46" t="s">
        <v>260</v>
      </c>
      <c r="C1055" s="47"/>
      <c r="D1055" s="45">
        <v>2.0499999999999998</v>
      </c>
      <c r="E1055" s="45">
        <v>0.14000000000000001</v>
      </c>
      <c r="F1055" s="45">
        <v>3.5</v>
      </c>
      <c r="G1055" s="45">
        <v>0.42</v>
      </c>
      <c r="H1055" s="45">
        <v>0.5</v>
      </c>
      <c r="I1055" s="45">
        <v>0.3</v>
      </c>
      <c r="J1055" s="45">
        <v>0.27</v>
      </c>
      <c r="K1055" s="45">
        <v>0.12</v>
      </c>
      <c r="L1055" s="45">
        <v>4.16</v>
      </c>
      <c r="M1055" s="45">
        <v>1.66</v>
      </c>
      <c r="N1055" s="45">
        <v>0.85</v>
      </c>
      <c r="O1055" s="45">
        <v>20.3</v>
      </c>
      <c r="P1055" s="45">
        <v>0.12</v>
      </c>
      <c r="Q1055" s="45">
        <v>1.91</v>
      </c>
      <c r="R1055" s="154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B1056" s="31"/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BM1056" s="55"/>
    </row>
    <row r="1057" spans="1:65" ht="15">
      <c r="B1057" s="8" t="s">
        <v>556</v>
      </c>
      <c r="BM1057" s="28" t="s">
        <v>66</v>
      </c>
    </row>
    <row r="1058" spans="1:65" ht="15">
      <c r="A1058" s="25" t="s">
        <v>38</v>
      </c>
      <c r="B1058" s="18" t="s">
        <v>109</v>
      </c>
      <c r="C1058" s="15" t="s">
        <v>110</v>
      </c>
      <c r="D1058" s="16" t="s">
        <v>221</v>
      </c>
      <c r="E1058" s="17" t="s">
        <v>221</v>
      </c>
      <c r="F1058" s="17" t="s">
        <v>221</v>
      </c>
      <c r="G1058" s="17" t="s">
        <v>221</v>
      </c>
      <c r="H1058" s="17" t="s">
        <v>221</v>
      </c>
      <c r="I1058" s="17" t="s">
        <v>221</v>
      </c>
      <c r="J1058" s="17" t="s">
        <v>221</v>
      </c>
      <c r="K1058" s="17" t="s">
        <v>221</v>
      </c>
      <c r="L1058" s="17" t="s">
        <v>221</v>
      </c>
      <c r="M1058" s="17" t="s">
        <v>221</v>
      </c>
      <c r="N1058" s="17" t="s">
        <v>221</v>
      </c>
      <c r="O1058" s="17" t="s">
        <v>221</v>
      </c>
      <c r="P1058" s="17" t="s">
        <v>221</v>
      </c>
      <c r="Q1058" s="154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28">
        <v>1</v>
      </c>
    </row>
    <row r="1059" spans="1:65">
      <c r="A1059" s="30"/>
      <c r="B1059" s="19" t="s">
        <v>222</v>
      </c>
      <c r="C1059" s="9" t="s">
        <v>222</v>
      </c>
      <c r="D1059" s="152" t="s">
        <v>227</v>
      </c>
      <c r="E1059" s="153" t="s">
        <v>228</v>
      </c>
      <c r="F1059" s="153" t="s">
        <v>229</v>
      </c>
      <c r="G1059" s="153" t="s">
        <v>232</v>
      </c>
      <c r="H1059" s="153" t="s">
        <v>233</v>
      </c>
      <c r="I1059" s="153" t="s">
        <v>234</v>
      </c>
      <c r="J1059" s="153" t="s">
        <v>235</v>
      </c>
      <c r="K1059" s="153" t="s">
        <v>276</v>
      </c>
      <c r="L1059" s="153" t="s">
        <v>239</v>
      </c>
      <c r="M1059" s="153" t="s">
        <v>240</v>
      </c>
      <c r="N1059" s="153" t="s">
        <v>243</v>
      </c>
      <c r="O1059" s="153" t="s">
        <v>245</v>
      </c>
      <c r="P1059" s="153" t="s">
        <v>246</v>
      </c>
      <c r="Q1059" s="154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28" t="s">
        <v>3</v>
      </c>
    </row>
    <row r="1060" spans="1:65">
      <c r="A1060" s="30"/>
      <c r="B1060" s="19"/>
      <c r="C1060" s="9"/>
      <c r="D1060" s="10" t="s">
        <v>299</v>
      </c>
      <c r="E1060" s="11" t="s">
        <v>282</v>
      </c>
      <c r="F1060" s="11" t="s">
        <v>299</v>
      </c>
      <c r="G1060" s="11" t="s">
        <v>282</v>
      </c>
      <c r="H1060" s="11" t="s">
        <v>282</v>
      </c>
      <c r="I1060" s="11" t="s">
        <v>282</v>
      </c>
      <c r="J1060" s="11" t="s">
        <v>282</v>
      </c>
      <c r="K1060" s="11" t="s">
        <v>282</v>
      </c>
      <c r="L1060" s="11" t="s">
        <v>299</v>
      </c>
      <c r="M1060" s="11" t="s">
        <v>299</v>
      </c>
      <c r="N1060" s="11" t="s">
        <v>282</v>
      </c>
      <c r="O1060" s="11" t="s">
        <v>299</v>
      </c>
      <c r="P1060" s="11" t="s">
        <v>299</v>
      </c>
      <c r="Q1060" s="154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8">
        <v>2</v>
      </c>
    </row>
    <row r="1061" spans="1:65">
      <c r="A1061" s="30"/>
      <c r="B1061" s="19"/>
      <c r="C1061" s="9"/>
      <c r="D1061" s="26" t="s">
        <v>300</v>
      </c>
      <c r="E1061" s="26" t="s">
        <v>301</v>
      </c>
      <c r="F1061" s="26" t="s">
        <v>302</v>
      </c>
      <c r="G1061" s="26" t="s">
        <v>302</v>
      </c>
      <c r="H1061" s="26" t="s">
        <v>302</v>
      </c>
      <c r="I1061" s="26" t="s">
        <v>302</v>
      </c>
      <c r="J1061" s="26" t="s">
        <v>302</v>
      </c>
      <c r="K1061" s="26" t="s">
        <v>302</v>
      </c>
      <c r="L1061" s="26" t="s">
        <v>303</v>
      </c>
      <c r="M1061" s="26" t="s">
        <v>280</v>
      </c>
      <c r="N1061" s="26" t="s">
        <v>303</v>
      </c>
      <c r="O1061" s="26" t="s">
        <v>280</v>
      </c>
      <c r="P1061" s="26" t="s">
        <v>302</v>
      </c>
      <c r="Q1061" s="154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8">
        <v>3</v>
      </c>
    </row>
    <row r="1062" spans="1:65">
      <c r="A1062" s="30"/>
      <c r="B1062" s="18">
        <v>1</v>
      </c>
      <c r="C1062" s="14">
        <v>1</v>
      </c>
      <c r="D1062" s="22">
        <v>5</v>
      </c>
      <c r="E1062" s="22">
        <v>5.0394222051888073</v>
      </c>
      <c r="F1062" s="22">
        <v>5.52</v>
      </c>
      <c r="G1062" s="22">
        <v>5.14</v>
      </c>
      <c r="H1062" s="22">
        <v>5.22</v>
      </c>
      <c r="I1062" s="22">
        <v>5.09</v>
      </c>
      <c r="J1062" s="22">
        <v>5.42</v>
      </c>
      <c r="K1062" s="22">
        <v>5.15</v>
      </c>
      <c r="L1062" s="22">
        <v>5</v>
      </c>
      <c r="M1062" s="22">
        <v>4.6100000000000003</v>
      </c>
      <c r="N1062" s="148">
        <v>16.7</v>
      </c>
      <c r="O1062" s="148">
        <v>4.4000000000000004</v>
      </c>
      <c r="P1062" s="148">
        <v>4.41</v>
      </c>
      <c r="Q1062" s="154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8">
        <v>1</v>
      </c>
    </row>
    <row r="1063" spans="1:65">
      <c r="A1063" s="30"/>
      <c r="B1063" s="19">
        <v>1</v>
      </c>
      <c r="C1063" s="9">
        <v>2</v>
      </c>
      <c r="D1063" s="11">
        <v>4.9139999999999997</v>
      </c>
      <c r="E1063" s="11">
        <v>4.9248549643264852</v>
      </c>
      <c r="F1063" s="11">
        <v>5.66</v>
      </c>
      <c r="G1063" s="11">
        <v>5.16</v>
      </c>
      <c r="H1063" s="11">
        <v>4.99</v>
      </c>
      <c r="I1063" s="11">
        <v>4.92</v>
      </c>
      <c r="J1063" s="11">
        <v>5.17</v>
      </c>
      <c r="K1063" s="11">
        <v>5.26</v>
      </c>
      <c r="L1063" s="11">
        <v>5.0999999999999996</v>
      </c>
      <c r="M1063" s="11">
        <v>4.7</v>
      </c>
      <c r="N1063" s="149">
        <v>17.100000000000001</v>
      </c>
      <c r="O1063" s="149">
        <v>4.2</v>
      </c>
      <c r="P1063" s="149">
        <v>4.47</v>
      </c>
      <c r="Q1063" s="154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8">
        <v>1</v>
      </c>
    </row>
    <row r="1064" spans="1:65">
      <c r="A1064" s="30"/>
      <c r="B1064" s="19">
        <v>1</v>
      </c>
      <c r="C1064" s="9">
        <v>3</v>
      </c>
      <c r="D1064" s="11">
        <v>4.8979999999999997</v>
      </c>
      <c r="E1064" s="11">
        <v>5.1065039477805056</v>
      </c>
      <c r="F1064" s="11">
        <v>5.71</v>
      </c>
      <c r="G1064" s="11">
        <v>5.15</v>
      </c>
      <c r="H1064" s="11">
        <v>5.42</v>
      </c>
      <c r="I1064" s="11">
        <v>5.1100000000000003</v>
      </c>
      <c r="J1064" s="11">
        <v>5.34</v>
      </c>
      <c r="K1064" s="11">
        <v>5.31</v>
      </c>
      <c r="L1064" s="11">
        <v>5.17</v>
      </c>
      <c r="M1064" s="11">
        <v>4.6399999999999997</v>
      </c>
      <c r="N1064" s="149">
        <v>17.7</v>
      </c>
      <c r="O1064" s="149">
        <v>4.2</v>
      </c>
      <c r="P1064" s="149">
        <v>4.43</v>
      </c>
      <c r="Q1064" s="154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8">
        <v>16</v>
      </c>
    </row>
    <row r="1065" spans="1:65">
      <c r="A1065" s="30"/>
      <c r="B1065" s="19">
        <v>1</v>
      </c>
      <c r="C1065" s="9">
        <v>4</v>
      </c>
      <c r="D1065" s="150">
        <v>4.5949999999999998</v>
      </c>
      <c r="E1065" s="11">
        <v>5.0482989319879099</v>
      </c>
      <c r="F1065" s="11">
        <v>5.66</v>
      </c>
      <c r="G1065" s="11">
        <v>5.0999999999999996</v>
      </c>
      <c r="H1065" s="11">
        <v>5.14</v>
      </c>
      <c r="I1065" s="11">
        <v>4.99</v>
      </c>
      <c r="J1065" s="11">
        <v>5.49</v>
      </c>
      <c r="K1065" s="11">
        <v>4.99</v>
      </c>
      <c r="L1065" s="11">
        <v>5.21</v>
      </c>
      <c r="M1065" s="11">
        <v>4.75</v>
      </c>
      <c r="N1065" s="149">
        <v>17.100000000000001</v>
      </c>
      <c r="O1065" s="149">
        <v>4.2</v>
      </c>
      <c r="P1065" s="150">
        <v>4.26</v>
      </c>
      <c r="Q1065" s="154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8">
        <v>5.1208046458175689</v>
      </c>
    </row>
    <row r="1066" spans="1:65">
      <c r="A1066" s="30"/>
      <c r="B1066" s="19">
        <v>1</v>
      </c>
      <c r="C1066" s="9">
        <v>5</v>
      </c>
      <c r="D1066" s="11">
        <v>4.8920000000000003</v>
      </c>
      <c r="E1066" s="11">
        <v>4.9960459786965581</v>
      </c>
      <c r="F1066" s="150">
        <v>5.4</v>
      </c>
      <c r="G1066" s="11">
        <v>5.1100000000000003</v>
      </c>
      <c r="H1066" s="11">
        <v>5.21</v>
      </c>
      <c r="I1066" s="11">
        <v>4.84</v>
      </c>
      <c r="J1066" s="11">
        <v>5.16</v>
      </c>
      <c r="K1066" s="11">
        <v>5.0199999999999996</v>
      </c>
      <c r="L1066" s="11">
        <v>5.08</v>
      </c>
      <c r="M1066" s="11">
        <v>4.83</v>
      </c>
      <c r="N1066" s="149">
        <v>16.7</v>
      </c>
      <c r="O1066" s="149">
        <v>4.4000000000000004</v>
      </c>
      <c r="P1066" s="149">
        <v>4.37</v>
      </c>
      <c r="Q1066" s="154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8">
        <v>112</v>
      </c>
    </row>
    <row r="1067" spans="1:65">
      <c r="A1067" s="30"/>
      <c r="B1067" s="19">
        <v>1</v>
      </c>
      <c r="C1067" s="9">
        <v>6</v>
      </c>
      <c r="D1067" s="11">
        <v>4.8929999999999998</v>
      </c>
      <c r="E1067" s="11">
        <v>4.94475272107384</v>
      </c>
      <c r="F1067" s="11">
        <v>5.66</v>
      </c>
      <c r="G1067" s="11">
        <v>5.05</v>
      </c>
      <c r="H1067" s="11">
        <v>5.2</v>
      </c>
      <c r="I1067" s="11">
        <v>5.04</v>
      </c>
      <c r="J1067" s="11">
        <v>5.25</v>
      </c>
      <c r="K1067" s="11">
        <v>5.39</v>
      </c>
      <c r="L1067" s="11">
        <v>5.16</v>
      </c>
      <c r="M1067" s="11">
        <v>4.74</v>
      </c>
      <c r="N1067" s="149">
        <v>17.600000000000001</v>
      </c>
      <c r="O1067" s="149">
        <v>4.3</v>
      </c>
      <c r="P1067" s="149">
        <v>4.4000000000000004</v>
      </c>
      <c r="Q1067" s="154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55"/>
    </row>
    <row r="1068" spans="1:65">
      <c r="A1068" s="30"/>
      <c r="B1068" s="20" t="s">
        <v>256</v>
      </c>
      <c r="C1068" s="12"/>
      <c r="D1068" s="23">
        <v>4.8653333333333331</v>
      </c>
      <c r="E1068" s="23">
        <v>5.0099797915090178</v>
      </c>
      <c r="F1068" s="23">
        <v>5.6016666666666666</v>
      </c>
      <c r="G1068" s="23">
        <v>5.1183333333333332</v>
      </c>
      <c r="H1068" s="23">
        <v>5.1966666666666663</v>
      </c>
      <c r="I1068" s="23">
        <v>4.9983333333333331</v>
      </c>
      <c r="J1068" s="23">
        <v>5.3050000000000006</v>
      </c>
      <c r="K1068" s="23">
        <v>5.1866666666666665</v>
      </c>
      <c r="L1068" s="23">
        <v>5.12</v>
      </c>
      <c r="M1068" s="23">
        <v>4.7116666666666669</v>
      </c>
      <c r="N1068" s="23">
        <v>17.150000000000002</v>
      </c>
      <c r="O1068" s="23">
        <v>4.2833333333333332</v>
      </c>
      <c r="P1068" s="23">
        <v>4.3900000000000006</v>
      </c>
      <c r="Q1068" s="154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55"/>
    </row>
    <row r="1069" spans="1:65">
      <c r="A1069" s="30"/>
      <c r="B1069" s="3" t="s">
        <v>257</v>
      </c>
      <c r="C1069" s="29"/>
      <c r="D1069" s="11">
        <v>4.8955000000000002</v>
      </c>
      <c r="E1069" s="11">
        <v>5.0177340919426827</v>
      </c>
      <c r="F1069" s="11">
        <v>5.66</v>
      </c>
      <c r="G1069" s="11">
        <v>5.125</v>
      </c>
      <c r="H1069" s="11">
        <v>5.2050000000000001</v>
      </c>
      <c r="I1069" s="11">
        <v>5.0150000000000006</v>
      </c>
      <c r="J1069" s="11">
        <v>5.2949999999999999</v>
      </c>
      <c r="K1069" s="11">
        <v>5.2050000000000001</v>
      </c>
      <c r="L1069" s="11">
        <v>5.13</v>
      </c>
      <c r="M1069" s="11">
        <v>4.7200000000000006</v>
      </c>
      <c r="N1069" s="11">
        <v>17.100000000000001</v>
      </c>
      <c r="O1069" s="11">
        <v>4.25</v>
      </c>
      <c r="P1069" s="11">
        <v>4.4050000000000002</v>
      </c>
      <c r="Q1069" s="154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5"/>
    </row>
    <row r="1070" spans="1:65">
      <c r="A1070" s="30"/>
      <c r="B1070" s="3" t="s">
        <v>258</v>
      </c>
      <c r="C1070" s="29"/>
      <c r="D1070" s="24">
        <v>0.13865592907144897</v>
      </c>
      <c r="E1070" s="24">
        <v>6.833312967245081E-2</v>
      </c>
      <c r="F1070" s="24">
        <v>0.11771434350437784</v>
      </c>
      <c r="G1070" s="24">
        <v>4.0702170294305895E-2</v>
      </c>
      <c r="H1070" s="24">
        <v>0.13894843168120555</v>
      </c>
      <c r="I1070" s="24">
        <v>0.10381072520056243</v>
      </c>
      <c r="J1070" s="24">
        <v>0.13487030807409023</v>
      </c>
      <c r="K1070" s="24">
        <v>0.16107969042268058</v>
      </c>
      <c r="L1070" s="24">
        <v>7.5630681604756167E-2</v>
      </c>
      <c r="M1070" s="24">
        <v>7.9854033502802277E-2</v>
      </c>
      <c r="N1070" s="24">
        <v>0.4277849927241491</v>
      </c>
      <c r="O1070" s="24">
        <v>9.8319208025017577E-2</v>
      </c>
      <c r="P1070" s="24">
        <v>7.183313998427189E-2</v>
      </c>
      <c r="Q1070" s="204"/>
      <c r="R1070" s="205"/>
      <c r="S1070" s="205"/>
      <c r="T1070" s="205"/>
      <c r="U1070" s="205"/>
      <c r="V1070" s="205"/>
      <c r="W1070" s="205"/>
      <c r="X1070" s="205"/>
      <c r="Y1070" s="205"/>
      <c r="Z1070" s="205"/>
      <c r="AA1070" s="205"/>
      <c r="AB1070" s="205"/>
      <c r="AC1070" s="205"/>
      <c r="AD1070" s="205"/>
      <c r="AE1070" s="205"/>
      <c r="AF1070" s="205"/>
      <c r="AG1070" s="205"/>
      <c r="AH1070" s="205"/>
      <c r="AI1070" s="205"/>
      <c r="AJ1070" s="205"/>
      <c r="AK1070" s="205"/>
      <c r="AL1070" s="205"/>
      <c r="AM1070" s="205"/>
      <c r="AN1070" s="205"/>
      <c r="AO1070" s="205"/>
      <c r="AP1070" s="205"/>
      <c r="AQ1070" s="205"/>
      <c r="AR1070" s="205"/>
      <c r="AS1070" s="205"/>
      <c r="AT1070" s="205"/>
      <c r="AU1070" s="205"/>
      <c r="AV1070" s="205"/>
      <c r="AW1070" s="205"/>
      <c r="AX1070" s="205"/>
      <c r="AY1070" s="205"/>
      <c r="AZ1070" s="205"/>
      <c r="BA1070" s="205"/>
      <c r="BB1070" s="205"/>
      <c r="BC1070" s="205"/>
      <c r="BD1070" s="205"/>
      <c r="BE1070" s="205"/>
      <c r="BF1070" s="205"/>
      <c r="BG1070" s="205"/>
      <c r="BH1070" s="205"/>
      <c r="BI1070" s="205"/>
      <c r="BJ1070" s="205"/>
      <c r="BK1070" s="205"/>
      <c r="BL1070" s="205"/>
      <c r="BM1070" s="56"/>
    </row>
    <row r="1071" spans="1:65">
      <c r="A1071" s="30"/>
      <c r="B1071" s="3" t="s">
        <v>85</v>
      </c>
      <c r="C1071" s="29"/>
      <c r="D1071" s="13">
        <v>2.8498752207066793E-2</v>
      </c>
      <c r="E1071" s="13">
        <v>1.3639402256325012E-2</v>
      </c>
      <c r="F1071" s="13">
        <v>2.1014164267368851E-2</v>
      </c>
      <c r="G1071" s="13">
        <v>7.9522312525508107E-3</v>
      </c>
      <c r="H1071" s="13">
        <v>2.6737991984837502E-2</v>
      </c>
      <c r="I1071" s="13">
        <v>2.076906806280009E-2</v>
      </c>
      <c r="J1071" s="13">
        <v>2.5423243746294101E-2</v>
      </c>
      <c r="K1071" s="13">
        <v>3.1056495582779033E-2</v>
      </c>
      <c r="L1071" s="13">
        <v>1.4771617500928938E-2</v>
      </c>
      <c r="M1071" s="13">
        <v>1.6948150018281344E-2</v>
      </c>
      <c r="N1071" s="13">
        <v>2.4943731354177788E-2</v>
      </c>
      <c r="O1071" s="13">
        <v>2.2953900706229786E-2</v>
      </c>
      <c r="P1071" s="13">
        <v>1.636290204653118E-2</v>
      </c>
      <c r="Q1071" s="154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30"/>
      <c r="B1072" s="3" t="s">
        <v>259</v>
      </c>
      <c r="C1072" s="29"/>
      <c r="D1072" s="13">
        <v>-4.988890031040194E-2</v>
      </c>
      <c r="E1072" s="13">
        <v>-2.1642078144704757E-2</v>
      </c>
      <c r="F1072" s="13">
        <v>9.390360580184276E-2</v>
      </c>
      <c r="G1072" s="13">
        <v>-4.8260237504937908E-4</v>
      </c>
      <c r="H1072" s="13">
        <v>1.4814472743274409E-2</v>
      </c>
      <c r="I1072" s="13">
        <v>-2.3916419577588166E-2</v>
      </c>
      <c r="J1072" s="13">
        <v>3.5970002162233117E-2</v>
      </c>
      <c r="K1072" s="13">
        <v>1.2861654643062881E-2</v>
      </c>
      <c r="L1072" s="13">
        <v>-1.57132691680828E-4</v>
      </c>
      <c r="M1072" s="13">
        <v>-7.989720511698617E-2</v>
      </c>
      <c r="N1072" s="13">
        <v>2.3490830418628272</v>
      </c>
      <c r="O1072" s="13">
        <v>-0.16354291374271479</v>
      </c>
      <c r="P1072" s="13">
        <v>-0.14271285400712463</v>
      </c>
      <c r="Q1072" s="154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30"/>
      <c r="B1073" s="46" t="s">
        <v>260</v>
      </c>
      <c r="C1073" s="47"/>
      <c r="D1073" s="45">
        <v>0.91</v>
      </c>
      <c r="E1073" s="45">
        <v>0.39</v>
      </c>
      <c r="F1073" s="45">
        <v>1.75</v>
      </c>
      <c r="G1073" s="45">
        <v>0</v>
      </c>
      <c r="H1073" s="45">
        <v>0.28000000000000003</v>
      </c>
      <c r="I1073" s="45">
        <v>0.43</v>
      </c>
      <c r="J1073" s="45">
        <v>0.67</v>
      </c>
      <c r="K1073" s="45">
        <v>0.25</v>
      </c>
      <c r="L1073" s="45">
        <v>0.01</v>
      </c>
      <c r="M1073" s="45">
        <v>1.47</v>
      </c>
      <c r="N1073" s="45">
        <v>43.46</v>
      </c>
      <c r="O1073" s="45">
        <v>3.02</v>
      </c>
      <c r="P1073" s="45">
        <v>2.63</v>
      </c>
      <c r="Q1073" s="154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B1074" s="31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BM1074" s="55"/>
    </row>
    <row r="1075" spans="1:65" ht="15">
      <c r="B1075" s="8" t="s">
        <v>557</v>
      </c>
      <c r="BM1075" s="28" t="s">
        <v>298</v>
      </c>
    </row>
    <row r="1076" spans="1:65" ht="15">
      <c r="A1076" s="25" t="s">
        <v>41</v>
      </c>
      <c r="B1076" s="18" t="s">
        <v>109</v>
      </c>
      <c r="C1076" s="15" t="s">
        <v>110</v>
      </c>
      <c r="D1076" s="16" t="s">
        <v>221</v>
      </c>
      <c r="E1076" s="17" t="s">
        <v>221</v>
      </c>
      <c r="F1076" s="17" t="s">
        <v>221</v>
      </c>
      <c r="G1076" s="17" t="s">
        <v>221</v>
      </c>
      <c r="H1076" s="17" t="s">
        <v>221</v>
      </c>
      <c r="I1076" s="154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28">
        <v>1</v>
      </c>
    </row>
    <row r="1077" spans="1:65">
      <c r="A1077" s="30"/>
      <c r="B1077" s="19" t="s">
        <v>222</v>
      </c>
      <c r="C1077" s="9" t="s">
        <v>222</v>
      </c>
      <c r="D1077" s="152" t="s">
        <v>227</v>
      </c>
      <c r="E1077" s="153" t="s">
        <v>228</v>
      </c>
      <c r="F1077" s="153" t="s">
        <v>229</v>
      </c>
      <c r="G1077" s="153" t="s">
        <v>240</v>
      </c>
      <c r="H1077" s="153" t="s">
        <v>243</v>
      </c>
      <c r="I1077" s="154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28" t="s">
        <v>3</v>
      </c>
    </row>
    <row r="1078" spans="1:65">
      <c r="A1078" s="30"/>
      <c r="B1078" s="19"/>
      <c r="C1078" s="9"/>
      <c r="D1078" s="10" t="s">
        <v>299</v>
      </c>
      <c r="E1078" s="11" t="s">
        <v>282</v>
      </c>
      <c r="F1078" s="11" t="s">
        <v>299</v>
      </c>
      <c r="G1078" s="11" t="s">
        <v>299</v>
      </c>
      <c r="H1078" s="11" t="s">
        <v>282</v>
      </c>
      <c r="I1078" s="154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28">
        <v>2</v>
      </c>
    </row>
    <row r="1079" spans="1:65">
      <c r="A1079" s="30"/>
      <c r="B1079" s="19"/>
      <c r="C1079" s="9"/>
      <c r="D1079" s="26" t="s">
        <v>300</v>
      </c>
      <c r="E1079" s="26" t="s">
        <v>301</v>
      </c>
      <c r="F1079" s="26" t="s">
        <v>302</v>
      </c>
      <c r="G1079" s="26" t="s">
        <v>280</v>
      </c>
      <c r="H1079" s="26" t="s">
        <v>303</v>
      </c>
      <c r="I1079" s="154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8">
        <v>2</v>
      </c>
    </row>
    <row r="1080" spans="1:65">
      <c r="A1080" s="30"/>
      <c r="B1080" s="18">
        <v>1</v>
      </c>
      <c r="C1080" s="14">
        <v>1</v>
      </c>
      <c r="D1080" s="22">
        <v>0.42799999999999999</v>
      </c>
      <c r="E1080" s="22">
        <v>0.46617645030442922</v>
      </c>
      <c r="F1080" s="22">
        <v>0.5</v>
      </c>
      <c r="G1080" s="22">
        <v>0.5</v>
      </c>
      <c r="H1080" s="148" t="s">
        <v>294</v>
      </c>
      <c r="I1080" s="154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8">
        <v>1</v>
      </c>
    </row>
    <row r="1081" spans="1:65">
      <c r="A1081" s="30"/>
      <c r="B1081" s="19">
        <v>1</v>
      </c>
      <c r="C1081" s="9">
        <v>2</v>
      </c>
      <c r="D1081" s="11">
        <v>0.45900000000000002</v>
      </c>
      <c r="E1081" s="11">
        <v>0.46780852242925514</v>
      </c>
      <c r="F1081" s="11">
        <v>0.5</v>
      </c>
      <c r="G1081" s="11">
        <v>0.5</v>
      </c>
      <c r="H1081" s="149" t="s">
        <v>294</v>
      </c>
      <c r="I1081" s="154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8">
        <v>9</v>
      </c>
    </row>
    <row r="1082" spans="1:65">
      <c r="A1082" s="30"/>
      <c r="B1082" s="19">
        <v>1</v>
      </c>
      <c r="C1082" s="9">
        <v>3</v>
      </c>
      <c r="D1082" s="11">
        <v>0.44700000000000001</v>
      </c>
      <c r="E1082" s="11">
        <v>0.44872189368518417</v>
      </c>
      <c r="F1082" s="11">
        <v>0.5</v>
      </c>
      <c r="G1082" s="11">
        <v>0.5</v>
      </c>
      <c r="H1082" s="149" t="s">
        <v>294</v>
      </c>
      <c r="I1082" s="154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8">
        <v>16</v>
      </c>
    </row>
    <row r="1083" spans="1:65">
      <c r="A1083" s="30"/>
      <c r="B1083" s="19">
        <v>1</v>
      </c>
      <c r="C1083" s="9">
        <v>4</v>
      </c>
      <c r="D1083" s="11">
        <v>0.41199999999999998</v>
      </c>
      <c r="E1083" s="11">
        <v>0.4780917968215575</v>
      </c>
      <c r="F1083" s="11">
        <v>0.5</v>
      </c>
      <c r="G1083" s="11">
        <v>0.4</v>
      </c>
      <c r="H1083" s="149" t="s">
        <v>294</v>
      </c>
      <c r="I1083" s="154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8">
        <v>0.47088756832854201</v>
      </c>
    </row>
    <row r="1084" spans="1:65">
      <c r="A1084" s="30"/>
      <c r="B1084" s="19">
        <v>1</v>
      </c>
      <c r="C1084" s="9">
        <v>5</v>
      </c>
      <c r="D1084" s="11">
        <v>0.433</v>
      </c>
      <c r="E1084" s="11">
        <v>0.46373372980999783</v>
      </c>
      <c r="F1084" s="11">
        <v>0.5</v>
      </c>
      <c r="G1084" s="11">
        <v>0.5</v>
      </c>
      <c r="H1084" s="149" t="s">
        <v>294</v>
      </c>
      <c r="I1084" s="154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8">
        <v>15</v>
      </c>
    </row>
    <row r="1085" spans="1:65">
      <c r="A1085" s="30"/>
      <c r="B1085" s="19">
        <v>1</v>
      </c>
      <c r="C1085" s="9">
        <v>6</v>
      </c>
      <c r="D1085" s="11">
        <v>0.45400000000000001</v>
      </c>
      <c r="E1085" s="11">
        <v>0.44376924683458929</v>
      </c>
      <c r="F1085" s="11">
        <v>0.5</v>
      </c>
      <c r="G1085" s="11">
        <v>0.5</v>
      </c>
      <c r="H1085" s="149" t="s">
        <v>294</v>
      </c>
      <c r="I1085" s="154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55"/>
    </row>
    <row r="1086" spans="1:65">
      <c r="A1086" s="30"/>
      <c r="B1086" s="20" t="s">
        <v>256</v>
      </c>
      <c r="C1086" s="12"/>
      <c r="D1086" s="23">
        <v>0.43883333333333335</v>
      </c>
      <c r="E1086" s="23">
        <v>0.46138360664750216</v>
      </c>
      <c r="F1086" s="23">
        <v>0.5</v>
      </c>
      <c r="G1086" s="23">
        <v>0.48333333333333334</v>
      </c>
      <c r="H1086" s="23" t="s">
        <v>624</v>
      </c>
      <c r="I1086" s="154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55"/>
    </row>
    <row r="1087" spans="1:65">
      <c r="A1087" s="30"/>
      <c r="B1087" s="3" t="s">
        <v>257</v>
      </c>
      <c r="C1087" s="29"/>
      <c r="D1087" s="11">
        <v>0.44</v>
      </c>
      <c r="E1087" s="11">
        <v>0.46495509005721353</v>
      </c>
      <c r="F1087" s="11">
        <v>0.5</v>
      </c>
      <c r="G1087" s="11">
        <v>0.5</v>
      </c>
      <c r="H1087" s="11" t="s">
        <v>624</v>
      </c>
      <c r="I1087" s="154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55"/>
    </row>
    <row r="1088" spans="1:65">
      <c r="A1088" s="30"/>
      <c r="B1088" s="3" t="s">
        <v>258</v>
      </c>
      <c r="C1088" s="29"/>
      <c r="D1088" s="24">
        <v>1.7747300264171654E-2</v>
      </c>
      <c r="E1088" s="24">
        <v>1.2802517234142306E-2</v>
      </c>
      <c r="F1088" s="24">
        <v>0</v>
      </c>
      <c r="G1088" s="24">
        <v>4.0824829046386291E-2</v>
      </c>
      <c r="H1088" s="24" t="s">
        <v>624</v>
      </c>
      <c r="I1088" s="154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55"/>
    </row>
    <row r="1089" spans="1:65">
      <c r="A1089" s="30"/>
      <c r="B1089" s="3" t="s">
        <v>85</v>
      </c>
      <c r="C1089" s="29"/>
      <c r="D1089" s="13">
        <v>4.0442005919115044E-2</v>
      </c>
      <c r="E1089" s="13">
        <v>2.7748097352586369E-2</v>
      </c>
      <c r="F1089" s="13">
        <v>0</v>
      </c>
      <c r="G1089" s="13">
        <v>8.4465163544247504E-2</v>
      </c>
      <c r="H1089" s="13" t="s">
        <v>624</v>
      </c>
      <c r="I1089" s="154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55"/>
    </row>
    <row r="1090" spans="1:65">
      <c r="A1090" s="30"/>
      <c r="B1090" s="3" t="s">
        <v>259</v>
      </c>
      <c r="C1090" s="29"/>
      <c r="D1090" s="13">
        <v>-6.8071949975209711E-2</v>
      </c>
      <c r="E1090" s="13">
        <v>-2.0183080463931136E-2</v>
      </c>
      <c r="F1090" s="13">
        <v>6.1824591748716573E-2</v>
      </c>
      <c r="G1090" s="13">
        <v>2.6430438690425939E-2</v>
      </c>
      <c r="H1090" s="13" t="s">
        <v>624</v>
      </c>
      <c r="I1090" s="154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55"/>
    </row>
    <row r="1091" spans="1:65">
      <c r="A1091" s="30"/>
      <c r="B1091" s="46" t="s">
        <v>260</v>
      </c>
      <c r="C1091" s="47"/>
      <c r="D1091" s="45">
        <v>0.67</v>
      </c>
      <c r="E1091" s="45">
        <v>0</v>
      </c>
      <c r="F1091" s="45">
        <v>1.1499999999999999</v>
      </c>
      <c r="G1091" s="45">
        <v>0.66</v>
      </c>
      <c r="H1091" s="45">
        <v>6.32</v>
      </c>
      <c r="I1091" s="154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5"/>
    </row>
    <row r="1092" spans="1:65">
      <c r="B1092" s="31"/>
      <c r="C1092" s="20"/>
      <c r="D1092" s="20"/>
      <c r="E1092" s="20"/>
      <c r="F1092" s="20"/>
      <c r="G1092" s="20"/>
      <c r="H1092" s="20"/>
      <c r="BM1092" s="55"/>
    </row>
    <row r="1093" spans="1:65" ht="15">
      <c r="B1093" s="8" t="s">
        <v>558</v>
      </c>
      <c r="BM1093" s="28" t="s">
        <v>66</v>
      </c>
    </row>
    <row r="1094" spans="1:65" ht="15">
      <c r="A1094" s="25" t="s">
        <v>44</v>
      </c>
      <c r="B1094" s="18" t="s">
        <v>109</v>
      </c>
      <c r="C1094" s="15" t="s">
        <v>110</v>
      </c>
      <c r="D1094" s="16" t="s">
        <v>221</v>
      </c>
      <c r="E1094" s="17" t="s">
        <v>221</v>
      </c>
      <c r="F1094" s="17" t="s">
        <v>221</v>
      </c>
      <c r="G1094" s="17" t="s">
        <v>221</v>
      </c>
      <c r="H1094" s="17" t="s">
        <v>221</v>
      </c>
      <c r="I1094" s="17" t="s">
        <v>221</v>
      </c>
      <c r="J1094" s="17" t="s">
        <v>221</v>
      </c>
      <c r="K1094" s="17" t="s">
        <v>221</v>
      </c>
      <c r="L1094" s="17" t="s">
        <v>221</v>
      </c>
      <c r="M1094" s="17" t="s">
        <v>221</v>
      </c>
      <c r="N1094" s="17" t="s">
        <v>221</v>
      </c>
      <c r="O1094" s="17" t="s">
        <v>221</v>
      </c>
      <c r="P1094" s="17" t="s">
        <v>221</v>
      </c>
      <c r="Q1094" s="17" t="s">
        <v>221</v>
      </c>
      <c r="R1094" s="17" t="s">
        <v>221</v>
      </c>
      <c r="S1094" s="154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28">
        <v>1</v>
      </c>
    </row>
    <row r="1095" spans="1:65">
      <c r="A1095" s="30"/>
      <c r="B1095" s="19" t="s">
        <v>222</v>
      </c>
      <c r="C1095" s="9" t="s">
        <v>222</v>
      </c>
      <c r="D1095" s="152" t="s">
        <v>227</v>
      </c>
      <c r="E1095" s="153" t="s">
        <v>228</v>
      </c>
      <c r="F1095" s="153" t="s">
        <v>229</v>
      </c>
      <c r="G1095" s="153" t="s">
        <v>232</v>
      </c>
      <c r="H1095" s="153" t="s">
        <v>233</v>
      </c>
      <c r="I1095" s="153" t="s">
        <v>234</v>
      </c>
      <c r="J1095" s="153" t="s">
        <v>235</v>
      </c>
      <c r="K1095" s="153" t="s">
        <v>276</v>
      </c>
      <c r="L1095" s="153" t="s">
        <v>238</v>
      </c>
      <c r="M1095" s="153" t="s">
        <v>239</v>
      </c>
      <c r="N1095" s="153" t="s">
        <v>240</v>
      </c>
      <c r="O1095" s="153" t="s">
        <v>242</v>
      </c>
      <c r="P1095" s="153" t="s">
        <v>243</v>
      </c>
      <c r="Q1095" s="153" t="s">
        <v>245</v>
      </c>
      <c r="R1095" s="153" t="s">
        <v>246</v>
      </c>
      <c r="S1095" s="154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28" t="s">
        <v>3</v>
      </c>
    </row>
    <row r="1096" spans="1:65">
      <c r="A1096" s="30"/>
      <c r="B1096" s="19"/>
      <c r="C1096" s="9"/>
      <c r="D1096" s="10" t="s">
        <v>299</v>
      </c>
      <c r="E1096" s="11" t="s">
        <v>282</v>
      </c>
      <c r="F1096" s="11" t="s">
        <v>299</v>
      </c>
      <c r="G1096" s="11" t="s">
        <v>282</v>
      </c>
      <c r="H1096" s="11" t="s">
        <v>282</v>
      </c>
      <c r="I1096" s="11" t="s">
        <v>282</v>
      </c>
      <c r="J1096" s="11" t="s">
        <v>282</v>
      </c>
      <c r="K1096" s="11" t="s">
        <v>282</v>
      </c>
      <c r="L1096" s="11" t="s">
        <v>282</v>
      </c>
      <c r="M1096" s="11" t="s">
        <v>299</v>
      </c>
      <c r="N1096" s="11" t="s">
        <v>299</v>
      </c>
      <c r="O1096" s="11" t="s">
        <v>299</v>
      </c>
      <c r="P1096" s="11" t="s">
        <v>282</v>
      </c>
      <c r="Q1096" s="11" t="s">
        <v>299</v>
      </c>
      <c r="R1096" s="11" t="s">
        <v>299</v>
      </c>
      <c r="S1096" s="154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28">
        <v>0</v>
      </c>
    </row>
    <row r="1097" spans="1:65">
      <c r="A1097" s="30"/>
      <c r="B1097" s="19"/>
      <c r="C1097" s="9"/>
      <c r="D1097" s="26" t="s">
        <v>300</v>
      </c>
      <c r="E1097" s="26" t="s">
        <v>301</v>
      </c>
      <c r="F1097" s="26" t="s">
        <v>302</v>
      </c>
      <c r="G1097" s="26" t="s">
        <v>302</v>
      </c>
      <c r="H1097" s="26" t="s">
        <v>302</v>
      </c>
      <c r="I1097" s="26" t="s">
        <v>302</v>
      </c>
      <c r="J1097" s="26" t="s">
        <v>302</v>
      </c>
      <c r="K1097" s="26" t="s">
        <v>302</v>
      </c>
      <c r="L1097" s="26" t="s">
        <v>303</v>
      </c>
      <c r="M1097" s="26" t="s">
        <v>303</v>
      </c>
      <c r="N1097" s="26" t="s">
        <v>280</v>
      </c>
      <c r="O1097" s="26" t="s">
        <v>302</v>
      </c>
      <c r="P1097" s="26" t="s">
        <v>303</v>
      </c>
      <c r="Q1097" s="26" t="s">
        <v>280</v>
      </c>
      <c r="R1097" s="26" t="s">
        <v>302</v>
      </c>
      <c r="S1097" s="154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8">
        <v>1</v>
      </c>
    </row>
    <row r="1098" spans="1:65">
      <c r="A1098" s="30"/>
      <c r="B1098" s="18">
        <v>1</v>
      </c>
      <c r="C1098" s="14">
        <v>1</v>
      </c>
      <c r="D1098" s="221">
        <v>74.584000000000003</v>
      </c>
      <c r="E1098" s="221">
        <v>72.876977399998722</v>
      </c>
      <c r="F1098" s="222">
        <v>78.900000000000006</v>
      </c>
      <c r="G1098" s="221">
        <v>75</v>
      </c>
      <c r="H1098" s="221">
        <v>72</v>
      </c>
      <c r="I1098" s="221">
        <v>75</v>
      </c>
      <c r="J1098" s="221">
        <v>70</v>
      </c>
      <c r="K1098" s="221">
        <v>73</v>
      </c>
      <c r="L1098" s="221">
        <v>72.315133436650285</v>
      </c>
      <c r="M1098" s="221">
        <v>72</v>
      </c>
      <c r="N1098" s="221">
        <v>73</v>
      </c>
      <c r="O1098" s="231">
        <v>83</v>
      </c>
      <c r="P1098" s="222">
        <v>64.599999999999994</v>
      </c>
      <c r="Q1098" s="222">
        <v>64</v>
      </c>
      <c r="R1098" s="221">
        <v>74.599999999999994</v>
      </c>
      <c r="S1098" s="223"/>
      <c r="T1098" s="224"/>
      <c r="U1098" s="224"/>
      <c r="V1098" s="224"/>
      <c r="W1098" s="224"/>
      <c r="X1098" s="224"/>
      <c r="Y1098" s="224"/>
      <c r="Z1098" s="224"/>
      <c r="AA1098" s="224"/>
      <c r="AB1098" s="224"/>
      <c r="AC1098" s="224"/>
      <c r="AD1098" s="224"/>
      <c r="AE1098" s="224"/>
      <c r="AF1098" s="224"/>
      <c r="AG1098" s="224"/>
      <c r="AH1098" s="224"/>
      <c r="AI1098" s="224"/>
      <c r="AJ1098" s="224"/>
      <c r="AK1098" s="224"/>
      <c r="AL1098" s="224"/>
      <c r="AM1098" s="224"/>
      <c r="AN1098" s="224"/>
      <c r="AO1098" s="224"/>
      <c r="AP1098" s="224"/>
      <c r="AQ1098" s="224"/>
      <c r="AR1098" s="224"/>
      <c r="AS1098" s="224"/>
      <c r="AT1098" s="224"/>
      <c r="AU1098" s="224"/>
      <c r="AV1098" s="224"/>
      <c r="AW1098" s="224"/>
      <c r="AX1098" s="224"/>
      <c r="AY1098" s="224"/>
      <c r="AZ1098" s="224"/>
      <c r="BA1098" s="224"/>
      <c r="BB1098" s="224"/>
      <c r="BC1098" s="224"/>
      <c r="BD1098" s="224"/>
      <c r="BE1098" s="224"/>
      <c r="BF1098" s="224"/>
      <c r="BG1098" s="224"/>
      <c r="BH1098" s="224"/>
      <c r="BI1098" s="224"/>
      <c r="BJ1098" s="224"/>
      <c r="BK1098" s="224"/>
      <c r="BL1098" s="224"/>
      <c r="BM1098" s="225">
        <v>1</v>
      </c>
    </row>
    <row r="1099" spans="1:65">
      <c r="A1099" s="30"/>
      <c r="B1099" s="19">
        <v>1</v>
      </c>
      <c r="C1099" s="9">
        <v>2</v>
      </c>
      <c r="D1099" s="226">
        <v>79.141999999999996</v>
      </c>
      <c r="E1099" s="226">
        <v>71.615443002734153</v>
      </c>
      <c r="F1099" s="227">
        <v>77.3</v>
      </c>
      <c r="G1099" s="226">
        <v>73</v>
      </c>
      <c r="H1099" s="226">
        <v>72</v>
      </c>
      <c r="I1099" s="226">
        <v>74</v>
      </c>
      <c r="J1099" s="226">
        <v>72</v>
      </c>
      <c r="K1099" s="226">
        <v>77</v>
      </c>
      <c r="L1099" s="226">
        <v>75.148422319820739</v>
      </c>
      <c r="M1099" s="226">
        <v>72</v>
      </c>
      <c r="N1099" s="226">
        <v>73</v>
      </c>
      <c r="O1099" s="226">
        <v>75</v>
      </c>
      <c r="P1099" s="227">
        <v>64.099999999999994</v>
      </c>
      <c r="Q1099" s="227">
        <v>62</v>
      </c>
      <c r="R1099" s="226">
        <v>75.5</v>
      </c>
      <c r="S1099" s="223"/>
      <c r="T1099" s="224"/>
      <c r="U1099" s="224"/>
      <c r="V1099" s="224"/>
      <c r="W1099" s="224"/>
      <c r="X1099" s="224"/>
      <c r="Y1099" s="224"/>
      <c r="Z1099" s="224"/>
      <c r="AA1099" s="224"/>
      <c r="AB1099" s="224"/>
      <c r="AC1099" s="224"/>
      <c r="AD1099" s="224"/>
      <c r="AE1099" s="224"/>
      <c r="AF1099" s="224"/>
      <c r="AG1099" s="224"/>
      <c r="AH1099" s="224"/>
      <c r="AI1099" s="224"/>
      <c r="AJ1099" s="224"/>
      <c r="AK1099" s="224"/>
      <c r="AL1099" s="224"/>
      <c r="AM1099" s="224"/>
      <c r="AN1099" s="224"/>
      <c r="AO1099" s="224"/>
      <c r="AP1099" s="224"/>
      <c r="AQ1099" s="224"/>
      <c r="AR1099" s="224"/>
      <c r="AS1099" s="224"/>
      <c r="AT1099" s="224"/>
      <c r="AU1099" s="224"/>
      <c r="AV1099" s="224"/>
      <c r="AW1099" s="224"/>
      <c r="AX1099" s="224"/>
      <c r="AY1099" s="224"/>
      <c r="AZ1099" s="224"/>
      <c r="BA1099" s="224"/>
      <c r="BB1099" s="224"/>
      <c r="BC1099" s="224"/>
      <c r="BD1099" s="224"/>
      <c r="BE1099" s="224"/>
      <c r="BF1099" s="224"/>
      <c r="BG1099" s="224"/>
      <c r="BH1099" s="224"/>
      <c r="BI1099" s="224"/>
      <c r="BJ1099" s="224"/>
      <c r="BK1099" s="224"/>
      <c r="BL1099" s="224"/>
      <c r="BM1099" s="225">
        <v>36</v>
      </c>
    </row>
    <row r="1100" spans="1:65">
      <c r="A1100" s="30"/>
      <c r="B1100" s="19">
        <v>1</v>
      </c>
      <c r="C1100" s="9">
        <v>3</v>
      </c>
      <c r="D1100" s="226">
        <v>73.427999999999997</v>
      </c>
      <c r="E1100" s="226">
        <v>72.133974341640936</v>
      </c>
      <c r="F1100" s="227">
        <v>78.3</v>
      </c>
      <c r="G1100" s="226">
        <v>73</v>
      </c>
      <c r="H1100" s="226">
        <v>75</v>
      </c>
      <c r="I1100" s="226">
        <v>75</v>
      </c>
      <c r="J1100" s="226">
        <v>73</v>
      </c>
      <c r="K1100" s="226">
        <v>77</v>
      </c>
      <c r="L1100" s="226">
        <v>72.002239132960625</v>
      </c>
      <c r="M1100" s="226">
        <v>73</v>
      </c>
      <c r="N1100" s="226">
        <v>73</v>
      </c>
      <c r="O1100" s="226">
        <v>75</v>
      </c>
      <c r="P1100" s="227">
        <v>65.2</v>
      </c>
      <c r="Q1100" s="227">
        <v>63</v>
      </c>
      <c r="R1100" s="226">
        <v>73.5</v>
      </c>
      <c r="S1100" s="223"/>
      <c r="T1100" s="224"/>
      <c r="U1100" s="224"/>
      <c r="V1100" s="224"/>
      <c r="W1100" s="224"/>
      <c r="X1100" s="224"/>
      <c r="Y1100" s="224"/>
      <c r="Z1100" s="224"/>
      <c r="AA1100" s="224"/>
      <c r="AB1100" s="224"/>
      <c r="AC1100" s="224"/>
      <c r="AD1100" s="224"/>
      <c r="AE1100" s="224"/>
      <c r="AF1100" s="224"/>
      <c r="AG1100" s="224"/>
      <c r="AH1100" s="224"/>
      <c r="AI1100" s="224"/>
      <c r="AJ1100" s="224"/>
      <c r="AK1100" s="224"/>
      <c r="AL1100" s="224"/>
      <c r="AM1100" s="224"/>
      <c r="AN1100" s="224"/>
      <c r="AO1100" s="224"/>
      <c r="AP1100" s="224"/>
      <c r="AQ1100" s="224"/>
      <c r="AR1100" s="224"/>
      <c r="AS1100" s="224"/>
      <c r="AT1100" s="224"/>
      <c r="AU1100" s="224"/>
      <c r="AV1100" s="224"/>
      <c r="AW1100" s="224"/>
      <c r="AX1100" s="224"/>
      <c r="AY1100" s="224"/>
      <c r="AZ1100" s="224"/>
      <c r="BA1100" s="224"/>
      <c r="BB1100" s="224"/>
      <c r="BC1100" s="224"/>
      <c r="BD1100" s="224"/>
      <c r="BE1100" s="224"/>
      <c r="BF1100" s="224"/>
      <c r="BG1100" s="224"/>
      <c r="BH1100" s="224"/>
      <c r="BI1100" s="224"/>
      <c r="BJ1100" s="224"/>
      <c r="BK1100" s="224"/>
      <c r="BL1100" s="224"/>
      <c r="BM1100" s="225">
        <v>16</v>
      </c>
    </row>
    <row r="1101" spans="1:65">
      <c r="A1101" s="30"/>
      <c r="B1101" s="19">
        <v>1</v>
      </c>
      <c r="C1101" s="9">
        <v>4</v>
      </c>
      <c r="D1101" s="226">
        <v>70.337999999999994</v>
      </c>
      <c r="E1101" s="226">
        <v>72.738724893516334</v>
      </c>
      <c r="F1101" s="227">
        <v>78.099999999999994</v>
      </c>
      <c r="G1101" s="226">
        <v>71</v>
      </c>
      <c r="H1101" s="226">
        <v>73</v>
      </c>
      <c r="I1101" s="226">
        <v>73</v>
      </c>
      <c r="J1101" s="226">
        <v>72</v>
      </c>
      <c r="K1101" s="226">
        <v>73</v>
      </c>
      <c r="L1101" s="226">
        <v>75.181115757757141</v>
      </c>
      <c r="M1101" s="226">
        <v>73</v>
      </c>
      <c r="N1101" s="226">
        <v>73</v>
      </c>
      <c r="O1101" s="226">
        <v>74</v>
      </c>
      <c r="P1101" s="227">
        <v>63.7</v>
      </c>
      <c r="Q1101" s="227">
        <v>63</v>
      </c>
      <c r="R1101" s="226">
        <v>73.7</v>
      </c>
      <c r="S1101" s="223"/>
      <c r="T1101" s="224"/>
      <c r="U1101" s="224"/>
      <c r="V1101" s="224"/>
      <c r="W1101" s="224"/>
      <c r="X1101" s="224"/>
      <c r="Y1101" s="224"/>
      <c r="Z1101" s="224"/>
      <c r="AA1101" s="224"/>
      <c r="AB1101" s="224"/>
      <c r="AC1101" s="224"/>
      <c r="AD1101" s="224"/>
      <c r="AE1101" s="224"/>
      <c r="AF1101" s="224"/>
      <c r="AG1101" s="224"/>
      <c r="AH1101" s="224"/>
      <c r="AI1101" s="224"/>
      <c r="AJ1101" s="224"/>
      <c r="AK1101" s="224"/>
      <c r="AL1101" s="224"/>
      <c r="AM1101" s="224"/>
      <c r="AN1101" s="224"/>
      <c r="AO1101" s="224"/>
      <c r="AP1101" s="224"/>
      <c r="AQ1101" s="224"/>
      <c r="AR1101" s="224"/>
      <c r="AS1101" s="224"/>
      <c r="AT1101" s="224"/>
      <c r="AU1101" s="224"/>
      <c r="AV1101" s="224"/>
      <c r="AW1101" s="224"/>
      <c r="AX1101" s="224"/>
      <c r="AY1101" s="224"/>
      <c r="AZ1101" s="224"/>
      <c r="BA1101" s="224"/>
      <c r="BB1101" s="224"/>
      <c r="BC1101" s="224"/>
      <c r="BD1101" s="224"/>
      <c r="BE1101" s="224"/>
      <c r="BF1101" s="224"/>
      <c r="BG1101" s="224"/>
      <c r="BH1101" s="224"/>
      <c r="BI1101" s="224"/>
      <c r="BJ1101" s="224"/>
      <c r="BK1101" s="224"/>
      <c r="BL1101" s="224"/>
      <c r="BM1101" s="225">
        <v>73.62413780224658</v>
      </c>
    </row>
    <row r="1102" spans="1:65">
      <c r="A1102" s="30"/>
      <c r="B1102" s="19">
        <v>1</v>
      </c>
      <c r="C1102" s="9">
        <v>5</v>
      </c>
      <c r="D1102" s="226">
        <v>75.819999999999993</v>
      </c>
      <c r="E1102" s="226">
        <v>73.284279447294153</v>
      </c>
      <c r="F1102" s="227">
        <v>78.2</v>
      </c>
      <c r="G1102" s="226">
        <v>73</v>
      </c>
      <c r="H1102" s="226">
        <v>74</v>
      </c>
      <c r="I1102" s="226">
        <v>71</v>
      </c>
      <c r="J1102" s="226">
        <v>72</v>
      </c>
      <c r="K1102" s="226">
        <v>77</v>
      </c>
      <c r="L1102" s="226">
        <v>74.629851672360275</v>
      </c>
      <c r="M1102" s="226">
        <v>74</v>
      </c>
      <c r="N1102" s="226">
        <v>74</v>
      </c>
      <c r="O1102" s="226">
        <v>78</v>
      </c>
      <c r="P1102" s="227">
        <v>64.900000000000006</v>
      </c>
      <c r="Q1102" s="227">
        <v>63</v>
      </c>
      <c r="R1102" s="226">
        <v>74.7</v>
      </c>
      <c r="S1102" s="223"/>
      <c r="T1102" s="224"/>
      <c r="U1102" s="224"/>
      <c r="V1102" s="224"/>
      <c r="W1102" s="224"/>
      <c r="X1102" s="224"/>
      <c r="Y1102" s="224"/>
      <c r="Z1102" s="224"/>
      <c r="AA1102" s="224"/>
      <c r="AB1102" s="224"/>
      <c r="AC1102" s="224"/>
      <c r="AD1102" s="224"/>
      <c r="AE1102" s="224"/>
      <c r="AF1102" s="224"/>
      <c r="AG1102" s="224"/>
      <c r="AH1102" s="224"/>
      <c r="AI1102" s="224"/>
      <c r="AJ1102" s="224"/>
      <c r="AK1102" s="224"/>
      <c r="AL1102" s="224"/>
      <c r="AM1102" s="224"/>
      <c r="AN1102" s="224"/>
      <c r="AO1102" s="224"/>
      <c r="AP1102" s="224"/>
      <c r="AQ1102" s="224"/>
      <c r="AR1102" s="224"/>
      <c r="AS1102" s="224"/>
      <c r="AT1102" s="224"/>
      <c r="AU1102" s="224"/>
      <c r="AV1102" s="224"/>
      <c r="AW1102" s="224"/>
      <c r="AX1102" s="224"/>
      <c r="AY1102" s="224"/>
      <c r="AZ1102" s="224"/>
      <c r="BA1102" s="224"/>
      <c r="BB1102" s="224"/>
      <c r="BC1102" s="224"/>
      <c r="BD1102" s="224"/>
      <c r="BE1102" s="224"/>
      <c r="BF1102" s="224"/>
      <c r="BG1102" s="224"/>
      <c r="BH1102" s="224"/>
      <c r="BI1102" s="224"/>
      <c r="BJ1102" s="224"/>
      <c r="BK1102" s="224"/>
      <c r="BL1102" s="224"/>
      <c r="BM1102" s="225">
        <v>113</v>
      </c>
    </row>
    <row r="1103" spans="1:65">
      <c r="A1103" s="30"/>
      <c r="B1103" s="19">
        <v>1</v>
      </c>
      <c r="C1103" s="9">
        <v>6</v>
      </c>
      <c r="D1103" s="230">
        <v>79.239999999999995</v>
      </c>
      <c r="E1103" s="226">
        <v>72.125151411094095</v>
      </c>
      <c r="F1103" s="227">
        <v>78.099999999999994</v>
      </c>
      <c r="G1103" s="226">
        <v>72</v>
      </c>
      <c r="H1103" s="226">
        <v>72</v>
      </c>
      <c r="I1103" s="226">
        <v>72</v>
      </c>
      <c r="J1103" s="226">
        <v>73</v>
      </c>
      <c r="K1103" s="226">
        <v>75</v>
      </c>
      <c r="L1103" s="226">
        <v>73.912208945927233</v>
      </c>
      <c r="M1103" s="226">
        <v>73</v>
      </c>
      <c r="N1103" s="226">
        <v>75</v>
      </c>
      <c r="O1103" s="226">
        <v>75</v>
      </c>
      <c r="P1103" s="227">
        <v>64.5</v>
      </c>
      <c r="Q1103" s="227">
        <v>63</v>
      </c>
      <c r="R1103" s="226">
        <v>73.599999999999994</v>
      </c>
      <c r="S1103" s="223"/>
      <c r="T1103" s="224"/>
      <c r="U1103" s="224"/>
      <c r="V1103" s="224"/>
      <c r="W1103" s="224"/>
      <c r="X1103" s="224"/>
      <c r="Y1103" s="224"/>
      <c r="Z1103" s="224"/>
      <c r="AA1103" s="224"/>
      <c r="AB1103" s="224"/>
      <c r="AC1103" s="224"/>
      <c r="AD1103" s="224"/>
      <c r="AE1103" s="224"/>
      <c r="AF1103" s="224"/>
      <c r="AG1103" s="224"/>
      <c r="AH1103" s="224"/>
      <c r="AI1103" s="224"/>
      <c r="AJ1103" s="224"/>
      <c r="AK1103" s="224"/>
      <c r="AL1103" s="224"/>
      <c r="AM1103" s="224"/>
      <c r="AN1103" s="224"/>
      <c r="AO1103" s="224"/>
      <c r="AP1103" s="224"/>
      <c r="AQ1103" s="224"/>
      <c r="AR1103" s="224"/>
      <c r="AS1103" s="224"/>
      <c r="AT1103" s="224"/>
      <c r="AU1103" s="224"/>
      <c r="AV1103" s="224"/>
      <c r="AW1103" s="224"/>
      <c r="AX1103" s="224"/>
      <c r="AY1103" s="224"/>
      <c r="AZ1103" s="224"/>
      <c r="BA1103" s="224"/>
      <c r="BB1103" s="224"/>
      <c r="BC1103" s="224"/>
      <c r="BD1103" s="224"/>
      <c r="BE1103" s="224"/>
      <c r="BF1103" s="224"/>
      <c r="BG1103" s="224"/>
      <c r="BH1103" s="224"/>
      <c r="BI1103" s="224"/>
      <c r="BJ1103" s="224"/>
      <c r="BK1103" s="224"/>
      <c r="BL1103" s="224"/>
      <c r="BM1103" s="228"/>
    </row>
    <row r="1104" spans="1:65">
      <c r="A1104" s="30"/>
      <c r="B1104" s="20" t="s">
        <v>256</v>
      </c>
      <c r="C1104" s="12"/>
      <c r="D1104" s="229">
        <v>75.425333333333327</v>
      </c>
      <c r="E1104" s="229">
        <v>72.462425082713068</v>
      </c>
      <c r="F1104" s="229">
        <v>78.149999999999991</v>
      </c>
      <c r="G1104" s="229">
        <v>72.833333333333329</v>
      </c>
      <c r="H1104" s="229">
        <v>73</v>
      </c>
      <c r="I1104" s="229">
        <v>73.333333333333329</v>
      </c>
      <c r="J1104" s="229">
        <v>72</v>
      </c>
      <c r="K1104" s="229">
        <v>75.333333333333329</v>
      </c>
      <c r="L1104" s="229">
        <v>73.864828544246038</v>
      </c>
      <c r="M1104" s="229">
        <v>72.833333333333329</v>
      </c>
      <c r="N1104" s="229">
        <v>73.5</v>
      </c>
      <c r="O1104" s="229">
        <v>76.666666666666671</v>
      </c>
      <c r="P1104" s="229">
        <v>64.5</v>
      </c>
      <c r="Q1104" s="229">
        <v>63</v>
      </c>
      <c r="R1104" s="229">
        <v>74.266666666666666</v>
      </c>
      <c r="S1104" s="223"/>
      <c r="T1104" s="224"/>
      <c r="U1104" s="224"/>
      <c r="V1104" s="224"/>
      <c r="W1104" s="224"/>
      <c r="X1104" s="224"/>
      <c r="Y1104" s="224"/>
      <c r="Z1104" s="224"/>
      <c r="AA1104" s="224"/>
      <c r="AB1104" s="224"/>
      <c r="AC1104" s="224"/>
      <c r="AD1104" s="224"/>
      <c r="AE1104" s="224"/>
      <c r="AF1104" s="224"/>
      <c r="AG1104" s="224"/>
      <c r="AH1104" s="224"/>
      <c r="AI1104" s="224"/>
      <c r="AJ1104" s="224"/>
      <c r="AK1104" s="224"/>
      <c r="AL1104" s="224"/>
      <c r="AM1104" s="224"/>
      <c r="AN1104" s="224"/>
      <c r="AO1104" s="224"/>
      <c r="AP1104" s="224"/>
      <c r="AQ1104" s="224"/>
      <c r="AR1104" s="224"/>
      <c r="AS1104" s="224"/>
      <c r="AT1104" s="224"/>
      <c r="AU1104" s="224"/>
      <c r="AV1104" s="224"/>
      <c r="AW1104" s="224"/>
      <c r="AX1104" s="224"/>
      <c r="AY1104" s="224"/>
      <c r="AZ1104" s="224"/>
      <c r="BA1104" s="224"/>
      <c r="BB1104" s="224"/>
      <c r="BC1104" s="224"/>
      <c r="BD1104" s="224"/>
      <c r="BE1104" s="224"/>
      <c r="BF1104" s="224"/>
      <c r="BG1104" s="224"/>
      <c r="BH1104" s="224"/>
      <c r="BI1104" s="224"/>
      <c r="BJ1104" s="224"/>
      <c r="BK1104" s="224"/>
      <c r="BL1104" s="224"/>
      <c r="BM1104" s="228"/>
    </row>
    <row r="1105" spans="1:65">
      <c r="A1105" s="30"/>
      <c r="B1105" s="3" t="s">
        <v>257</v>
      </c>
      <c r="C1105" s="29"/>
      <c r="D1105" s="226">
        <v>75.201999999999998</v>
      </c>
      <c r="E1105" s="226">
        <v>72.436349617578628</v>
      </c>
      <c r="F1105" s="226">
        <v>78.150000000000006</v>
      </c>
      <c r="G1105" s="226">
        <v>73</v>
      </c>
      <c r="H1105" s="226">
        <v>72.5</v>
      </c>
      <c r="I1105" s="226">
        <v>73.5</v>
      </c>
      <c r="J1105" s="226">
        <v>72</v>
      </c>
      <c r="K1105" s="226">
        <v>76</v>
      </c>
      <c r="L1105" s="226">
        <v>74.271030309143754</v>
      </c>
      <c r="M1105" s="226">
        <v>73</v>
      </c>
      <c r="N1105" s="226">
        <v>73</v>
      </c>
      <c r="O1105" s="226">
        <v>75</v>
      </c>
      <c r="P1105" s="226">
        <v>64.55</v>
      </c>
      <c r="Q1105" s="226">
        <v>63</v>
      </c>
      <c r="R1105" s="226">
        <v>74.150000000000006</v>
      </c>
      <c r="S1105" s="223"/>
      <c r="T1105" s="224"/>
      <c r="U1105" s="224"/>
      <c r="V1105" s="224"/>
      <c r="W1105" s="224"/>
      <c r="X1105" s="224"/>
      <c r="Y1105" s="224"/>
      <c r="Z1105" s="224"/>
      <c r="AA1105" s="224"/>
      <c r="AB1105" s="224"/>
      <c r="AC1105" s="224"/>
      <c r="AD1105" s="224"/>
      <c r="AE1105" s="224"/>
      <c r="AF1105" s="224"/>
      <c r="AG1105" s="224"/>
      <c r="AH1105" s="224"/>
      <c r="AI1105" s="224"/>
      <c r="AJ1105" s="224"/>
      <c r="AK1105" s="224"/>
      <c r="AL1105" s="224"/>
      <c r="AM1105" s="224"/>
      <c r="AN1105" s="224"/>
      <c r="AO1105" s="224"/>
      <c r="AP1105" s="224"/>
      <c r="AQ1105" s="224"/>
      <c r="AR1105" s="224"/>
      <c r="AS1105" s="224"/>
      <c r="AT1105" s="224"/>
      <c r="AU1105" s="224"/>
      <c r="AV1105" s="224"/>
      <c r="AW1105" s="224"/>
      <c r="AX1105" s="224"/>
      <c r="AY1105" s="224"/>
      <c r="AZ1105" s="224"/>
      <c r="BA1105" s="224"/>
      <c r="BB1105" s="224"/>
      <c r="BC1105" s="224"/>
      <c r="BD1105" s="224"/>
      <c r="BE1105" s="224"/>
      <c r="BF1105" s="224"/>
      <c r="BG1105" s="224"/>
      <c r="BH1105" s="224"/>
      <c r="BI1105" s="224"/>
      <c r="BJ1105" s="224"/>
      <c r="BK1105" s="224"/>
      <c r="BL1105" s="224"/>
      <c r="BM1105" s="228"/>
    </row>
    <row r="1106" spans="1:65">
      <c r="A1106" s="30"/>
      <c r="B1106" s="3" t="s">
        <v>258</v>
      </c>
      <c r="C1106" s="29"/>
      <c r="D1106" s="211">
        <v>3.4379993407018952</v>
      </c>
      <c r="E1106" s="211">
        <v>0.61035266338099814</v>
      </c>
      <c r="F1106" s="211">
        <v>0.51283525619832615</v>
      </c>
      <c r="G1106" s="211">
        <v>1.3291601358251257</v>
      </c>
      <c r="H1106" s="211">
        <v>1.2649110640673518</v>
      </c>
      <c r="I1106" s="211">
        <v>1.6329931618554521</v>
      </c>
      <c r="J1106" s="211">
        <v>1.0954451150103321</v>
      </c>
      <c r="K1106" s="211">
        <v>1.96638416050035</v>
      </c>
      <c r="L1106" s="211">
        <v>1.4027490538010607</v>
      </c>
      <c r="M1106" s="211">
        <v>0.75277265270908111</v>
      </c>
      <c r="N1106" s="211">
        <v>0.83666002653407556</v>
      </c>
      <c r="O1106" s="211">
        <v>3.3862466931200781</v>
      </c>
      <c r="P1106" s="211">
        <v>0.54037024344425322</v>
      </c>
      <c r="Q1106" s="211">
        <v>0.63245553203367588</v>
      </c>
      <c r="R1106" s="211">
        <v>0.79665969313544871</v>
      </c>
      <c r="S1106" s="208"/>
      <c r="T1106" s="209"/>
      <c r="U1106" s="209"/>
      <c r="V1106" s="209"/>
      <c r="W1106" s="209"/>
      <c r="X1106" s="209"/>
      <c r="Y1106" s="209"/>
      <c r="Z1106" s="209"/>
      <c r="AA1106" s="209"/>
      <c r="AB1106" s="209"/>
      <c r="AC1106" s="209"/>
      <c r="AD1106" s="209"/>
      <c r="AE1106" s="209"/>
      <c r="AF1106" s="209"/>
      <c r="AG1106" s="209"/>
      <c r="AH1106" s="209"/>
      <c r="AI1106" s="209"/>
      <c r="AJ1106" s="209"/>
      <c r="AK1106" s="209"/>
      <c r="AL1106" s="209"/>
      <c r="AM1106" s="209"/>
      <c r="AN1106" s="209"/>
      <c r="AO1106" s="209"/>
      <c r="AP1106" s="209"/>
      <c r="AQ1106" s="209"/>
      <c r="AR1106" s="209"/>
      <c r="AS1106" s="209"/>
      <c r="AT1106" s="209"/>
      <c r="AU1106" s="209"/>
      <c r="AV1106" s="209"/>
      <c r="AW1106" s="209"/>
      <c r="AX1106" s="209"/>
      <c r="AY1106" s="209"/>
      <c r="AZ1106" s="209"/>
      <c r="BA1106" s="209"/>
      <c r="BB1106" s="209"/>
      <c r="BC1106" s="209"/>
      <c r="BD1106" s="209"/>
      <c r="BE1106" s="209"/>
      <c r="BF1106" s="209"/>
      <c r="BG1106" s="209"/>
      <c r="BH1106" s="209"/>
      <c r="BI1106" s="209"/>
      <c r="BJ1106" s="209"/>
      <c r="BK1106" s="209"/>
      <c r="BL1106" s="209"/>
      <c r="BM1106" s="214"/>
    </row>
    <row r="1107" spans="1:65">
      <c r="A1107" s="30"/>
      <c r="B1107" s="3" t="s">
        <v>85</v>
      </c>
      <c r="C1107" s="29"/>
      <c r="D1107" s="13">
        <v>4.5581493495137293E-2</v>
      </c>
      <c r="E1107" s="13">
        <v>8.4230228657722131E-3</v>
      </c>
      <c r="F1107" s="13">
        <v>6.5621913780975838E-3</v>
      </c>
      <c r="G1107" s="13">
        <v>1.8249338249315229E-2</v>
      </c>
      <c r="H1107" s="13">
        <v>1.7327548822840436E-2</v>
      </c>
      <c r="I1107" s="13">
        <v>2.2268088570756166E-2</v>
      </c>
      <c r="J1107" s="13">
        <v>1.5214515486254613E-2</v>
      </c>
      <c r="K1107" s="13">
        <v>2.6102444608411726E-2</v>
      </c>
      <c r="L1107" s="13">
        <v>1.899075759663877E-2</v>
      </c>
      <c r="M1107" s="13">
        <v>1.0335551295776858E-2</v>
      </c>
      <c r="N1107" s="13">
        <v>1.1383129612708511E-2</v>
      </c>
      <c r="O1107" s="13">
        <v>4.4168435127653193E-2</v>
      </c>
      <c r="P1107" s="13">
        <v>8.3778332316938476E-3</v>
      </c>
      <c r="Q1107" s="13">
        <v>1.0038976698947237E-2</v>
      </c>
      <c r="R1107" s="13">
        <v>1.0727015616725073E-2</v>
      </c>
      <c r="S1107" s="154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5"/>
    </row>
    <row r="1108" spans="1:65">
      <c r="A1108" s="30"/>
      <c r="B1108" s="3" t="s">
        <v>259</v>
      </c>
      <c r="C1108" s="29"/>
      <c r="D1108" s="13">
        <v>2.4464741929131062E-2</v>
      </c>
      <c r="E1108" s="13">
        <v>-1.5778965353100083E-2</v>
      </c>
      <c r="F1108" s="13">
        <v>6.1472532417422787E-2</v>
      </c>
      <c r="G1108" s="13">
        <v>-1.0741103291930454E-2</v>
      </c>
      <c r="H1108" s="13">
        <v>-8.4773529562139904E-3</v>
      </c>
      <c r="I1108" s="13">
        <v>-3.9498522847811746E-3</v>
      </c>
      <c r="J1108" s="13">
        <v>-2.2059854970512438E-2</v>
      </c>
      <c r="K1108" s="13">
        <v>2.3215151743815721E-2</v>
      </c>
      <c r="L1108" s="13">
        <v>3.269182488030653E-3</v>
      </c>
      <c r="M1108" s="13">
        <v>-1.0741103291930454E-2</v>
      </c>
      <c r="N1108" s="13">
        <v>-1.6861019490647111E-3</v>
      </c>
      <c r="O1108" s="13">
        <v>4.1325154429546984E-2</v>
      </c>
      <c r="P1108" s="13">
        <v>-0.12392862007775074</v>
      </c>
      <c r="Q1108" s="13">
        <v>-0.14430237309919836</v>
      </c>
      <c r="R1108" s="13">
        <v>8.7271495952307987E-3</v>
      </c>
      <c r="S1108" s="154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5"/>
    </row>
    <row r="1109" spans="1:65">
      <c r="A1109" s="30"/>
      <c r="B1109" s="46" t="s">
        <v>260</v>
      </c>
      <c r="C1109" s="47"/>
      <c r="D1109" s="45">
        <v>1.51</v>
      </c>
      <c r="E1109" s="45">
        <v>0.63</v>
      </c>
      <c r="F1109" s="45">
        <v>3.48</v>
      </c>
      <c r="G1109" s="45">
        <v>0.36</v>
      </c>
      <c r="H1109" s="45">
        <v>0.24</v>
      </c>
      <c r="I1109" s="45">
        <v>0</v>
      </c>
      <c r="J1109" s="45">
        <v>0.96</v>
      </c>
      <c r="K1109" s="45">
        <v>1.44</v>
      </c>
      <c r="L1109" s="45">
        <v>0.38</v>
      </c>
      <c r="M1109" s="45">
        <v>0.36</v>
      </c>
      <c r="N1109" s="45">
        <v>0.12</v>
      </c>
      <c r="O1109" s="45">
        <v>2.41</v>
      </c>
      <c r="P1109" s="45">
        <v>6.38</v>
      </c>
      <c r="Q1109" s="45">
        <v>7.47</v>
      </c>
      <c r="R1109" s="45">
        <v>0.67</v>
      </c>
      <c r="S1109" s="154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5"/>
    </row>
    <row r="1110" spans="1:65">
      <c r="B1110" s="31"/>
      <c r="C1110" s="20"/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BM1110" s="55"/>
    </row>
    <row r="1111" spans="1:65" ht="15">
      <c r="B1111" s="8" t="s">
        <v>559</v>
      </c>
      <c r="BM1111" s="28" t="s">
        <v>66</v>
      </c>
    </row>
    <row r="1112" spans="1:65" ht="15">
      <c r="A1112" s="25" t="s">
        <v>45</v>
      </c>
      <c r="B1112" s="18" t="s">
        <v>109</v>
      </c>
      <c r="C1112" s="15" t="s">
        <v>110</v>
      </c>
      <c r="D1112" s="16" t="s">
        <v>221</v>
      </c>
      <c r="E1112" s="17" t="s">
        <v>221</v>
      </c>
      <c r="F1112" s="17" t="s">
        <v>221</v>
      </c>
      <c r="G1112" s="17" t="s">
        <v>221</v>
      </c>
      <c r="H1112" s="17" t="s">
        <v>221</v>
      </c>
      <c r="I1112" s="17" t="s">
        <v>221</v>
      </c>
      <c r="J1112" s="17" t="s">
        <v>221</v>
      </c>
      <c r="K1112" s="17" t="s">
        <v>221</v>
      </c>
      <c r="L1112" s="17" t="s">
        <v>221</v>
      </c>
      <c r="M1112" s="17" t="s">
        <v>221</v>
      </c>
      <c r="N1112" s="17" t="s">
        <v>221</v>
      </c>
      <c r="O1112" s="17" t="s">
        <v>221</v>
      </c>
      <c r="P1112" s="17" t="s">
        <v>221</v>
      </c>
      <c r="Q1112" s="154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28">
        <v>1</v>
      </c>
    </row>
    <row r="1113" spans="1:65">
      <c r="A1113" s="30"/>
      <c r="B1113" s="19" t="s">
        <v>222</v>
      </c>
      <c r="C1113" s="9" t="s">
        <v>222</v>
      </c>
      <c r="D1113" s="152" t="s">
        <v>228</v>
      </c>
      <c r="E1113" s="153" t="s">
        <v>229</v>
      </c>
      <c r="F1113" s="153" t="s">
        <v>232</v>
      </c>
      <c r="G1113" s="153" t="s">
        <v>233</v>
      </c>
      <c r="H1113" s="153" t="s">
        <v>234</v>
      </c>
      <c r="I1113" s="153" t="s">
        <v>235</v>
      </c>
      <c r="J1113" s="153" t="s">
        <v>276</v>
      </c>
      <c r="K1113" s="153" t="s">
        <v>238</v>
      </c>
      <c r="L1113" s="153" t="s">
        <v>239</v>
      </c>
      <c r="M1113" s="153" t="s">
        <v>240</v>
      </c>
      <c r="N1113" s="153" t="s">
        <v>243</v>
      </c>
      <c r="O1113" s="153" t="s">
        <v>245</v>
      </c>
      <c r="P1113" s="153" t="s">
        <v>246</v>
      </c>
      <c r="Q1113" s="154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28" t="s">
        <v>3</v>
      </c>
    </row>
    <row r="1114" spans="1:65">
      <c r="A1114" s="30"/>
      <c r="B1114" s="19"/>
      <c r="C1114" s="9"/>
      <c r="D1114" s="10" t="s">
        <v>282</v>
      </c>
      <c r="E1114" s="11" t="s">
        <v>299</v>
      </c>
      <c r="F1114" s="11" t="s">
        <v>282</v>
      </c>
      <c r="G1114" s="11" t="s">
        <v>282</v>
      </c>
      <c r="H1114" s="11" t="s">
        <v>282</v>
      </c>
      <c r="I1114" s="11" t="s">
        <v>282</v>
      </c>
      <c r="J1114" s="11" t="s">
        <v>282</v>
      </c>
      <c r="K1114" s="11" t="s">
        <v>282</v>
      </c>
      <c r="L1114" s="11" t="s">
        <v>299</v>
      </c>
      <c r="M1114" s="11" t="s">
        <v>299</v>
      </c>
      <c r="N1114" s="11" t="s">
        <v>282</v>
      </c>
      <c r="O1114" s="11" t="s">
        <v>299</v>
      </c>
      <c r="P1114" s="11" t="s">
        <v>299</v>
      </c>
      <c r="Q1114" s="154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28">
        <v>1</v>
      </c>
    </row>
    <row r="1115" spans="1:65">
      <c r="A1115" s="30"/>
      <c r="B1115" s="19"/>
      <c r="C1115" s="9"/>
      <c r="D1115" s="26" t="s">
        <v>301</v>
      </c>
      <c r="E1115" s="26" t="s">
        <v>302</v>
      </c>
      <c r="F1115" s="26" t="s">
        <v>302</v>
      </c>
      <c r="G1115" s="26" t="s">
        <v>302</v>
      </c>
      <c r="H1115" s="26" t="s">
        <v>302</v>
      </c>
      <c r="I1115" s="26" t="s">
        <v>302</v>
      </c>
      <c r="J1115" s="26" t="s">
        <v>302</v>
      </c>
      <c r="K1115" s="26" t="s">
        <v>303</v>
      </c>
      <c r="L1115" s="26" t="s">
        <v>303</v>
      </c>
      <c r="M1115" s="26" t="s">
        <v>280</v>
      </c>
      <c r="N1115" s="26" t="s">
        <v>303</v>
      </c>
      <c r="O1115" s="26" t="s">
        <v>280</v>
      </c>
      <c r="P1115" s="26" t="s">
        <v>302</v>
      </c>
      <c r="Q1115" s="154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28">
        <v>2</v>
      </c>
    </row>
    <row r="1116" spans="1:65">
      <c r="A1116" s="30"/>
      <c r="B1116" s="18">
        <v>1</v>
      </c>
      <c r="C1116" s="14">
        <v>1</v>
      </c>
      <c r="D1116" s="206">
        <v>13.415357263183232</v>
      </c>
      <c r="E1116" s="207">
        <v>12</v>
      </c>
      <c r="F1116" s="206">
        <v>13.1</v>
      </c>
      <c r="G1116" s="206">
        <v>14.4</v>
      </c>
      <c r="H1116" s="206">
        <v>13.9</v>
      </c>
      <c r="I1116" s="206">
        <v>13</v>
      </c>
      <c r="J1116" s="206">
        <v>14</v>
      </c>
      <c r="K1116" s="207">
        <v>14.931239674590037</v>
      </c>
      <c r="L1116" s="206">
        <v>12.6</v>
      </c>
      <c r="M1116" s="206">
        <v>13</v>
      </c>
      <c r="N1116" s="207">
        <v>99</v>
      </c>
      <c r="O1116" s="206">
        <v>13.2</v>
      </c>
      <c r="P1116" s="206">
        <v>12.9</v>
      </c>
      <c r="Q1116" s="208"/>
      <c r="R1116" s="209"/>
      <c r="S1116" s="209"/>
      <c r="T1116" s="209"/>
      <c r="U1116" s="209"/>
      <c r="V1116" s="209"/>
      <c r="W1116" s="209"/>
      <c r="X1116" s="209"/>
      <c r="Y1116" s="209"/>
      <c r="Z1116" s="209"/>
      <c r="AA1116" s="209"/>
      <c r="AB1116" s="209"/>
      <c r="AC1116" s="209"/>
      <c r="AD1116" s="209"/>
      <c r="AE1116" s="209"/>
      <c r="AF1116" s="209"/>
      <c r="AG1116" s="209"/>
      <c r="AH1116" s="209"/>
      <c r="AI1116" s="209"/>
      <c r="AJ1116" s="209"/>
      <c r="AK1116" s="209"/>
      <c r="AL1116" s="209"/>
      <c r="AM1116" s="209"/>
      <c r="AN1116" s="209"/>
      <c r="AO1116" s="209"/>
      <c r="AP1116" s="209"/>
      <c r="AQ1116" s="209"/>
      <c r="AR1116" s="209"/>
      <c r="AS1116" s="209"/>
      <c r="AT1116" s="209"/>
      <c r="AU1116" s="209"/>
      <c r="AV1116" s="209"/>
      <c r="AW1116" s="209"/>
      <c r="AX1116" s="209"/>
      <c r="AY1116" s="209"/>
      <c r="AZ1116" s="209"/>
      <c r="BA1116" s="209"/>
      <c r="BB1116" s="209"/>
      <c r="BC1116" s="209"/>
      <c r="BD1116" s="209"/>
      <c r="BE1116" s="209"/>
      <c r="BF1116" s="209"/>
      <c r="BG1116" s="209"/>
      <c r="BH1116" s="209"/>
      <c r="BI1116" s="209"/>
      <c r="BJ1116" s="209"/>
      <c r="BK1116" s="209"/>
      <c r="BL1116" s="209"/>
      <c r="BM1116" s="210">
        <v>1</v>
      </c>
    </row>
    <row r="1117" spans="1:65">
      <c r="A1117" s="30"/>
      <c r="B1117" s="19">
        <v>1</v>
      </c>
      <c r="C1117" s="9">
        <v>2</v>
      </c>
      <c r="D1117" s="211">
        <v>13.355813075032902</v>
      </c>
      <c r="E1117" s="212">
        <v>11.3</v>
      </c>
      <c r="F1117" s="211">
        <v>13</v>
      </c>
      <c r="G1117" s="211">
        <v>14</v>
      </c>
      <c r="H1117" s="211">
        <v>13.6</v>
      </c>
      <c r="I1117" s="211">
        <v>13</v>
      </c>
      <c r="J1117" s="211">
        <v>14.2</v>
      </c>
      <c r="K1117" s="212">
        <v>17.141923063124285</v>
      </c>
      <c r="L1117" s="211">
        <v>12.7</v>
      </c>
      <c r="M1117" s="211">
        <v>13.2</v>
      </c>
      <c r="N1117" s="212">
        <v>97</v>
      </c>
      <c r="O1117" s="211">
        <v>12.9</v>
      </c>
      <c r="P1117" s="211">
        <v>13</v>
      </c>
      <c r="Q1117" s="208"/>
      <c r="R1117" s="209"/>
      <c r="S1117" s="209"/>
      <c r="T1117" s="209"/>
      <c r="U1117" s="209"/>
      <c r="V1117" s="209"/>
      <c r="W1117" s="209"/>
      <c r="X1117" s="209"/>
      <c r="Y1117" s="209"/>
      <c r="Z1117" s="209"/>
      <c r="AA1117" s="209"/>
      <c r="AB1117" s="209"/>
      <c r="AC1117" s="209"/>
      <c r="AD1117" s="209"/>
      <c r="AE1117" s="209"/>
      <c r="AF1117" s="209"/>
      <c r="AG1117" s="209"/>
      <c r="AH1117" s="209"/>
      <c r="AI1117" s="209"/>
      <c r="AJ1117" s="209"/>
      <c r="AK1117" s="209"/>
      <c r="AL1117" s="209"/>
      <c r="AM1117" s="209"/>
      <c r="AN1117" s="209"/>
      <c r="AO1117" s="209"/>
      <c r="AP1117" s="209"/>
      <c r="AQ1117" s="209"/>
      <c r="AR1117" s="209"/>
      <c r="AS1117" s="209"/>
      <c r="AT1117" s="209"/>
      <c r="AU1117" s="209"/>
      <c r="AV1117" s="209"/>
      <c r="AW1117" s="209"/>
      <c r="AX1117" s="209"/>
      <c r="AY1117" s="209"/>
      <c r="AZ1117" s="209"/>
      <c r="BA1117" s="209"/>
      <c r="BB1117" s="209"/>
      <c r="BC1117" s="209"/>
      <c r="BD1117" s="209"/>
      <c r="BE1117" s="209"/>
      <c r="BF1117" s="209"/>
      <c r="BG1117" s="209"/>
      <c r="BH1117" s="209"/>
      <c r="BI1117" s="209"/>
      <c r="BJ1117" s="209"/>
      <c r="BK1117" s="209"/>
      <c r="BL1117" s="209"/>
      <c r="BM1117" s="210">
        <v>37</v>
      </c>
    </row>
    <row r="1118" spans="1:65">
      <c r="A1118" s="30"/>
      <c r="B1118" s="19">
        <v>1</v>
      </c>
      <c r="C1118" s="9">
        <v>3</v>
      </c>
      <c r="D1118" s="211">
        <v>13.638802423321657</v>
      </c>
      <c r="E1118" s="212">
        <v>11.2</v>
      </c>
      <c r="F1118" s="211">
        <v>13.4</v>
      </c>
      <c r="G1118" s="211">
        <v>14.2</v>
      </c>
      <c r="H1118" s="211">
        <v>13.8</v>
      </c>
      <c r="I1118" s="211">
        <v>12.5</v>
      </c>
      <c r="J1118" s="211">
        <v>14.2</v>
      </c>
      <c r="K1118" s="212">
        <v>14.603329718694336</v>
      </c>
      <c r="L1118" s="211">
        <v>13</v>
      </c>
      <c r="M1118" s="211">
        <v>13.1</v>
      </c>
      <c r="N1118" s="212">
        <v>101.4</v>
      </c>
      <c r="O1118" s="211">
        <v>12.8</v>
      </c>
      <c r="P1118" s="211">
        <v>13</v>
      </c>
      <c r="Q1118" s="208"/>
      <c r="R1118" s="209"/>
      <c r="S1118" s="209"/>
      <c r="T1118" s="209"/>
      <c r="U1118" s="209"/>
      <c r="V1118" s="209"/>
      <c r="W1118" s="209"/>
      <c r="X1118" s="209"/>
      <c r="Y1118" s="209"/>
      <c r="Z1118" s="209"/>
      <c r="AA1118" s="209"/>
      <c r="AB1118" s="209"/>
      <c r="AC1118" s="209"/>
      <c r="AD1118" s="209"/>
      <c r="AE1118" s="209"/>
      <c r="AF1118" s="209"/>
      <c r="AG1118" s="209"/>
      <c r="AH1118" s="209"/>
      <c r="AI1118" s="209"/>
      <c r="AJ1118" s="209"/>
      <c r="AK1118" s="209"/>
      <c r="AL1118" s="209"/>
      <c r="AM1118" s="209"/>
      <c r="AN1118" s="209"/>
      <c r="AO1118" s="209"/>
      <c r="AP1118" s="209"/>
      <c r="AQ1118" s="209"/>
      <c r="AR1118" s="209"/>
      <c r="AS1118" s="209"/>
      <c r="AT1118" s="209"/>
      <c r="AU1118" s="209"/>
      <c r="AV1118" s="209"/>
      <c r="AW1118" s="209"/>
      <c r="AX1118" s="209"/>
      <c r="AY1118" s="209"/>
      <c r="AZ1118" s="209"/>
      <c r="BA1118" s="209"/>
      <c r="BB1118" s="209"/>
      <c r="BC1118" s="209"/>
      <c r="BD1118" s="209"/>
      <c r="BE1118" s="209"/>
      <c r="BF1118" s="209"/>
      <c r="BG1118" s="209"/>
      <c r="BH1118" s="209"/>
      <c r="BI1118" s="209"/>
      <c r="BJ1118" s="209"/>
      <c r="BK1118" s="209"/>
      <c r="BL1118" s="209"/>
      <c r="BM1118" s="210">
        <v>16</v>
      </c>
    </row>
    <row r="1119" spans="1:65">
      <c r="A1119" s="30"/>
      <c r="B1119" s="19">
        <v>1</v>
      </c>
      <c r="C1119" s="9">
        <v>4</v>
      </c>
      <c r="D1119" s="211">
        <v>13.644310181820931</v>
      </c>
      <c r="E1119" s="212">
        <v>10.7</v>
      </c>
      <c r="F1119" s="211">
        <v>13.2</v>
      </c>
      <c r="G1119" s="211">
        <v>14.5</v>
      </c>
      <c r="H1119" s="211">
        <v>13.8</v>
      </c>
      <c r="I1119" s="211">
        <v>12.7</v>
      </c>
      <c r="J1119" s="211">
        <v>13.6</v>
      </c>
      <c r="K1119" s="212">
        <v>16.941662775587762</v>
      </c>
      <c r="L1119" s="211">
        <v>13</v>
      </c>
      <c r="M1119" s="211">
        <v>13.4</v>
      </c>
      <c r="N1119" s="212">
        <v>98</v>
      </c>
      <c r="O1119" s="211">
        <v>12.9</v>
      </c>
      <c r="P1119" s="211">
        <v>12.5</v>
      </c>
      <c r="Q1119" s="208"/>
      <c r="R1119" s="209"/>
      <c r="S1119" s="209"/>
      <c r="T1119" s="209"/>
      <c r="U1119" s="209"/>
      <c r="V1119" s="209"/>
      <c r="W1119" s="209"/>
      <c r="X1119" s="209"/>
      <c r="Y1119" s="209"/>
      <c r="Z1119" s="209"/>
      <c r="AA1119" s="209"/>
      <c r="AB1119" s="209"/>
      <c r="AC1119" s="209"/>
      <c r="AD1119" s="209"/>
      <c r="AE1119" s="209"/>
      <c r="AF1119" s="209"/>
      <c r="AG1119" s="209"/>
      <c r="AH1119" s="209"/>
      <c r="AI1119" s="209"/>
      <c r="AJ1119" s="209"/>
      <c r="AK1119" s="209"/>
      <c r="AL1119" s="209"/>
      <c r="AM1119" s="209"/>
      <c r="AN1119" s="209"/>
      <c r="AO1119" s="209"/>
      <c r="AP1119" s="209"/>
      <c r="AQ1119" s="209"/>
      <c r="AR1119" s="209"/>
      <c r="AS1119" s="209"/>
      <c r="AT1119" s="209"/>
      <c r="AU1119" s="209"/>
      <c r="AV1119" s="209"/>
      <c r="AW1119" s="209"/>
      <c r="AX1119" s="209"/>
      <c r="AY1119" s="209"/>
      <c r="AZ1119" s="209"/>
      <c r="BA1119" s="209"/>
      <c r="BB1119" s="209"/>
      <c r="BC1119" s="209"/>
      <c r="BD1119" s="209"/>
      <c r="BE1119" s="209"/>
      <c r="BF1119" s="209"/>
      <c r="BG1119" s="209"/>
      <c r="BH1119" s="209"/>
      <c r="BI1119" s="209"/>
      <c r="BJ1119" s="209"/>
      <c r="BK1119" s="209"/>
      <c r="BL1119" s="209"/>
      <c r="BM1119" s="210">
        <v>13.270168673363511</v>
      </c>
    </row>
    <row r="1120" spans="1:65">
      <c r="A1120" s="30"/>
      <c r="B1120" s="19">
        <v>1</v>
      </c>
      <c r="C1120" s="9">
        <v>5</v>
      </c>
      <c r="D1120" s="211">
        <v>13.656890879625861</v>
      </c>
      <c r="E1120" s="212">
        <v>11.3</v>
      </c>
      <c r="F1120" s="211">
        <v>12.5</v>
      </c>
      <c r="G1120" s="211">
        <v>14</v>
      </c>
      <c r="H1120" s="211">
        <v>12</v>
      </c>
      <c r="I1120" s="211">
        <v>12.5</v>
      </c>
      <c r="J1120" s="211">
        <v>13.9</v>
      </c>
      <c r="K1120" s="212">
        <v>16.583449078459068</v>
      </c>
      <c r="L1120" s="211">
        <v>13.2</v>
      </c>
      <c r="M1120" s="211">
        <v>13.5</v>
      </c>
      <c r="N1120" s="212">
        <v>97.9</v>
      </c>
      <c r="O1120" s="211">
        <v>12.9</v>
      </c>
      <c r="P1120" s="211">
        <v>12.8</v>
      </c>
      <c r="Q1120" s="208"/>
      <c r="R1120" s="209"/>
      <c r="S1120" s="209"/>
      <c r="T1120" s="209"/>
      <c r="U1120" s="209"/>
      <c r="V1120" s="209"/>
      <c r="W1120" s="209"/>
      <c r="X1120" s="209"/>
      <c r="Y1120" s="209"/>
      <c r="Z1120" s="209"/>
      <c r="AA1120" s="209"/>
      <c r="AB1120" s="209"/>
      <c r="AC1120" s="209"/>
      <c r="AD1120" s="209"/>
      <c r="AE1120" s="209"/>
      <c r="AF1120" s="209"/>
      <c r="AG1120" s="209"/>
      <c r="AH1120" s="209"/>
      <c r="AI1120" s="209"/>
      <c r="AJ1120" s="209"/>
      <c r="AK1120" s="209"/>
      <c r="AL1120" s="209"/>
      <c r="AM1120" s="209"/>
      <c r="AN1120" s="209"/>
      <c r="AO1120" s="209"/>
      <c r="AP1120" s="209"/>
      <c r="AQ1120" s="209"/>
      <c r="AR1120" s="209"/>
      <c r="AS1120" s="209"/>
      <c r="AT1120" s="209"/>
      <c r="AU1120" s="209"/>
      <c r="AV1120" s="209"/>
      <c r="AW1120" s="209"/>
      <c r="AX1120" s="209"/>
      <c r="AY1120" s="209"/>
      <c r="AZ1120" s="209"/>
      <c r="BA1120" s="209"/>
      <c r="BB1120" s="209"/>
      <c r="BC1120" s="209"/>
      <c r="BD1120" s="209"/>
      <c r="BE1120" s="209"/>
      <c r="BF1120" s="209"/>
      <c r="BG1120" s="209"/>
      <c r="BH1120" s="209"/>
      <c r="BI1120" s="209"/>
      <c r="BJ1120" s="209"/>
      <c r="BK1120" s="209"/>
      <c r="BL1120" s="209"/>
      <c r="BM1120" s="210">
        <v>114</v>
      </c>
    </row>
    <row r="1121" spans="1:65">
      <c r="A1121" s="30"/>
      <c r="B1121" s="19">
        <v>1</v>
      </c>
      <c r="C1121" s="9">
        <v>6</v>
      </c>
      <c r="D1121" s="211">
        <v>13.398946578826049</v>
      </c>
      <c r="E1121" s="212">
        <v>11.2</v>
      </c>
      <c r="F1121" s="211">
        <v>13</v>
      </c>
      <c r="G1121" s="211">
        <v>14</v>
      </c>
      <c r="H1121" s="211">
        <v>12.2</v>
      </c>
      <c r="I1121" s="211">
        <v>13.3</v>
      </c>
      <c r="J1121" s="211">
        <v>13.9</v>
      </c>
      <c r="K1121" s="212">
        <v>16.274198376194917</v>
      </c>
      <c r="L1121" s="211">
        <v>12.9</v>
      </c>
      <c r="M1121" s="211">
        <v>13.4</v>
      </c>
      <c r="N1121" s="212">
        <v>100</v>
      </c>
      <c r="O1121" s="211">
        <v>13</v>
      </c>
      <c r="P1121" s="211">
        <v>12.8</v>
      </c>
      <c r="Q1121" s="208"/>
      <c r="R1121" s="209"/>
      <c r="S1121" s="209"/>
      <c r="T1121" s="209"/>
      <c r="U1121" s="209"/>
      <c r="V1121" s="209"/>
      <c r="W1121" s="209"/>
      <c r="X1121" s="209"/>
      <c r="Y1121" s="209"/>
      <c r="Z1121" s="209"/>
      <c r="AA1121" s="209"/>
      <c r="AB1121" s="209"/>
      <c r="AC1121" s="209"/>
      <c r="AD1121" s="209"/>
      <c r="AE1121" s="209"/>
      <c r="AF1121" s="209"/>
      <c r="AG1121" s="209"/>
      <c r="AH1121" s="209"/>
      <c r="AI1121" s="209"/>
      <c r="AJ1121" s="209"/>
      <c r="AK1121" s="209"/>
      <c r="AL1121" s="209"/>
      <c r="AM1121" s="209"/>
      <c r="AN1121" s="209"/>
      <c r="AO1121" s="209"/>
      <c r="AP1121" s="209"/>
      <c r="AQ1121" s="209"/>
      <c r="AR1121" s="209"/>
      <c r="AS1121" s="209"/>
      <c r="AT1121" s="209"/>
      <c r="AU1121" s="209"/>
      <c r="AV1121" s="209"/>
      <c r="AW1121" s="209"/>
      <c r="AX1121" s="209"/>
      <c r="AY1121" s="209"/>
      <c r="AZ1121" s="209"/>
      <c r="BA1121" s="209"/>
      <c r="BB1121" s="209"/>
      <c r="BC1121" s="209"/>
      <c r="BD1121" s="209"/>
      <c r="BE1121" s="209"/>
      <c r="BF1121" s="209"/>
      <c r="BG1121" s="209"/>
      <c r="BH1121" s="209"/>
      <c r="BI1121" s="209"/>
      <c r="BJ1121" s="209"/>
      <c r="BK1121" s="209"/>
      <c r="BL1121" s="209"/>
      <c r="BM1121" s="214"/>
    </row>
    <row r="1122" spans="1:65">
      <c r="A1122" s="30"/>
      <c r="B1122" s="20" t="s">
        <v>256</v>
      </c>
      <c r="C1122" s="12"/>
      <c r="D1122" s="215">
        <v>13.518353400301772</v>
      </c>
      <c r="E1122" s="215">
        <v>11.283333333333333</v>
      </c>
      <c r="F1122" s="215">
        <v>13.033333333333333</v>
      </c>
      <c r="G1122" s="215">
        <v>14.183333333333332</v>
      </c>
      <c r="H1122" s="215">
        <v>13.216666666666667</v>
      </c>
      <c r="I1122" s="215">
        <v>12.833333333333334</v>
      </c>
      <c r="J1122" s="215">
        <v>13.966666666666669</v>
      </c>
      <c r="K1122" s="215">
        <v>16.079300447775065</v>
      </c>
      <c r="L1122" s="215">
        <v>12.9</v>
      </c>
      <c r="M1122" s="215">
        <v>13.266666666666666</v>
      </c>
      <c r="N1122" s="215">
        <v>98.883333333333326</v>
      </c>
      <c r="O1122" s="215">
        <v>12.950000000000001</v>
      </c>
      <c r="P1122" s="215">
        <v>12.833333333333334</v>
      </c>
      <c r="Q1122" s="208"/>
      <c r="R1122" s="209"/>
      <c r="S1122" s="209"/>
      <c r="T1122" s="209"/>
      <c r="U1122" s="209"/>
      <c r="V1122" s="209"/>
      <c r="W1122" s="209"/>
      <c r="X1122" s="209"/>
      <c r="Y1122" s="209"/>
      <c r="Z1122" s="209"/>
      <c r="AA1122" s="209"/>
      <c r="AB1122" s="209"/>
      <c r="AC1122" s="209"/>
      <c r="AD1122" s="209"/>
      <c r="AE1122" s="209"/>
      <c r="AF1122" s="209"/>
      <c r="AG1122" s="209"/>
      <c r="AH1122" s="209"/>
      <c r="AI1122" s="209"/>
      <c r="AJ1122" s="209"/>
      <c r="AK1122" s="209"/>
      <c r="AL1122" s="209"/>
      <c r="AM1122" s="209"/>
      <c r="AN1122" s="209"/>
      <c r="AO1122" s="209"/>
      <c r="AP1122" s="209"/>
      <c r="AQ1122" s="209"/>
      <c r="AR1122" s="209"/>
      <c r="AS1122" s="209"/>
      <c r="AT1122" s="209"/>
      <c r="AU1122" s="209"/>
      <c r="AV1122" s="209"/>
      <c r="AW1122" s="209"/>
      <c r="AX1122" s="209"/>
      <c r="AY1122" s="209"/>
      <c r="AZ1122" s="209"/>
      <c r="BA1122" s="209"/>
      <c r="BB1122" s="209"/>
      <c r="BC1122" s="209"/>
      <c r="BD1122" s="209"/>
      <c r="BE1122" s="209"/>
      <c r="BF1122" s="209"/>
      <c r="BG1122" s="209"/>
      <c r="BH1122" s="209"/>
      <c r="BI1122" s="209"/>
      <c r="BJ1122" s="209"/>
      <c r="BK1122" s="209"/>
      <c r="BL1122" s="209"/>
      <c r="BM1122" s="214"/>
    </row>
    <row r="1123" spans="1:65">
      <c r="A1123" s="30"/>
      <c r="B1123" s="3" t="s">
        <v>257</v>
      </c>
      <c r="C1123" s="29"/>
      <c r="D1123" s="211">
        <v>13.527079843252444</v>
      </c>
      <c r="E1123" s="211">
        <v>11.25</v>
      </c>
      <c r="F1123" s="211">
        <v>13.05</v>
      </c>
      <c r="G1123" s="211">
        <v>14.1</v>
      </c>
      <c r="H1123" s="211">
        <v>13.7</v>
      </c>
      <c r="I1123" s="211">
        <v>12.85</v>
      </c>
      <c r="J1123" s="211">
        <v>13.95</v>
      </c>
      <c r="K1123" s="211">
        <v>16.428823727326993</v>
      </c>
      <c r="L1123" s="211">
        <v>12.95</v>
      </c>
      <c r="M1123" s="211">
        <v>13.3</v>
      </c>
      <c r="N1123" s="211">
        <v>98.5</v>
      </c>
      <c r="O1123" s="211">
        <v>12.9</v>
      </c>
      <c r="P1123" s="211">
        <v>12.850000000000001</v>
      </c>
      <c r="Q1123" s="208"/>
      <c r="R1123" s="209"/>
      <c r="S1123" s="209"/>
      <c r="T1123" s="209"/>
      <c r="U1123" s="209"/>
      <c r="V1123" s="209"/>
      <c r="W1123" s="209"/>
      <c r="X1123" s="209"/>
      <c r="Y1123" s="209"/>
      <c r="Z1123" s="209"/>
      <c r="AA1123" s="209"/>
      <c r="AB1123" s="209"/>
      <c r="AC1123" s="209"/>
      <c r="AD1123" s="209"/>
      <c r="AE1123" s="209"/>
      <c r="AF1123" s="209"/>
      <c r="AG1123" s="209"/>
      <c r="AH1123" s="209"/>
      <c r="AI1123" s="209"/>
      <c r="AJ1123" s="209"/>
      <c r="AK1123" s="209"/>
      <c r="AL1123" s="209"/>
      <c r="AM1123" s="209"/>
      <c r="AN1123" s="209"/>
      <c r="AO1123" s="209"/>
      <c r="AP1123" s="209"/>
      <c r="AQ1123" s="209"/>
      <c r="AR1123" s="209"/>
      <c r="AS1123" s="209"/>
      <c r="AT1123" s="209"/>
      <c r="AU1123" s="209"/>
      <c r="AV1123" s="209"/>
      <c r="AW1123" s="209"/>
      <c r="AX1123" s="209"/>
      <c r="AY1123" s="209"/>
      <c r="AZ1123" s="209"/>
      <c r="BA1123" s="209"/>
      <c r="BB1123" s="209"/>
      <c r="BC1123" s="209"/>
      <c r="BD1123" s="209"/>
      <c r="BE1123" s="209"/>
      <c r="BF1123" s="209"/>
      <c r="BG1123" s="209"/>
      <c r="BH1123" s="209"/>
      <c r="BI1123" s="209"/>
      <c r="BJ1123" s="209"/>
      <c r="BK1123" s="209"/>
      <c r="BL1123" s="209"/>
      <c r="BM1123" s="214"/>
    </row>
    <row r="1124" spans="1:65">
      <c r="A1124" s="30"/>
      <c r="B1124" s="3" t="s">
        <v>258</v>
      </c>
      <c r="C1124" s="29"/>
      <c r="D1124" s="24">
        <v>0.14202201361012212</v>
      </c>
      <c r="E1124" s="24">
        <v>0.41673332800085344</v>
      </c>
      <c r="F1124" s="24">
        <v>0.30110906108363239</v>
      </c>
      <c r="G1124" s="24">
        <v>0.22286019533929044</v>
      </c>
      <c r="H1124" s="24">
        <v>0.8727351641057367</v>
      </c>
      <c r="I1124" s="24">
        <v>0.32041639575194469</v>
      </c>
      <c r="J1124" s="24">
        <v>0.22509257354845486</v>
      </c>
      <c r="K1124" s="24">
        <v>1.0640977195196273</v>
      </c>
      <c r="L1124" s="24">
        <v>0.21908902300206645</v>
      </c>
      <c r="M1124" s="24">
        <v>0.19663841605003524</v>
      </c>
      <c r="N1124" s="24">
        <v>1.6055113411828239</v>
      </c>
      <c r="O1124" s="24">
        <v>0.13784048752090172</v>
      </c>
      <c r="P1124" s="24">
        <v>0.18618986725025249</v>
      </c>
      <c r="Q1124" s="154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55"/>
    </row>
    <row r="1125" spans="1:65">
      <c r="A1125" s="30"/>
      <c r="B1125" s="3" t="s">
        <v>85</v>
      </c>
      <c r="C1125" s="29"/>
      <c r="D1125" s="13">
        <v>1.0505866314084653E-2</v>
      </c>
      <c r="E1125" s="13">
        <v>3.6933529808052007E-2</v>
      </c>
      <c r="F1125" s="13">
        <v>2.3102997014089442E-2</v>
      </c>
      <c r="G1125" s="13">
        <v>1.571282223308746E-2</v>
      </c>
      <c r="H1125" s="13">
        <v>6.6032925405225984E-2</v>
      </c>
      <c r="I1125" s="13">
        <v>2.496751135729439E-2</v>
      </c>
      <c r="J1125" s="13">
        <v>1.6116413380557623E-2</v>
      </c>
      <c r="K1125" s="13">
        <v>6.6178110358455874E-2</v>
      </c>
      <c r="L1125" s="13">
        <v>1.6983645193958639E-2</v>
      </c>
      <c r="M1125" s="13">
        <v>1.4821991159550395E-2</v>
      </c>
      <c r="N1125" s="13">
        <v>1.6236420102978162E-2</v>
      </c>
      <c r="O1125" s="13">
        <v>1.0644053090417121E-2</v>
      </c>
      <c r="P1125" s="13">
        <v>1.4508301344175519E-2</v>
      </c>
      <c r="Q1125" s="154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5"/>
    </row>
    <row r="1126" spans="1:65">
      <c r="A1126" s="30"/>
      <c r="B1126" s="3" t="s">
        <v>259</v>
      </c>
      <c r="C1126" s="29"/>
      <c r="D1126" s="13">
        <v>1.8702454584200501E-2</v>
      </c>
      <c r="E1126" s="13">
        <v>-0.14972193563886227</v>
      </c>
      <c r="F1126" s="13">
        <v>-1.7847198921108198E-2</v>
      </c>
      <c r="G1126" s="13">
        <v>6.8813342350558582E-2</v>
      </c>
      <c r="H1126" s="13">
        <v>-4.0317503125816279E-3</v>
      </c>
      <c r="I1126" s="13">
        <v>-3.2918597403137184E-2</v>
      </c>
      <c r="J1126" s="13">
        <v>5.2485993995027291E-2</v>
      </c>
      <c r="K1126" s="13">
        <v>0.21168772180342899</v>
      </c>
      <c r="L1126" s="13">
        <v>-2.7894797909127522E-2</v>
      </c>
      <c r="M1126" s="13">
        <v>-2.6390069207438138E-4</v>
      </c>
      <c r="N1126" s="13">
        <v>6.4515505994898525</v>
      </c>
      <c r="O1126" s="13">
        <v>-2.4126948288620276E-2</v>
      </c>
      <c r="P1126" s="13">
        <v>-3.2918597403137184E-2</v>
      </c>
      <c r="Q1126" s="154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5"/>
    </row>
    <row r="1127" spans="1:65">
      <c r="A1127" s="30"/>
      <c r="B1127" s="46" t="s">
        <v>260</v>
      </c>
      <c r="C1127" s="47"/>
      <c r="D1127" s="45">
        <v>0.91</v>
      </c>
      <c r="E1127" s="45">
        <v>4.26</v>
      </c>
      <c r="F1127" s="45">
        <v>0.21</v>
      </c>
      <c r="G1127" s="45">
        <v>2.4500000000000002</v>
      </c>
      <c r="H1127" s="45">
        <v>0.21</v>
      </c>
      <c r="I1127" s="45">
        <v>0.67</v>
      </c>
      <c r="J1127" s="45">
        <v>1.95</v>
      </c>
      <c r="K1127" s="45">
        <v>6.83</v>
      </c>
      <c r="L1127" s="45">
        <v>0.52</v>
      </c>
      <c r="M1127" s="45">
        <v>0.33</v>
      </c>
      <c r="N1127" s="45" t="s">
        <v>261</v>
      </c>
      <c r="O1127" s="45">
        <v>0.4</v>
      </c>
      <c r="P1127" s="45">
        <v>0.67</v>
      </c>
      <c r="Q1127" s="154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5"/>
    </row>
    <row r="1128" spans="1:65">
      <c r="B1128" s="31"/>
      <c r="C1128" s="20"/>
      <c r="D1128" s="20"/>
      <c r="E1128" s="20"/>
      <c r="F1128" s="20"/>
      <c r="G1128" s="20"/>
      <c r="H1128" s="20"/>
      <c r="I1128" s="20"/>
      <c r="J1128" s="20"/>
      <c r="K1128" s="20"/>
      <c r="L1128" s="20"/>
      <c r="M1128" s="20"/>
      <c r="N1128" s="20"/>
      <c r="O1128" s="20"/>
      <c r="P1128" s="20"/>
      <c r="BM1128" s="55"/>
    </row>
    <row r="1129" spans="1:65">
      <c r="BM1129" s="55"/>
    </row>
    <row r="1130" spans="1:65">
      <c r="BM1130" s="55"/>
    </row>
    <row r="1131" spans="1:65">
      <c r="BM1131" s="55"/>
    </row>
    <row r="1132" spans="1:65">
      <c r="BM1132" s="55"/>
    </row>
    <row r="1133" spans="1:65">
      <c r="BM1133" s="55"/>
    </row>
    <row r="1134" spans="1:65">
      <c r="BM1134" s="55"/>
    </row>
    <row r="1135" spans="1:65">
      <c r="BM1135" s="55"/>
    </row>
    <row r="1136" spans="1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5"/>
    </row>
    <row r="1169" spans="65:65">
      <c r="BM1169" s="55"/>
    </row>
    <row r="1170" spans="65:65">
      <c r="BM1170" s="55"/>
    </row>
    <row r="1171" spans="65:65">
      <c r="BM1171" s="55"/>
    </row>
    <row r="1172" spans="65:65">
      <c r="BM1172" s="55"/>
    </row>
    <row r="1173" spans="65:65">
      <c r="BM1173" s="55"/>
    </row>
    <row r="1174" spans="65:65">
      <c r="BM1174" s="55"/>
    </row>
    <row r="1175" spans="65:65">
      <c r="BM1175" s="55"/>
    </row>
    <row r="1176" spans="65:65">
      <c r="BM1176" s="55"/>
    </row>
    <row r="1177" spans="65:65">
      <c r="BM1177" s="56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  <row r="1203" spans="65:65">
      <c r="BM1203" s="57"/>
    </row>
    <row r="1204" spans="65:65">
      <c r="BM1204" s="57"/>
    </row>
    <row r="1205" spans="65:65">
      <c r="BM1205" s="57"/>
    </row>
    <row r="1206" spans="65:65">
      <c r="BM1206" s="57"/>
    </row>
    <row r="1207" spans="65:65">
      <c r="BM1207" s="57"/>
    </row>
    <row r="1208" spans="65:65">
      <c r="BM1208" s="57"/>
    </row>
    <row r="1209" spans="65:65">
      <c r="BM1209" s="57"/>
    </row>
    <row r="1210" spans="65:65">
      <c r="BM1210" s="57"/>
    </row>
    <row r="1211" spans="65:65">
      <c r="BM1211" s="57"/>
    </row>
  </sheetData>
  <dataConsolidate/>
  <conditionalFormatting sqref="B6:R11 B24:Q29 B42:R47 B60:N65 B78:Q83 B96:P101 B114:R119 B133:R138 B151:Q156 B170:P175 B188:Q193 B206:P211 B224:P229 B242:R247 B260:E265 B278:E283 B296:E301 B314:R319 B332:P337 B351:E356 B369:O374 B388:O393 B407:P412 B425:E430 B443:P448 B461:Q466 B479:O484 B498:Q503 B517:G522 B535:Q540 B553:Q558 B571:R576 B589:Q594 B607:P612 B626:E631 B644:Q649 B662:P667 B680:R685 B698:E703 B716:P721 B734:O739 B752:Q757 B770:R775 B788:P793 B807:Q812 B825:E830 B843:Q848 B862:Q867 B880:P885 B898:G903 B916:Q921 B935:P940 B953:Q958 B971:R976 B989:E994 B1007:Q1012 B1026:P1031 B1044:Q1049 B1062:P1067 B1080:H1085 B1098:R1103 B1116:P1121">
    <cfRule type="expression" dxfId="19" priority="186">
      <formula>AND($B6&lt;&gt;$B5,NOT(ISBLANK(INDIRECT(Anlyt_LabRefThisCol))))</formula>
    </cfRule>
  </conditionalFormatting>
  <conditionalFormatting sqref="C2:R17 C20:Q35 C38:R53 C56:N71 C74:Q89 C92:P107 C110:R125 C129:R144 C147:Q162 C166:P181 C184:Q199 C202:P217 C220:P235 C238:R253 C256:E271 C274:E289 C292:E307 C310:R325 C328:P343 C347:E362 C365:O380 C384:O399 C403:P418 C421:E436 C439:P454 C457:Q472 C475:O490 C494:Q509 C513:G528 C531:Q546 C549:Q564 C567:R582 C585:Q600 C603:P618 C622:E637 C640:Q655 C658:P673 C676:R691 C694:E709 C712:P727 C730:O745 C748:Q763 C766:R781 C784:P799 C803:Q818 C821:E836 C839:Q854 C858:Q873 C876:P891 C894:G909 C912:Q927 C931:P946 C949:Q964 C967:R982 C985:E1000 C1003:Q1018 C1022:P1037 C1040:Q1055 C1058:P1073 C1076:H1091 C1094:R1109 C1112:P1127">
    <cfRule type="expression" dxfId="18" priority="184" stopIfTrue="1">
      <formula>AND(ISBLANK(INDIRECT(Anlyt_LabRefLastCol)),ISBLANK(INDIRECT(Anlyt_LabRefThisCol)))</formula>
    </cfRule>
    <cfRule type="expression" dxfId="17" priority="18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F597C-3DC4-4F0C-847D-0DB45C34CA8C}">
  <sheetPr codeName="Sheet1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7" width="11.28515625" style="2" bestFit="1" customWidth="1"/>
    <col min="8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560</v>
      </c>
      <c r="BM1" s="28" t="s">
        <v>298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221</v>
      </c>
      <c r="E2" s="16" t="s">
        <v>221</v>
      </c>
      <c r="F2" s="17" t="s">
        <v>221</v>
      </c>
      <c r="G2" s="17" t="s">
        <v>221</v>
      </c>
      <c r="H2" s="15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222</v>
      </c>
      <c r="C3" s="9" t="s">
        <v>222</v>
      </c>
      <c r="D3" s="151" t="s">
        <v>223</v>
      </c>
      <c r="E3" s="152" t="s">
        <v>225</v>
      </c>
      <c r="F3" s="153" t="s">
        <v>230</v>
      </c>
      <c r="G3" s="153" t="s">
        <v>232</v>
      </c>
      <c r="H3" s="15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312</v>
      </c>
      <c r="F4" s="11" t="s">
        <v>312</v>
      </c>
      <c r="G4" s="11" t="s">
        <v>282</v>
      </c>
      <c r="H4" s="15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252</v>
      </c>
      <c r="E5" s="26" t="s">
        <v>114</v>
      </c>
      <c r="F5" s="26" t="s">
        <v>253</v>
      </c>
      <c r="G5" s="26" t="s">
        <v>115</v>
      </c>
      <c r="H5" s="15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1">
        <v>44.971212325686544</v>
      </c>
      <c r="E6" s="22"/>
      <c r="F6" s="22">
        <v>43.88</v>
      </c>
      <c r="G6" s="22">
        <v>42.5</v>
      </c>
      <c r="H6" s="154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44.187067390064414</v>
      </c>
      <c r="E7" s="11"/>
      <c r="F7" s="11">
        <v>42.06</v>
      </c>
      <c r="G7" s="11">
        <v>42.9</v>
      </c>
      <c r="H7" s="15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11</v>
      </c>
    </row>
    <row r="8" spans="1:66">
      <c r="A8" s="30"/>
      <c r="B8" s="19">
        <v>1</v>
      </c>
      <c r="C8" s="9">
        <v>3</v>
      </c>
      <c r="D8" s="10">
        <v>44.418525694870468</v>
      </c>
      <c r="E8" s="11"/>
      <c r="F8" s="11">
        <v>41.76</v>
      </c>
      <c r="G8" s="11">
        <v>42.1</v>
      </c>
      <c r="H8" s="15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45.473005603128684</v>
      </c>
      <c r="E9" s="11"/>
      <c r="F9" s="11">
        <v>43.98</v>
      </c>
      <c r="G9" s="11">
        <v>42.7</v>
      </c>
      <c r="H9" s="154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42.5833333333333</v>
      </c>
      <c r="BN9" s="28"/>
    </row>
    <row r="10" spans="1:66">
      <c r="A10" s="30"/>
      <c r="B10" s="19">
        <v>1</v>
      </c>
      <c r="C10" s="9">
        <v>5</v>
      </c>
      <c r="D10" s="10">
        <v>45.271629027749547</v>
      </c>
      <c r="E10" s="11"/>
      <c r="F10" s="11">
        <v>41.93</v>
      </c>
      <c r="G10" s="11">
        <v>42.4</v>
      </c>
      <c r="H10" s="154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17</v>
      </c>
    </row>
    <row r="11" spans="1:66">
      <c r="A11" s="30"/>
      <c r="B11" s="19">
        <v>1</v>
      </c>
      <c r="C11" s="9">
        <v>6</v>
      </c>
      <c r="D11" s="10">
        <v>45.855220130230407</v>
      </c>
      <c r="E11" s="11"/>
      <c r="F11" s="11">
        <v>41.69</v>
      </c>
      <c r="G11" s="11">
        <v>43.1</v>
      </c>
      <c r="H11" s="154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45.406728620978313</v>
      </c>
      <c r="E12" s="11"/>
      <c r="F12" s="11"/>
      <c r="G12" s="11"/>
      <c r="H12" s="15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45.82734351595694</v>
      </c>
      <c r="E13" s="11"/>
      <c r="F13" s="11"/>
      <c r="G13" s="11"/>
      <c r="H13" s="15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45.699169532826247</v>
      </c>
      <c r="E14" s="11"/>
      <c r="F14" s="11"/>
      <c r="G14" s="11"/>
      <c r="H14" s="154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44.125765806143079</v>
      </c>
      <c r="E15" s="11"/>
      <c r="F15" s="11"/>
      <c r="G15" s="11"/>
      <c r="H15" s="154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43.815418630317701</v>
      </c>
      <c r="E16" s="11"/>
      <c r="F16" s="11"/>
      <c r="G16" s="11"/>
      <c r="H16" s="15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44.03026146588239</v>
      </c>
      <c r="E17" s="11"/>
      <c r="F17" s="11"/>
      <c r="G17" s="11"/>
      <c r="H17" s="15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46.325305407815442</v>
      </c>
      <c r="E18" s="11"/>
      <c r="F18" s="11"/>
      <c r="G18" s="11"/>
      <c r="H18" s="15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43.127695637445903</v>
      </c>
      <c r="E19" s="11"/>
      <c r="F19" s="11"/>
      <c r="G19" s="11"/>
      <c r="H19" s="15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43.970789593738324</v>
      </c>
      <c r="E20" s="11"/>
      <c r="F20" s="11"/>
      <c r="G20" s="11"/>
      <c r="H20" s="15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44.481995211073261</v>
      </c>
      <c r="E21" s="11"/>
      <c r="F21" s="11"/>
      <c r="G21" s="11"/>
      <c r="H21" s="15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45.281187650512855</v>
      </c>
      <c r="E22" s="11"/>
      <c r="F22" s="11"/>
      <c r="G22" s="11"/>
      <c r="H22" s="15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44.218542464894952</v>
      </c>
      <c r="E23" s="11"/>
      <c r="F23" s="11"/>
      <c r="G23" s="11"/>
      <c r="H23" s="15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45.034051415270454</v>
      </c>
      <c r="E24" s="11"/>
      <c r="F24" s="11"/>
      <c r="G24" s="11"/>
      <c r="H24" s="15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43.10153006963688</v>
      </c>
      <c r="E25" s="11"/>
      <c r="F25" s="11"/>
      <c r="G25" s="11"/>
      <c r="H25" s="154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256</v>
      </c>
      <c r="C26" s="12"/>
      <c r="D26" s="23">
        <v>44.731122259711142</v>
      </c>
      <c r="E26" s="23" t="s">
        <v>624</v>
      </c>
      <c r="F26" s="23">
        <v>42.55</v>
      </c>
      <c r="G26" s="23">
        <v>42.616666666666667</v>
      </c>
      <c r="H26" s="154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257</v>
      </c>
      <c r="C27" s="29"/>
      <c r="D27" s="11">
        <v>44.726603768379903</v>
      </c>
      <c r="E27" s="11" t="s">
        <v>624</v>
      </c>
      <c r="F27" s="11">
        <v>41.995000000000005</v>
      </c>
      <c r="G27" s="11">
        <v>42.6</v>
      </c>
      <c r="H27" s="154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258</v>
      </c>
      <c r="C28" s="29"/>
      <c r="D28" s="24">
        <v>0.91519740852677212</v>
      </c>
      <c r="E28" s="24" t="s">
        <v>624</v>
      </c>
      <c r="F28" s="24">
        <v>1.0772186407596187</v>
      </c>
      <c r="G28" s="24">
        <v>0.36009258068817068</v>
      </c>
      <c r="H28" s="15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55"/>
    </row>
    <row r="29" spans="1:65">
      <c r="A29" s="30"/>
      <c r="B29" s="3" t="s">
        <v>85</v>
      </c>
      <c r="C29" s="29"/>
      <c r="D29" s="13">
        <v>2.0459969754684223E-2</v>
      </c>
      <c r="E29" s="13" t="s">
        <v>624</v>
      </c>
      <c r="F29" s="13">
        <v>2.5316536798110901E-2</v>
      </c>
      <c r="G29" s="13">
        <v>8.4495717017169496E-3</v>
      </c>
      <c r="H29" s="15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259</v>
      </c>
      <c r="C30" s="29"/>
      <c r="D30" s="13">
        <v>5.0437313339597223E-2</v>
      </c>
      <c r="E30" s="13" t="s">
        <v>624</v>
      </c>
      <c r="F30" s="13">
        <v>-7.82778864969913E-4</v>
      </c>
      <c r="G30" s="13">
        <v>7.8277886497146731E-4</v>
      </c>
      <c r="H30" s="15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260</v>
      </c>
      <c r="C31" s="47"/>
      <c r="D31" s="45" t="s">
        <v>261</v>
      </c>
      <c r="E31" s="45" t="s">
        <v>261</v>
      </c>
      <c r="F31" s="45">
        <v>0.67</v>
      </c>
      <c r="G31" s="45">
        <v>0.67</v>
      </c>
      <c r="H31" s="15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G25">
    <cfRule type="expression" dxfId="16" priority="3">
      <formula>AND($B6&lt;&gt;$B5,NOT(ISBLANK(INDIRECT(Anlyt_LabRefThisCol))))</formula>
    </cfRule>
  </conditionalFormatting>
  <conditionalFormatting sqref="C2:G31">
    <cfRule type="expression" dxfId="15" priority="1" stopIfTrue="1">
      <formula>AND(ISBLANK(INDIRECT(Anlyt_LabRefLastCol)),ISBLANK(INDIRECT(Anlyt_LabRefThisCol)))</formula>
    </cfRule>
    <cfRule type="expression" dxfId="14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D6DB8-7916-4936-AFA9-78C321F6BD52}">
  <sheetPr codeName="Sheet17"/>
  <dimension ref="A1:BN22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9.5">
      <c r="B1" s="8" t="s">
        <v>561</v>
      </c>
      <c r="BM1" s="28" t="s">
        <v>298</v>
      </c>
    </row>
    <row r="2" spans="1:66" ht="19.5">
      <c r="A2" s="25" t="s">
        <v>116</v>
      </c>
      <c r="B2" s="18" t="s">
        <v>109</v>
      </c>
      <c r="C2" s="15" t="s">
        <v>110</v>
      </c>
      <c r="D2" s="16" t="s">
        <v>313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222</v>
      </c>
      <c r="C3" s="9" t="s">
        <v>222</v>
      </c>
      <c r="D3" s="10" t="s">
        <v>111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97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9.2799999999999994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9.27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13</v>
      </c>
    </row>
    <row r="8" spans="1:66">
      <c r="A8" s="30"/>
      <c r="B8" s="20" t="s">
        <v>256</v>
      </c>
      <c r="C8" s="12"/>
      <c r="D8" s="23">
        <v>9.2749999999999986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257</v>
      </c>
      <c r="C9" s="29"/>
      <c r="D9" s="11">
        <v>9.2749999999999986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9.2750000000000004</v>
      </c>
      <c r="BN9" s="28"/>
    </row>
    <row r="10" spans="1:66">
      <c r="A10" s="30"/>
      <c r="B10" s="3" t="s">
        <v>258</v>
      </c>
      <c r="C10" s="29"/>
      <c r="D10" s="24">
        <v>7.0710678118653244E-3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19</v>
      </c>
    </row>
    <row r="11" spans="1:66">
      <c r="A11" s="30"/>
      <c r="B11" s="3" t="s">
        <v>85</v>
      </c>
      <c r="C11" s="29"/>
      <c r="D11" s="13">
        <v>7.623792789073127E-4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259</v>
      </c>
      <c r="C12" s="29"/>
      <c r="D12" s="13">
        <v>-2.2204460492503131E-16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260</v>
      </c>
      <c r="C13" s="47"/>
      <c r="D13" s="45" t="s">
        <v>261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562</v>
      </c>
      <c r="BM15" s="28" t="s">
        <v>298</v>
      </c>
    </row>
    <row r="16" spans="1:66" ht="15">
      <c r="A16" s="25" t="s">
        <v>99</v>
      </c>
      <c r="B16" s="18" t="s">
        <v>109</v>
      </c>
      <c r="C16" s="15" t="s">
        <v>110</v>
      </c>
      <c r="D16" s="16" t="s">
        <v>313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222</v>
      </c>
      <c r="C17" s="9" t="s">
        <v>222</v>
      </c>
      <c r="D17" s="10" t="s">
        <v>111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97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6">
        <v>0.93999999999999984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18">
        <v>1</v>
      </c>
    </row>
    <row r="21" spans="1:65">
      <c r="A21" s="30"/>
      <c r="B21" s="19">
        <v>1</v>
      </c>
      <c r="C21" s="9">
        <v>2</v>
      </c>
      <c r="D21" s="24">
        <v>0.95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18">
        <v>14</v>
      </c>
    </row>
    <row r="22" spans="1:65">
      <c r="A22" s="30"/>
      <c r="B22" s="20" t="s">
        <v>256</v>
      </c>
      <c r="C22" s="12"/>
      <c r="D22" s="220">
        <v>0.94499999999999984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18">
        <v>16</v>
      </c>
    </row>
    <row r="23" spans="1:65">
      <c r="A23" s="30"/>
      <c r="B23" s="3" t="s">
        <v>257</v>
      </c>
      <c r="C23" s="29"/>
      <c r="D23" s="24">
        <v>0.94499999999999984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18">
        <v>0.94499999999999995</v>
      </c>
    </row>
    <row r="24" spans="1:65">
      <c r="A24" s="30"/>
      <c r="B24" s="3" t="s">
        <v>258</v>
      </c>
      <c r="C24" s="29"/>
      <c r="D24" s="24">
        <v>7.0710678118655603E-3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18">
        <v>20</v>
      </c>
    </row>
    <row r="25" spans="1:65">
      <c r="A25" s="30"/>
      <c r="B25" s="3" t="s">
        <v>85</v>
      </c>
      <c r="C25" s="29"/>
      <c r="D25" s="13">
        <v>7.4826114411275782E-3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259</v>
      </c>
      <c r="C26" s="29"/>
      <c r="D26" s="13">
        <v>-1.1102230246251565E-16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260</v>
      </c>
      <c r="C27" s="47"/>
      <c r="D27" s="45" t="s">
        <v>261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9.5">
      <c r="B29" s="8" t="s">
        <v>563</v>
      </c>
      <c r="BM29" s="28" t="s">
        <v>298</v>
      </c>
    </row>
    <row r="30" spans="1:65" ht="19.5">
      <c r="A30" s="25" t="s">
        <v>314</v>
      </c>
      <c r="B30" s="18" t="s">
        <v>109</v>
      </c>
      <c r="C30" s="15" t="s">
        <v>110</v>
      </c>
      <c r="D30" s="16" t="s">
        <v>313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222</v>
      </c>
      <c r="C31" s="9" t="s">
        <v>222</v>
      </c>
      <c r="D31" s="10" t="s">
        <v>111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1</v>
      </c>
    </row>
    <row r="32" spans="1:65">
      <c r="A32" s="30"/>
      <c r="B32" s="19"/>
      <c r="C32" s="9"/>
      <c r="D32" s="10" t="s">
        <v>97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2</v>
      </c>
    </row>
    <row r="33" spans="1:65">
      <c r="A33" s="30"/>
      <c r="B33" s="19"/>
      <c r="C33" s="9"/>
      <c r="D33" s="26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2</v>
      </c>
    </row>
    <row r="34" spans="1:65">
      <c r="A34" s="30"/>
      <c r="B34" s="18">
        <v>1</v>
      </c>
      <c r="C34" s="14">
        <v>1</v>
      </c>
      <c r="D34" s="22">
        <v>4.5199999999999996</v>
      </c>
      <c r="E34" s="15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28">
        <v>1</v>
      </c>
    </row>
    <row r="35" spans="1:65">
      <c r="A35" s="30"/>
      <c r="B35" s="19">
        <v>1</v>
      </c>
      <c r="C35" s="9">
        <v>2</v>
      </c>
      <c r="D35" s="11">
        <v>4.5199999999999996</v>
      </c>
      <c r="E35" s="15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8">
        <v>15</v>
      </c>
    </row>
    <row r="36" spans="1:65">
      <c r="A36" s="30"/>
      <c r="B36" s="20" t="s">
        <v>256</v>
      </c>
      <c r="C36" s="12"/>
      <c r="D36" s="23">
        <v>4.5199999999999996</v>
      </c>
      <c r="E36" s="15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8">
        <v>16</v>
      </c>
    </row>
    <row r="37" spans="1:65">
      <c r="A37" s="30"/>
      <c r="B37" s="3" t="s">
        <v>257</v>
      </c>
      <c r="C37" s="29"/>
      <c r="D37" s="11">
        <v>4.5199999999999996</v>
      </c>
      <c r="E37" s="15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8">
        <v>4.5199999999999996</v>
      </c>
    </row>
    <row r="38" spans="1:65">
      <c r="A38" s="30"/>
      <c r="B38" s="3" t="s">
        <v>258</v>
      </c>
      <c r="C38" s="29"/>
      <c r="D38" s="24">
        <v>0</v>
      </c>
      <c r="E38" s="15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8">
        <v>21</v>
      </c>
    </row>
    <row r="39" spans="1:65">
      <c r="A39" s="30"/>
      <c r="B39" s="3" t="s">
        <v>85</v>
      </c>
      <c r="C39" s="29"/>
      <c r="D39" s="13">
        <v>0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259</v>
      </c>
      <c r="C40" s="29"/>
      <c r="D40" s="13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260</v>
      </c>
      <c r="C41" s="47"/>
      <c r="D41" s="45" t="s">
        <v>261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9.5">
      <c r="B43" s="8" t="s">
        <v>564</v>
      </c>
      <c r="BM43" s="28" t="s">
        <v>298</v>
      </c>
    </row>
    <row r="44" spans="1:65" ht="19.5">
      <c r="A44" s="25" t="s">
        <v>315</v>
      </c>
      <c r="B44" s="18" t="s">
        <v>109</v>
      </c>
      <c r="C44" s="15" t="s">
        <v>110</v>
      </c>
      <c r="D44" s="16" t="s">
        <v>313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222</v>
      </c>
      <c r="C45" s="9" t="s">
        <v>222</v>
      </c>
      <c r="D45" s="10" t="s">
        <v>111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1</v>
      </c>
    </row>
    <row r="46" spans="1:65">
      <c r="A46" s="30"/>
      <c r="B46" s="19"/>
      <c r="C46" s="9"/>
      <c r="D46" s="10" t="s">
        <v>97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2.19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2.2000000000000002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16</v>
      </c>
    </row>
    <row r="50" spans="1:65">
      <c r="A50" s="30"/>
      <c r="B50" s="20" t="s">
        <v>256</v>
      </c>
      <c r="C50" s="12"/>
      <c r="D50" s="23">
        <v>2.1950000000000003</v>
      </c>
      <c r="E50" s="1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257</v>
      </c>
      <c r="C51" s="29"/>
      <c r="D51" s="11">
        <v>2.1950000000000003</v>
      </c>
      <c r="E51" s="15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2.1949999999999998</v>
      </c>
    </row>
    <row r="52" spans="1:65">
      <c r="A52" s="30"/>
      <c r="B52" s="3" t="s">
        <v>258</v>
      </c>
      <c r="C52" s="29"/>
      <c r="D52" s="24">
        <v>7.0710678118656384E-3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22</v>
      </c>
    </row>
    <row r="53" spans="1:65">
      <c r="A53" s="30"/>
      <c r="B53" s="3" t="s">
        <v>85</v>
      </c>
      <c r="C53" s="29"/>
      <c r="D53" s="13">
        <v>3.2214431944718167E-3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259</v>
      </c>
      <c r="C54" s="29"/>
      <c r="D54" s="13">
        <v>2.2204460492503131E-16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260</v>
      </c>
      <c r="C55" s="47"/>
      <c r="D55" s="45" t="s">
        <v>261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565</v>
      </c>
      <c r="BM57" s="28" t="s">
        <v>298</v>
      </c>
    </row>
    <row r="58" spans="1:65" ht="15">
      <c r="A58" s="25" t="s">
        <v>106</v>
      </c>
      <c r="B58" s="18" t="s">
        <v>109</v>
      </c>
      <c r="C58" s="15" t="s">
        <v>110</v>
      </c>
      <c r="D58" s="16" t="s">
        <v>313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222</v>
      </c>
      <c r="C59" s="9" t="s">
        <v>222</v>
      </c>
      <c r="D59" s="10" t="s">
        <v>111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1</v>
      </c>
    </row>
    <row r="60" spans="1:65">
      <c r="A60" s="30"/>
      <c r="B60" s="19"/>
      <c r="C60" s="9"/>
      <c r="D60" s="10" t="s">
        <v>97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1.41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1.42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13</v>
      </c>
    </row>
    <row r="64" spans="1:65">
      <c r="A64" s="30"/>
      <c r="B64" s="20" t="s">
        <v>256</v>
      </c>
      <c r="C64" s="12"/>
      <c r="D64" s="23">
        <v>1.415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257</v>
      </c>
      <c r="C65" s="29"/>
      <c r="D65" s="11">
        <v>1.415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1.415</v>
      </c>
    </row>
    <row r="66" spans="1:65">
      <c r="A66" s="30"/>
      <c r="B66" s="3" t="s">
        <v>258</v>
      </c>
      <c r="C66" s="29"/>
      <c r="D66" s="24">
        <v>7.0710678118654814E-3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19</v>
      </c>
    </row>
    <row r="67" spans="1:65">
      <c r="A67" s="30"/>
      <c r="B67" s="3" t="s">
        <v>85</v>
      </c>
      <c r="C67" s="29"/>
      <c r="D67" s="13">
        <v>4.9972210684561709E-3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259</v>
      </c>
      <c r="C68" s="29"/>
      <c r="D68" s="13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260</v>
      </c>
      <c r="C69" s="47"/>
      <c r="D69" s="45" t="s">
        <v>261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566</v>
      </c>
      <c r="BM71" s="28" t="s">
        <v>298</v>
      </c>
    </row>
    <row r="72" spans="1:65" ht="15">
      <c r="A72" s="25" t="s">
        <v>107</v>
      </c>
      <c r="B72" s="18" t="s">
        <v>109</v>
      </c>
      <c r="C72" s="15" t="s">
        <v>110</v>
      </c>
      <c r="D72" s="16" t="s">
        <v>313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222</v>
      </c>
      <c r="C73" s="9" t="s">
        <v>222</v>
      </c>
      <c r="D73" s="10" t="s">
        <v>111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1</v>
      </c>
    </row>
    <row r="74" spans="1:65">
      <c r="A74" s="30"/>
      <c r="B74" s="19"/>
      <c r="C74" s="9"/>
      <c r="D74" s="10" t="s">
        <v>97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3</v>
      </c>
    </row>
    <row r="75" spans="1:65">
      <c r="A75" s="30"/>
      <c r="B75" s="19"/>
      <c r="C75" s="9"/>
      <c r="D75" s="26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3</v>
      </c>
    </row>
    <row r="76" spans="1:65">
      <c r="A76" s="30"/>
      <c r="B76" s="18">
        <v>1</v>
      </c>
      <c r="C76" s="14">
        <v>1</v>
      </c>
      <c r="D76" s="216">
        <v>0.03</v>
      </c>
      <c r="E76" s="204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  <c r="BI76" s="205"/>
      <c r="BJ76" s="205"/>
      <c r="BK76" s="205"/>
      <c r="BL76" s="205"/>
      <c r="BM76" s="218">
        <v>1</v>
      </c>
    </row>
    <row r="77" spans="1:65">
      <c r="A77" s="30"/>
      <c r="B77" s="19">
        <v>1</v>
      </c>
      <c r="C77" s="9">
        <v>2</v>
      </c>
      <c r="D77" s="24">
        <v>0.03</v>
      </c>
      <c r="E77" s="204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  <c r="BI77" s="205"/>
      <c r="BJ77" s="205"/>
      <c r="BK77" s="205"/>
      <c r="BL77" s="205"/>
      <c r="BM77" s="218">
        <v>14</v>
      </c>
    </row>
    <row r="78" spans="1:65">
      <c r="A78" s="30"/>
      <c r="B78" s="20" t="s">
        <v>256</v>
      </c>
      <c r="C78" s="12"/>
      <c r="D78" s="220">
        <v>0.03</v>
      </c>
      <c r="E78" s="204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I78" s="205"/>
      <c r="AJ78" s="205"/>
      <c r="AK78" s="205"/>
      <c r="AL78" s="205"/>
      <c r="AM78" s="205"/>
      <c r="AN78" s="205"/>
      <c r="AO78" s="205"/>
      <c r="AP78" s="205"/>
      <c r="AQ78" s="205"/>
      <c r="AR78" s="205"/>
      <c r="AS78" s="205"/>
      <c r="AT78" s="205"/>
      <c r="AU78" s="205"/>
      <c r="AV78" s="205"/>
      <c r="AW78" s="205"/>
      <c r="AX78" s="205"/>
      <c r="AY78" s="205"/>
      <c r="AZ78" s="205"/>
      <c r="BA78" s="205"/>
      <c r="BB78" s="205"/>
      <c r="BC78" s="205"/>
      <c r="BD78" s="205"/>
      <c r="BE78" s="205"/>
      <c r="BF78" s="205"/>
      <c r="BG78" s="205"/>
      <c r="BH78" s="205"/>
      <c r="BI78" s="205"/>
      <c r="BJ78" s="205"/>
      <c r="BK78" s="205"/>
      <c r="BL78" s="205"/>
      <c r="BM78" s="218">
        <v>16</v>
      </c>
    </row>
    <row r="79" spans="1:65">
      <c r="A79" s="30"/>
      <c r="B79" s="3" t="s">
        <v>257</v>
      </c>
      <c r="C79" s="29"/>
      <c r="D79" s="24">
        <v>0.03</v>
      </c>
      <c r="E79" s="204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/>
      <c r="BK79" s="205"/>
      <c r="BL79" s="205"/>
      <c r="BM79" s="218">
        <v>0.03</v>
      </c>
    </row>
    <row r="80" spans="1:65">
      <c r="A80" s="30"/>
      <c r="B80" s="3" t="s">
        <v>258</v>
      </c>
      <c r="C80" s="29"/>
      <c r="D80" s="24">
        <v>0</v>
      </c>
      <c r="E80" s="204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/>
      <c r="BK80" s="205"/>
      <c r="BL80" s="205"/>
      <c r="BM80" s="218">
        <v>20</v>
      </c>
    </row>
    <row r="81" spans="1:65">
      <c r="A81" s="30"/>
      <c r="B81" s="3" t="s">
        <v>85</v>
      </c>
      <c r="C81" s="29"/>
      <c r="D81" s="13">
        <v>0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259</v>
      </c>
      <c r="C82" s="29"/>
      <c r="D82" s="13">
        <v>0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260</v>
      </c>
      <c r="C83" s="47"/>
      <c r="D83" s="45" t="s">
        <v>261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9.5">
      <c r="B85" s="8" t="s">
        <v>567</v>
      </c>
      <c r="BM85" s="28" t="s">
        <v>298</v>
      </c>
    </row>
    <row r="86" spans="1:65" ht="19.5">
      <c r="A86" s="25" t="s">
        <v>316</v>
      </c>
      <c r="B86" s="18" t="s">
        <v>109</v>
      </c>
      <c r="C86" s="15" t="s">
        <v>110</v>
      </c>
      <c r="D86" s="16" t="s">
        <v>313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222</v>
      </c>
      <c r="C87" s="9" t="s">
        <v>222</v>
      </c>
      <c r="D87" s="10" t="s">
        <v>111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1</v>
      </c>
    </row>
    <row r="88" spans="1:65">
      <c r="A88" s="30"/>
      <c r="B88" s="19"/>
      <c r="C88" s="9"/>
      <c r="D88" s="10" t="s">
        <v>97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3</v>
      </c>
    </row>
    <row r="89" spans="1:65">
      <c r="A89" s="30"/>
      <c r="B89" s="19"/>
      <c r="C89" s="9"/>
      <c r="D89" s="26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3</v>
      </c>
    </row>
    <row r="90" spans="1:65">
      <c r="A90" s="30"/>
      <c r="B90" s="18">
        <v>1</v>
      </c>
      <c r="C90" s="14">
        <v>1</v>
      </c>
      <c r="D90" s="216">
        <v>0.08</v>
      </c>
      <c r="E90" s="204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  <c r="BI90" s="205"/>
      <c r="BJ90" s="205"/>
      <c r="BK90" s="205"/>
      <c r="BL90" s="205"/>
      <c r="BM90" s="218">
        <v>1</v>
      </c>
    </row>
    <row r="91" spans="1:65">
      <c r="A91" s="30"/>
      <c r="B91" s="19">
        <v>1</v>
      </c>
      <c r="C91" s="9">
        <v>2</v>
      </c>
      <c r="D91" s="24">
        <v>7.5999999999999998E-2</v>
      </c>
      <c r="E91" s="204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  <c r="BI91" s="205"/>
      <c r="BJ91" s="205"/>
      <c r="BK91" s="205"/>
      <c r="BL91" s="205"/>
      <c r="BM91" s="218">
        <v>15</v>
      </c>
    </row>
    <row r="92" spans="1:65">
      <c r="A92" s="30"/>
      <c r="B92" s="20" t="s">
        <v>256</v>
      </c>
      <c r="C92" s="12"/>
      <c r="D92" s="220">
        <v>7.8E-2</v>
      </c>
      <c r="E92" s="204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5"/>
      <c r="BG92" s="205"/>
      <c r="BH92" s="205"/>
      <c r="BI92" s="205"/>
      <c r="BJ92" s="205"/>
      <c r="BK92" s="205"/>
      <c r="BL92" s="205"/>
      <c r="BM92" s="218">
        <v>16</v>
      </c>
    </row>
    <row r="93" spans="1:65">
      <c r="A93" s="30"/>
      <c r="B93" s="3" t="s">
        <v>257</v>
      </c>
      <c r="C93" s="29"/>
      <c r="D93" s="24">
        <v>7.8E-2</v>
      </c>
      <c r="E93" s="204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5"/>
      <c r="AZ93" s="205"/>
      <c r="BA93" s="205"/>
      <c r="BB93" s="205"/>
      <c r="BC93" s="205"/>
      <c r="BD93" s="205"/>
      <c r="BE93" s="205"/>
      <c r="BF93" s="205"/>
      <c r="BG93" s="205"/>
      <c r="BH93" s="205"/>
      <c r="BI93" s="205"/>
      <c r="BJ93" s="205"/>
      <c r="BK93" s="205"/>
      <c r="BL93" s="205"/>
      <c r="BM93" s="218">
        <v>7.8E-2</v>
      </c>
    </row>
    <row r="94" spans="1:65">
      <c r="A94" s="30"/>
      <c r="B94" s="3" t="s">
        <v>258</v>
      </c>
      <c r="C94" s="29"/>
      <c r="D94" s="24">
        <v>2.8284271247461927E-3</v>
      </c>
      <c r="E94" s="204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5"/>
      <c r="AZ94" s="205"/>
      <c r="BA94" s="205"/>
      <c r="BB94" s="205"/>
      <c r="BC94" s="205"/>
      <c r="BD94" s="205"/>
      <c r="BE94" s="205"/>
      <c r="BF94" s="205"/>
      <c r="BG94" s="205"/>
      <c r="BH94" s="205"/>
      <c r="BI94" s="205"/>
      <c r="BJ94" s="205"/>
      <c r="BK94" s="205"/>
      <c r="BL94" s="205"/>
      <c r="BM94" s="218">
        <v>21</v>
      </c>
    </row>
    <row r="95" spans="1:65">
      <c r="A95" s="30"/>
      <c r="B95" s="3" t="s">
        <v>85</v>
      </c>
      <c r="C95" s="29"/>
      <c r="D95" s="13">
        <v>3.6261886214694776E-2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259</v>
      </c>
      <c r="C96" s="29"/>
      <c r="D96" s="13">
        <v>0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260</v>
      </c>
      <c r="C97" s="47"/>
      <c r="D97" s="45" t="s">
        <v>261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568</v>
      </c>
      <c r="BM99" s="28" t="s">
        <v>298</v>
      </c>
    </row>
    <row r="100" spans="1:65" ht="15">
      <c r="A100" s="25" t="s">
        <v>60</v>
      </c>
      <c r="B100" s="18" t="s">
        <v>109</v>
      </c>
      <c r="C100" s="15" t="s">
        <v>110</v>
      </c>
      <c r="D100" s="16" t="s">
        <v>313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222</v>
      </c>
      <c r="C101" s="9" t="s">
        <v>222</v>
      </c>
      <c r="D101" s="10" t="s">
        <v>111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1</v>
      </c>
    </row>
    <row r="102" spans="1:65">
      <c r="A102" s="30"/>
      <c r="B102" s="19"/>
      <c r="C102" s="9"/>
      <c r="D102" s="10" t="s">
        <v>97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3</v>
      </c>
    </row>
    <row r="103" spans="1:65">
      <c r="A103" s="30"/>
      <c r="B103" s="19"/>
      <c r="C103" s="9"/>
      <c r="D103" s="26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3</v>
      </c>
    </row>
    <row r="104" spans="1:65">
      <c r="A104" s="30"/>
      <c r="B104" s="18">
        <v>1</v>
      </c>
      <c r="C104" s="14">
        <v>1</v>
      </c>
      <c r="D104" s="216">
        <v>0.877</v>
      </c>
      <c r="E104" s="204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  <c r="BI104" s="205"/>
      <c r="BJ104" s="205"/>
      <c r="BK104" s="205"/>
      <c r="BL104" s="205"/>
      <c r="BM104" s="218">
        <v>1</v>
      </c>
    </row>
    <row r="105" spans="1:65">
      <c r="A105" s="30"/>
      <c r="B105" s="19">
        <v>1</v>
      </c>
      <c r="C105" s="9">
        <v>2</v>
      </c>
      <c r="D105" s="24">
        <v>0.88100000000000001</v>
      </c>
      <c r="E105" s="204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  <c r="BI105" s="205"/>
      <c r="BJ105" s="205"/>
      <c r="BK105" s="205"/>
      <c r="BL105" s="205"/>
      <c r="BM105" s="218">
        <v>16</v>
      </c>
    </row>
    <row r="106" spans="1:65">
      <c r="A106" s="30"/>
      <c r="B106" s="20" t="s">
        <v>256</v>
      </c>
      <c r="C106" s="12"/>
      <c r="D106" s="220">
        <v>0.879</v>
      </c>
      <c r="E106" s="204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  <c r="BI106" s="205"/>
      <c r="BJ106" s="205"/>
      <c r="BK106" s="205"/>
      <c r="BL106" s="205"/>
      <c r="BM106" s="218">
        <v>16</v>
      </c>
    </row>
    <row r="107" spans="1:65">
      <c r="A107" s="30"/>
      <c r="B107" s="3" t="s">
        <v>257</v>
      </c>
      <c r="C107" s="29"/>
      <c r="D107" s="24">
        <v>0.879</v>
      </c>
      <c r="E107" s="204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05"/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  <c r="BI107" s="205"/>
      <c r="BJ107" s="205"/>
      <c r="BK107" s="205"/>
      <c r="BL107" s="205"/>
      <c r="BM107" s="218">
        <v>0.87898774999999996</v>
      </c>
    </row>
    <row r="108" spans="1:65">
      <c r="A108" s="30"/>
      <c r="B108" s="3" t="s">
        <v>258</v>
      </c>
      <c r="C108" s="29"/>
      <c r="D108" s="24">
        <v>2.8284271247461927E-3</v>
      </c>
      <c r="E108" s="204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18">
        <v>22</v>
      </c>
    </row>
    <row r="109" spans="1:65">
      <c r="A109" s="30"/>
      <c r="B109" s="3" t="s">
        <v>85</v>
      </c>
      <c r="C109" s="29"/>
      <c r="D109" s="13">
        <v>3.2177782989148951E-3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259</v>
      </c>
      <c r="C110" s="29"/>
      <c r="D110" s="13">
        <v>1.3936485462995307E-5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260</v>
      </c>
      <c r="C111" s="47"/>
      <c r="D111" s="45" t="s">
        <v>261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9.5">
      <c r="B113" s="8" t="s">
        <v>569</v>
      </c>
      <c r="BM113" s="28" t="s">
        <v>298</v>
      </c>
    </row>
    <row r="114" spans="1:65" ht="19.5">
      <c r="A114" s="25" t="s">
        <v>317</v>
      </c>
      <c r="B114" s="18" t="s">
        <v>109</v>
      </c>
      <c r="C114" s="15" t="s">
        <v>110</v>
      </c>
      <c r="D114" s="16" t="s">
        <v>313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222</v>
      </c>
      <c r="C115" s="9" t="s">
        <v>222</v>
      </c>
      <c r="D115" s="10" t="s">
        <v>111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1</v>
      </c>
    </row>
    <row r="116" spans="1:65">
      <c r="A116" s="30"/>
      <c r="B116" s="19"/>
      <c r="C116" s="9"/>
      <c r="D116" s="10" t="s">
        <v>97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2</v>
      </c>
    </row>
    <row r="117" spans="1:65">
      <c r="A117" s="30"/>
      <c r="B117" s="19"/>
      <c r="C117" s="9"/>
      <c r="D117" s="26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2</v>
      </c>
    </row>
    <row r="118" spans="1:65">
      <c r="A118" s="30"/>
      <c r="B118" s="18">
        <v>1</v>
      </c>
      <c r="C118" s="14">
        <v>1</v>
      </c>
      <c r="D118" s="22">
        <v>75.62</v>
      </c>
      <c r="E118" s="154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8">
        <v>1</v>
      </c>
    </row>
    <row r="119" spans="1:65">
      <c r="A119" s="30"/>
      <c r="B119" s="19">
        <v>1</v>
      </c>
      <c r="C119" s="9">
        <v>2</v>
      </c>
      <c r="D119" s="11">
        <v>75.63</v>
      </c>
      <c r="E119" s="154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8">
        <v>13</v>
      </c>
    </row>
    <row r="120" spans="1:65">
      <c r="A120" s="30"/>
      <c r="B120" s="20" t="s">
        <v>256</v>
      </c>
      <c r="C120" s="12"/>
      <c r="D120" s="23">
        <v>75.625</v>
      </c>
      <c r="E120" s="154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8">
        <v>16</v>
      </c>
    </row>
    <row r="121" spans="1:65">
      <c r="A121" s="30"/>
      <c r="B121" s="3" t="s">
        <v>257</v>
      </c>
      <c r="C121" s="29"/>
      <c r="D121" s="11">
        <v>75.625</v>
      </c>
      <c r="E121" s="154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8">
        <v>75.625</v>
      </c>
    </row>
    <row r="122" spans="1:65">
      <c r="A122" s="30"/>
      <c r="B122" s="3" t="s">
        <v>258</v>
      </c>
      <c r="C122" s="29"/>
      <c r="D122" s="24">
        <v>7.0710678118590439E-3</v>
      </c>
      <c r="E122" s="154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8">
        <v>19</v>
      </c>
    </row>
    <row r="123" spans="1:65">
      <c r="A123" s="30"/>
      <c r="B123" s="3" t="s">
        <v>85</v>
      </c>
      <c r="C123" s="29"/>
      <c r="D123" s="13">
        <v>9.3501723132020421E-5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259</v>
      </c>
      <c r="C124" s="29"/>
      <c r="D124" s="13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260</v>
      </c>
      <c r="C125" s="47"/>
      <c r="D125" s="45" t="s">
        <v>261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9.5">
      <c r="B127" s="8" t="s">
        <v>570</v>
      </c>
      <c r="BM127" s="28" t="s">
        <v>298</v>
      </c>
    </row>
    <row r="128" spans="1:65" ht="19.5">
      <c r="A128" s="25" t="s">
        <v>318</v>
      </c>
      <c r="B128" s="18" t="s">
        <v>109</v>
      </c>
      <c r="C128" s="15" t="s">
        <v>110</v>
      </c>
      <c r="D128" s="16" t="s">
        <v>313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222</v>
      </c>
      <c r="C129" s="9" t="s">
        <v>222</v>
      </c>
      <c r="D129" s="10" t="s">
        <v>111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1</v>
      </c>
    </row>
    <row r="130" spans="1:65">
      <c r="A130" s="30"/>
      <c r="B130" s="19"/>
      <c r="C130" s="9"/>
      <c r="D130" s="10" t="s">
        <v>97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3</v>
      </c>
    </row>
    <row r="131" spans="1:65">
      <c r="A131" s="30"/>
      <c r="B131" s="19"/>
      <c r="C131" s="9"/>
      <c r="D131" s="26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3</v>
      </c>
    </row>
    <row r="132" spans="1:65">
      <c r="A132" s="30"/>
      <c r="B132" s="18">
        <v>1</v>
      </c>
      <c r="C132" s="14">
        <v>1</v>
      </c>
      <c r="D132" s="216">
        <v>0.39</v>
      </c>
      <c r="E132" s="204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05"/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  <c r="BI132" s="205"/>
      <c r="BJ132" s="205"/>
      <c r="BK132" s="205"/>
      <c r="BL132" s="205"/>
      <c r="BM132" s="218">
        <v>1</v>
      </c>
    </row>
    <row r="133" spans="1:65">
      <c r="A133" s="30"/>
      <c r="B133" s="19">
        <v>1</v>
      </c>
      <c r="C133" s="9">
        <v>2</v>
      </c>
      <c r="D133" s="24">
        <v>0.38</v>
      </c>
      <c r="E133" s="204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  <c r="BI133" s="205"/>
      <c r="BJ133" s="205"/>
      <c r="BK133" s="205"/>
      <c r="BL133" s="205"/>
      <c r="BM133" s="218">
        <v>14</v>
      </c>
    </row>
    <row r="134" spans="1:65">
      <c r="A134" s="30"/>
      <c r="B134" s="20" t="s">
        <v>256</v>
      </c>
      <c r="C134" s="12"/>
      <c r="D134" s="220">
        <v>0.38500000000000001</v>
      </c>
      <c r="E134" s="204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05"/>
      <c r="BB134" s="205"/>
      <c r="BC134" s="205"/>
      <c r="BD134" s="205"/>
      <c r="BE134" s="205"/>
      <c r="BF134" s="205"/>
      <c r="BG134" s="205"/>
      <c r="BH134" s="205"/>
      <c r="BI134" s="205"/>
      <c r="BJ134" s="205"/>
      <c r="BK134" s="205"/>
      <c r="BL134" s="205"/>
      <c r="BM134" s="218">
        <v>16</v>
      </c>
    </row>
    <row r="135" spans="1:65">
      <c r="A135" s="30"/>
      <c r="B135" s="3" t="s">
        <v>257</v>
      </c>
      <c r="C135" s="29"/>
      <c r="D135" s="24">
        <v>0.38500000000000001</v>
      </c>
      <c r="E135" s="204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  <c r="BI135" s="205"/>
      <c r="BJ135" s="205"/>
      <c r="BK135" s="205"/>
      <c r="BL135" s="205"/>
      <c r="BM135" s="218">
        <v>0.38500000000000001</v>
      </c>
    </row>
    <row r="136" spans="1:65">
      <c r="A136" s="30"/>
      <c r="B136" s="3" t="s">
        <v>258</v>
      </c>
      <c r="C136" s="29"/>
      <c r="D136" s="24">
        <v>7.0710678118654814E-3</v>
      </c>
      <c r="E136" s="204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05"/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  <c r="BI136" s="205"/>
      <c r="BJ136" s="205"/>
      <c r="BK136" s="205"/>
      <c r="BL136" s="205"/>
      <c r="BM136" s="218">
        <v>20</v>
      </c>
    </row>
    <row r="137" spans="1:65">
      <c r="A137" s="30"/>
      <c r="B137" s="3" t="s">
        <v>85</v>
      </c>
      <c r="C137" s="29"/>
      <c r="D137" s="13">
        <v>1.8366409900949301E-2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259</v>
      </c>
      <c r="C138" s="29"/>
      <c r="D138" s="13">
        <v>0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260</v>
      </c>
      <c r="C139" s="47"/>
      <c r="D139" s="45" t="s">
        <v>261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>
      <c r="BM141" s="55"/>
    </row>
    <row r="142" spans="1:65">
      <c r="BM142" s="55"/>
    </row>
    <row r="143" spans="1:65">
      <c r="BM143" s="55"/>
    </row>
    <row r="144" spans="1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  <row r="152" spans="65:65">
      <c r="BM152" s="55"/>
    </row>
    <row r="153" spans="65:65">
      <c r="BM153" s="55"/>
    </row>
    <row r="154" spans="65:65">
      <c r="BM154" s="55"/>
    </row>
    <row r="155" spans="65:65">
      <c r="BM155" s="55"/>
    </row>
    <row r="156" spans="65:65">
      <c r="BM156" s="55"/>
    </row>
    <row r="157" spans="65:65">
      <c r="BM157" s="55"/>
    </row>
    <row r="158" spans="65:65">
      <c r="BM158" s="55"/>
    </row>
    <row r="159" spans="65:65">
      <c r="BM159" s="55"/>
    </row>
    <row r="160" spans="65:65">
      <c r="BM160" s="55"/>
    </row>
    <row r="161" spans="65:65">
      <c r="BM161" s="55"/>
    </row>
    <row r="162" spans="65:65">
      <c r="BM162" s="55"/>
    </row>
    <row r="163" spans="65:65">
      <c r="BM163" s="55"/>
    </row>
    <row r="164" spans="65:65">
      <c r="BM164" s="55"/>
    </row>
    <row r="165" spans="65:65">
      <c r="BM165" s="55"/>
    </row>
    <row r="166" spans="65:65">
      <c r="BM166" s="55"/>
    </row>
    <row r="167" spans="65:65">
      <c r="BM167" s="55"/>
    </row>
    <row r="168" spans="65:65">
      <c r="BM168" s="55"/>
    </row>
    <row r="169" spans="65:65">
      <c r="BM169" s="55"/>
    </row>
    <row r="170" spans="65:65">
      <c r="BM170" s="55"/>
    </row>
    <row r="171" spans="65:65">
      <c r="BM171" s="55"/>
    </row>
    <row r="172" spans="65:65">
      <c r="BM172" s="55"/>
    </row>
    <row r="173" spans="65:65">
      <c r="BM173" s="55"/>
    </row>
    <row r="174" spans="65:65">
      <c r="BM174" s="55"/>
    </row>
    <row r="175" spans="65:65">
      <c r="BM175" s="55"/>
    </row>
    <row r="176" spans="65:65">
      <c r="BM176" s="55"/>
    </row>
    <row r="177" spans="65:65">
      <c r="BM177" s="55"/>
    </row>
    <row r="178" spans="65:65">
      <c r="BM178" s="55"/>
    </row>
    <row r="179" spans="65:65">
      <c r="BM179" s="55"/>
    </row>
    <row r="180" spans="65:65">
      <c r="BM180" s="55"/>
    </row>
    <row r="181" spans="65:65">
      <c r="BM181" s="55"/>
    </row>
    <row r="182" spans="65:65">
      <c r="BM182" s="55"/>
    </row>
    <row r="183" spans="65:65">
      <c r="BM183" s="55"/>
    </row>
    <row r="184" spans="65:65">
      <c r="BM184" s="55"/>
    </row>
    <row r="185" spans="65:65">
      <c r="BM185" s="55"/>
    </row>
    <row r="186" spans="65:65">
      <c r="BM186" s="55"/>
    </row>
    <row r="187" spans="65:65">
      <c r="BM187" s="55"/>
    </row>
    <row r="188" spans="65:65">
      <c r="BM188" s="55"/>
    </row>
    <row r="189" spans="65:65">
      <c r="BM189" s="55"/>
    </row>
    <row r="190" spans="65:65">
      <c r="BM190" s="55"/>
    </row>
    <row r="191" spans="65:65">
      <c r="BM191" s="55"/>
    </row>
    <row r="192" spans="65:65">
      <c r="BM192" s="55"/>
    </row>
    <row r="193" spans="65:65">
      <c r="BM193" s="56"/>
    </row>
    <row r="194" spans="65:65">
      <c r="BM194" s="57"/>
    </row>
    <row r="195" spans="65:65">
      <c r="BM195" s="57"/>
    </row>
    <row r="196" spans="65:65">
      <c r="BM196" s="57"/>
    </row>
    <row r="197" spans="65:65">
      <c r="BM197" s="57"/>
    </row>
    <row r="198" spans="65:65">
      <c r="BM198" s="57"/>
    </row>
    <row r="199" spans="65:65">
      <c r="BM199" s="57"/>
    </row>
    <row r="200" spans="65:65">
      <c r="BM200" s="57"/>
    </row>
    <row r="201" spans="65:65">
      <c r="BM201" s="57"/>
    </row>
    <row r="202" spans="65:65">
      <c r="BM202" s="57"/>
    </row>
    <row r="203" spans="65:65">
      <c r="BM203" s="57"/>
    </row>
    <row r="204" spans="65:65">
      <c r="BM204" s="57"/>
    </row>
    <row r="205" spans="65:65">
      <c r="BM205" s="57"/>
    </row>
    <row r="206" spans="65:65">
      <c r="BM206" s="57"/>
    </row>
    <row r="207" spans="65:65">
      <c r="BM207" s="57"/>
    </row>
    <row r="208" spans="65:65">
      <c r="BM208" s="57"/>
    </row>
    <row r="209" spans="65:65">
      <c r="BM209" s="57"/>
    </row>
    <row r="210" spans="65:65">
      <c r="BM210" s="57"/>
    </row>
    <row r="211" spans="65:65">
      <c r="BM211" s="57"/>
    </row>
    <row r="212" spans="65:65">
      <c r="BM212" s="57"/>
    </row>
    <row r="213" spans="65:65">
      <c r="BM213" s="57"/>
    </row>
    <row r="214" spans="65:65">
      <c r="BM214" s="57"/>
    </row>
    <row r="215" spans="65:65">
      <c r="BM215" s="57"/>
    </row>
    <row r="216" spans="65:65">
      <c r="BM216" s="57"/>
    </row>
    <row r="217" spans="65:65">
      <c r="BM217" s="57"/>
    </row>
    <row r="218" spans="65:65">
      <c r="BM218" s="57"/>
    </row>
    <row r="219" spans="65:65">
      <c r="BM219" s="57"/>
    </row>
    <row r="220" spans="65:65">
      <c r="BM220" s="57"/>
    </row>
    <row r="221" spans="65:65">
      <c r="BM221" s="57"/>
    </row>
    <row r="222" spans="65:65">
      <c r="BM222" s="57"/>
    </row>
    <row r="223" spans="65:65">
      <c r="BM223" s="57"/>
    </row>
    <row r="224" spans="65:65">
      <c r="BM224" s="57"/>
    </row>
    <row r="225" spans="65:65">
      <c r="BM225" s="57"/>
    </row>
    <row r="226" spans="65:65">
      <c r="BM226" s="57"/>
    </row>
    <row r="227" spans="65:65">
      <c r="BM227" s="57"/>
    </row>
  </sheetData>
  <dataConsolidate/>
  <conditionalFormatting sqref="B6:D7 B20:D21 B34:D35 B48:D49 B62:D63 B76:D77 B90:D91 B104:D105 B118:D119 B132:D133">
    <cfRule type="expression" dxfId="13" priority="30">
      <formula>AND($B6&lt;&gt;$B5,NOT(ISBLANK(INDIRECT(Anlyt_LabRefThisCol))))</formula>
    </cfRule>
  </conditionalFormatting>
  <conditionalFormatting sqref="C2:D13 C16:D27 C30:D41 C44:D55 C58:D69 C72:D83 C86:D97 C100:D111 C114:D125 C128:D139">
    <cfRule type="expression" dxfId="12" priority="28" stopIfTrue="1">
      <formula>AND(ISBLANK(INDIRECT(Anlyt_LabRefLastCol)),ISBLANK(INDIRECT(Anlyt_LabRefThisCol)))</formula>
    </cfRule>
    <cfRule type="expression" dxfId="11" priority="2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A6322-684F-493C-865B-D3A4EBF19D83}">
  <sheetPr codeName="Sheet18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8">
      <c r="B1" s="8" t="s">
        <v>571</v>
      </c>
      <c r="BM1" s="28" t="s">
        <v>298</v>
      </c>
    </row>
    <row r="2" spans="1:66" ht="18">
      <c r="A2" s="25" t="s">
        <v>436</v>
      </c>
      <c r="B2" s="18" t="s">
        <v>109</v>
      </c>
      <c r="C2" s="15" t="s">
        <v>110</v>
      </c>
      <c r="D2" s="16" t="s">
        <v>313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222</v>
      </c>
      <c r="C3" s="9" t="s">
        <v>222</v>
      </c>
      <c r="D3" s="10" t="s">
        <v>111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319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2</v>
      </c>
    </row>
    <row r="6" spans="1:66">
      <c r="A6" s="30"/>
      <c r="B6" s="18">
        <v>1</v>
      </c>
      <c r="C6" s="14">
        <v>1</v>
      </c>
      <c r="D6" s="22">
        <v>3.91</v>
      </c>
      <c r="E6" s="15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1">
        <v>3.83</v>
      </c>
      <c r="E7" s="15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18</v>
      </c>
    </row>
    <row r="8" spans="1:66">
      <c r="A8" s="30"/>
      <c r="B8" s="20" t="s">
        <v>256</v>
      </c>
      <c r="C8" s="12"/>
      <c r="D8" s="23">
        <v>3.87</v>
      </c>
      <c r="E8" s="15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3" t="s">
        <v>257</v>
      </c>
      <c r="C9" s="29"/>
      <c r="D9" s="11">
        <v>3.87</v>
      </c>
      <c r="E9" s="15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3.87</v>
      </c>
      <c r="BN9" s="28"/>
    </row>
    <row r="10" spans="1:66">
      <c r="A10" s="30"/>
      <c r="B10" s="3" t="s">
        <v>258</v>
      </c>
      <c r="C10" s="29"/>
      <c r="D10" s="24">
        <v>5.6568542494923851E-2</v>
      </c>
      <c r="E10" s="15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24</v>
      </c>
    </row>
    <row r="11" spans="1:66">
      <c r="A11" s="30"/>
      <c r="B11" s="3" t="s">
        <v>85</v>
      </c>
      <c r="C11" s="29"/>
      <c r="D11" s="13">
        <v>1.4617194443132777E-2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259</v>
      </c>
      <c r="C12" s="29"/>
      <c r="D12" s="13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260</v>
      </c>
      <c r="C13" s="47"/>
      <c r="D13" s="45" t="s">
        <v>261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>
      <c r="BM15" s="55"/>
    </row>
    <row r="16" spans="1:66">
      <c r="BM16" s="55"/>
    </row>
    <row r="17" spans="65:65">
      <c r="BM17" s="55"/>
    </row>
    <row r="18" spans="65:65">
      <c r="BM18" s="55"/>
    </row>
    <row r="19" spans="65:65">
      <c r="BM19" s="55"/>
    </row>
    <row r="20" spans="65:65">
      <c r="BM20" s="55"/>
    </row>
    <row r="21" spans="65:65">
      <c r="BM21" s="55"/>
    </row>
    <row r="22" spans="65:65">
      <c r="BM22" s="55"/>
    </row>
    <row r="23" spans="65:65">
      <c r="BM23" s="55"/>
    </row>
    <row r="24" spans="65:65">
      <c r="BM24" s="55"/>
    </row>
    <row r="25" spans="65:65">
      <c r="BM25" s="55"/>
    </row>
    <row r="26" spans="65:65">
      <c r="BM26" s="55"/>
    </row>
    <row r="27" spans="65:65">
      <c r="BM27" s="55"/>
    </row>
    <row r="28" spans="65:65">
      <c r="BM28" s="55"/>
    </row>
    <row r="29" spans="65:65">
      <c r="BM29" s="55"/>
    </row>
    <row r="30" spans="65:65">
      <c r="BM30" s="55"/>
    </row>
    <row r="31" spans="65:65">
      <c r="BM31" s="55"/>
    </row>
    <row r="32" spans="65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D7">
    <cfRule type="expression" dxfId="10" priority="3">
      <formula>AND($B6&lt;&gt;$B5,NOT(ISBLANK(INDIRECT(Anlyt_LabRefThisCol))))</formula>
    </cfRule>
  </conditionalFormatting>
  <conditionalFormatting sqref="C2:D13">
    <cfRule type="expression" dxfId="9" priority="1" stopIfTrue="1">
      <formula>AND(ISBLANK(INDIRECT(Anlyt_LabRefLastCol)),ISBLANK(INDIRECT(Anlyt_LabRefThisCol)))</formula>
    </cfRule>
    <cfRule type="expression" dxfId="8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C6161-0E43-41DA-9CAD-A023B2FBF30C}">
  <sheetPr codeName="Sheet19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572</v>
      </c>
      <c r="BM1" s="28" t="s">
        <v>298</v>
      </c>
    </row>
    <row r="2" spans="1:66" ht="15">
      <c r="A2" s="25" t="s">
        <v>108</v>
      </c>
      <c r="B2" s="18" t="s">
        <v>109</v>
      </c>
      <c r="C2" s="15" t="s">
        <v>110</v>
      </c>
      <c r="D2" s="16" t="s">
        <v>313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222</v>
      </c>
      <c r="C3" s="9" t="s">
        <v>222</v>
      </c>
      <c r="D3" s="10" t="s">
        <v>111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1</v>
      </c>
    </row>
    <row r="4" spans="1:66">
      <c r="A4" s="30"/>
      <c r="B4" s="19"/>
      <c r="C4" s="9"/>
      <c r="D4" s="10" t="s">
        <v>98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3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6">
        <v>0.48</v>
      </c>
      <c r="E6" s="204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5"/>
      <c r="AQ6" s="205"/>
      <c r="AR6" s="205"/>
      <c r="AS6" s="205"/>
      <c r="AT6" s="205"/>
      <c r="AU6" s="205"/>
      <c r="AV6" s="205"/>
      <c r="AW6" s="205"/>
      <c r="AX6" s="205"/>
      <c r="AY6" s="205"/>
      <c r="AZ6" s="205"/>
      <c r="BA6" s="205"/>
      <c r="BB6" s="205"/>
      <c r="BC6" s="205"/>
      <c r="BD6" s="205"/>
      <c r="BE6" s="205"/>
      <c r="BF6" s="205"/>
      <c r="BG6" s="205"/>
      <c r="BH6" s="205"/>
      <c r="BI6" s="205"/>
      <c r="BJ6" s="205"/>
      <c r="BK6" s="205"/>
      <c r="BL6" s="205"/>
      <c r="BM6" s="218">
        <v>1</v>
      </c>
    </row>
    <row r="7" spans="1:66">
      <c r="A7" s="30"/>
      <c r="B7" s="19">
        <v>1</v>
      </c>
      <c r="C7" s="9">
        <v>2</v>
      </c>
      <c r="D7" s="24">
        <v>0.48</v>
      </c>
      <c r="E7" s="204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205"/>
      <c r="AB7" s="205"/>
      <c r="AC7" s="205"/>
      <c r="AD7" s="205"/>
      <c r="AE7" s="205"/>
      <c r="AF7" s="205"/>
      <c r="AG7" s="205"/>
      <c r="AH7" s="205"/>
      <c r="AI7" s="205"/>
      <c r="AJ7" s="205"/>
      <c r="AK7" s="205"/>
      <c r="AL7" s="205"/>
      <c r="AM7" s="205"/>
      <c r="AN7" s="205"/>
      <c r="AO7" s="205"/>
      <c r="AP7" s="205"/>
      <c r="AQ7" s="205"/>
      <c r="AR7" s="205"/>
      <c r="AS7" s="205"/>
      <c r="AT7" s="205"/>
      <c r="AU7" s="205"/>
      <c r="AV7" s="205"/>
      <c r="AW7" s="205"/>
      <c r="AX7" s="205"/>
      <c r="AY7" s="205"/>
      <c r="AZ7" s="205"/>
      <c r="BA7" s="205"/>
      <c r="BB7" s="205"/>
      <c r="BC7" s="205"/>
      <c r="BD7" s="205"/>
      <c r="BE7" s="205"/>
      <c r="BF7" s="205"/>
      <c r="BG7" s="205"/>
      <c r="BH7" s="205"/>
      <c r="BI7" s="205"/>
      <c r="BJ7" s="205"/>
      <c r="BK7" s="205"/>
      <c r="BL7" s="205"/>
      <c r="BM7" s="218">
        <v>20</v>
      </c>
    </row>
    <row r="8" spans="1:66">
      <c r="A8" s="30"/>
      <c r="B8" s="20" t="s">
        <v>256</v>
      </c>
      <c r="C8" s="12"/>
      <c r="D8" s="220">
        <v>0.48</v>
      </c>
      <c r="E8" s="204"/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205"/>
      <c r="AB8" s="205"/>
      <c r="AC8" s="205"/>
      <c r="AD8" s="205"/>
      <c r="AE8" s="205"/>
      <c r="AF8" s="205"/>
      <c r="AG8" s="205"/>
      <c r="AH8" s="205"/>
      <c r="AI8" s="205"/>
      <c r="AJ8" s="205"/>
      <c r="AK8" s="205"/>
      <c r="AL8" s="205"/>
      <c r="AM8" s="205"/>
      <c r="AN8" s="205"/>
      <c r="AO8" s="205"/>
      <c r="AP8" s="205"/>
      <c r="AQ8" s="205"/>
      <c r="AR8" s="205"/>
      <c r="AS8" s="205"/>
      <c r="AT8" s="205"/>
      <c r="AU8" s="205"/>
      <c r="AV8" s="205"/>
      <c r="AW8" s="205"/>
      <c r="AX8" s="205"/>
      <c r="AY8" s="205"/>
      <c r="AZ8" s="205"/>
      <c r="BA8" s="205"/>
      <c r="BB8" s="205"/>
      <c r="BC8" s="205"/>
      <c r="BD8" s="205"/>
      <c r="BE8" s="205"/>
      <c r="BF8" s="205"/>
      <c r="BG8" s="205"/>
      <c r="BH8" s="205"/>
      <c r="BI8" s="205"/>
      <c r="BJ8" s="205"/>
      <c r="BK8" s="205"/>
      <c r="BL8" s="205"/>
      <c r="BM8" s="218">
        <v>16</v>
      </c>
    </row>
    <row r="9" spans="1:66">
      <c r="A9" s="30"/>
      <c r="B9" s="3" t="s">
        <v>257</v>
      </c>
      <c r="C9" s="29"/>
      <c r="D9" s="24">
        <v>0.48</v>
      </c>
      <c r="E9" s="204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205"/>
      <c r="AB9" s="205"/>
      <c r="AC9" s="205"/>
      <c r="AD9" s="205"/>
      <c r="AE9" s="205"/>
      <c r="AF9" s="205"/>
      <c r="AG9" s="205"/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  <c r="BI9" s="205"/>
      <c r="BJ9" s="205"/>
      <c r="BK9" s="205"/>
      <c r="BL9" s="205"/>
      <c r="BM9" s="218">
        <v>0.48</v>
      </c>
      <c r="BN9" s="28"/>
    </row>
    <row r="10" spans="1:66">
      <c r="A10" s="30"/>
      <c r="B10" s="3" t="s">
        <v>258</v>
      </c>
      <c r="C10" s="29"/>
      <c r="D10" s="24">
        <v>0</v>
      </c>
      <c r="E10" s="204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5"/>
      <c r="AF10" s="205"/>
      <c r="AG10" s="205"/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  <c r="BI10" s="205"/>
      <c r="BJ10" s="205"/>
      <c r="BK10" s="205"/>
      <c r="BL10" s="205"/>
      <c r="BM10" s="218">
        <v>26</v>
      </c>
    </row>
    <row r="11" spans="1:66">
      <c r="A11" s="30"/>
      <c r="B11" s="3" t="s">
        <v>85</v>
      </c>
      <c r="C11" s="29"/>
      <c r="D11" s="13">
        <v>0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259</v>
      </c>
      <c r="C12" s="29"/>
      <c r="D12" s="13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260</v>
      </c>
      <c r="C13" s="47"/>
      <c r="D13" s="45" t="s">
        <v>261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573</v>
      </c>
      <c r="BM15" s="28" t="s">
        <v>298</v>
      </c>
    </row>
    <row r="16" spans="1:66" ht="15">
      <c r="A16" s="25" t="s">
        <v>60</v>
      </c>
      <c r="B16" s="18" t="s">
        <v>109</v>
      </c>
      <c r="C16" s="15" t="s">
        <v>110</v>
      </c>
      <c r="D16" s="16" t="s">
        <v>313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222</v>
      </c>
      <c r="C17" s="9" t="s">
        <v>222</v>
      </c>
      <c r="D17" s="10" t="s">
        <v>111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1</v>
      </c>
    </row>
    <row r="18" spans="1:65">
      <c r="A18" s="30"/>
      <c r="B18" s="19"/>
      <c r="C18" s="9"/>
      <c r="D18" s="10" t="s">
        <v>98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3</v>
      </c>
    </row>
    <row r="19" spans="1:65">
      <c r="A19" s="30"/>
      <c r="B19" s="19"/>
      <c r="C19" s="9"/>
      <c r="D19" s="26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3</v>
      </c>
    </row>
    <row r="20" spans="1:65">
      <c r="A20" s="30"/>
      <c r="B20" s="18">
        <v>1</v>
      </c>
      <c r="C20" s="14">
        <v>1</v>
      </c>
      <c r="D20" s="216">
        <v>0.86999999999999988</v>
      </c>
      <c r="E20" s="204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  <c r="BI20" s="205"/>
      <c r="BJ20" s="205"/>
      <c r="BK20" s="205"/>
      <c r="BL20" s="205"/>
      <c r="BM20" s="218">
        <v>1</v>
      </c>
    </row>
    <row r="21" spans="1:65">
      <c r="A21" s="30"/>
      <c r="B21" s="19">
        <v>1</v>
      </c>
      <c r="C21" s="9">
        <v>2</v>
      </c>
      <c r="D21" s="24">
        <v>0.91999999999999993</v>
      </c>
      <c r="E21" s="204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  <c r="BI21" s="205"/>
      <c r="BJ21" s="205"/>
      <c r="BK21" s="205"/>
      <c r="BL21" s="205"/>
      <c r="BM21" s="218">
        <v>16</v>
      </c>
    </row>
    <row r="22" spans="1:65">
      <c r="A22" s="30"/>
      <c r="B22" s="20" t="s">
        <v>256</v>
      </c>
      <c r="C22" s="12"/>
      <c r="D22" s="220">
        <v>0.89499999999999991</v>
      </c>
      <c r="E22" s="204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  <c r="BI22" s="205"/>
      <c r="BJ22" s="205"/>
      <c r="BK22" s="205"/>
      <c r="BL22" s="205"/>
      <c r="BM22" s="218">
        <v>16</v>
      </c>
    </row>
    <row r="23" spans="1:65">
      <c r="A23" s="30"/>
      <c r="B23" s="3" t="s">
        <v>257</v>
      </c>
      <c r="C23" s="29"/>
      <c r="D23" s="24">
        <v>0.89499999999999991</v>
      </c>
      <c r="E23" s="204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/>
      <c r="BK23" s="205"/>
      <c r="BL23" s="205"/>
      <c r="BM23" s="218">
        <v>0.89500000000000002</v>
      </c>
    </row>
    <row r="24" spans="1:65">
      <c r="A24" s="30"/>
      <c r="B24" s="3" t="s">
        <v>258</v>
      </c>
      <c r="C24" s="29"/>
      <c r="D24" s="24">
        <v>3.5355339059327411E-2</v>
      </c>
      <c r="E24" s="204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  <c r="BI24" s="205"/>
      <c r="BJ24" s="205"/>
      <c r="BK24" s="205"/>
      <c r="BL24" s="205"/>
      <c r="BM24" s="218">
        <v>26</v>
      </c>
    </row>
    <row r="25" spans="1:65">
      <c r="A25" s="30"/>
      <c r="B25" s="3" t="s">
        <v>85</v>
      </c>
      <c r="C25" s="29"/>
      <c r="D25" s="13">
        <v>3.9503172133326721E-2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259</v>
      </c>
      <c r="C26" s="29"/>
      <c r="D26" s="13">
        <v>-1.1102230246251565E-16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260</v>
      </c>
      <c r="C27" s="47"/>
      <c r="D27" s="45" t="s">
        <v>261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>
      <c r="BM29" s="55"/>
    </row>
    <row r="30" spans="1:65">
      <c r="BM30" s="55"/>
    </row>
    <row r="31" spans="1:65">
      <c r="BM31" s="55"/>
    </row>
    <row r="32" spans="1:65"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6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</sheetData>
  <dataConsolidate/>
  <conditionalFormatting sqref="B6:D7 B20:D21">
    <cfRule type="expression" dxfId="7" priority="6">
      <formula>AND($B6&lt;&gt;$B5,NOT(ISBLANK(INDIRECT(Anlyt_LabRefThisCol))))</formula>
    </cfRule>
  </conditionalFormatting>
  <conditionalFormatting sqref="C2:D13 C16:D27">
    <cfRule type="expression" dxfId="6" priority="4" stopIfTrue="1">
      <formula>AND(ISBLANK(INDIRECT(Anlyt_LabRefLastCol)),ISBLANK(INDIRECT(Anlyt_LabRefThisCol)))</formula>
    </cfRule>
    <cfRule type="expression" dxfId="5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7B12B-A85B-4504-814C-1A47E9369A4E}">
  <sheetPr codeName="Sheet20"/>
  <dimension ref="A1:BN787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574</v>
      </c>
      <c r="BM1" s="28" t="s">
        <v>298</v>
      </c>
    </row>
    <row r="2" spans="1:66" ht="15">
      <c r="A2" s="25" t="s">
        <v>4</v>
      </c>
      <c r="B2" s="18" t="s">
        <v>109</v>
      </c>
      <c r="C2" s="15" t="s">
        <v>110</v>
      </c>
      <c r="D2" s="16" t="s">
        <v>313</v>
      </c>
      <c r="E2" s="15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222</v>
      </c>
      <c r="C3" s="9" t="s">
        <v>222</v>
      </c>
      <c r="D3" s="10" t="s">
        <v>111</v>
      </c>
      <c r="E3" s="15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10" t="s">
        <v>320</v>
      </c>
      <c r="E4" s="15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1</v>
      </c>
    </row>
    <row r="5" spans="1:66">
      <c r="A5" s="30"/>
      <c r="B5" s="19"/>
      <c r="C5" s="9"/>
      <c r="D5" s="26"/>
      <c r="E5" s="15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1</v>
      </c>
    </row>
    <row r="6" spans="1:66">
      <c r="A6" s="30"/>
      <c r="B6" s="18">
        <v>1</v>
      </c>
      <c r="C6" s="14">
        <v>1</v>
      </c>
      <c r="D6" s="206">
        <v>20.3</v>
      </c>
      <c r="E6" s="208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09"/>
      <c r="AO6" s="209"/>
      <c r="AP6" s="209"/>
      <c r="AQ6" s="209"/>
      <c r="AR6" s="209"/>
      <c r="AS6" s="209"/>
      <c r="AT6" s="209"/>
      <c r="AU6" s="209"/>
      <c r="AV6" s="209"/>
      <c r="AW6" s="209"/>
      <c r="AX6" s="209"/>
      <c r="AY6" s="209"/>
      <c r="AZ6" s="209"/>
      <c r="BA6" s="209"/>
      <c r="BB6" s="209"/>
      <c r="BC6" s="209"/>
      <c r="BD6" s="209"/>
      <c r="BE6" s="209"/>
      <c r="BF6" s="209"/>
      <c r="BG6" s="209"/>
      <c r="BH6" s="209"/>
      <c r="BI6" s="209"/>
      <c r="BJ6" s="209"/>
      <c r="BK6" s="209"/>
      <c r="BL6" s="209"/>
      <c r="BM6" s="210">
        <v>1</v>
      </c>
    </row>
    <row r="7" spans="1:66">
      <c r="A7" s="30"/>
      <c r="B7" s="19">
        <v>1</v>
      </c>
      <c r="C7" s="9">
        <v>2</v>
      </c>
      <c r="D7" s="211">
        <v>19.5</v>
      </c>
      <c r="E7" s="208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09"/>
      <c r="BC7" s="209"/>
      <c r="BD7" s="209"/>
      <c r="BE7" s="209"/>
      <c r="BF7" s="209"/>
      <c r="BG7" s="209"/>
      <c r="BH7" s="209"/>
      <c r="BI7" s="209"/>
      <c r="BJ7" s="209"/>
      <c r="BK7" s="209"/>
      <c r="BL7" s="209"/>
      <c r="BM7" s="210">
        <v>22</v>
      </c>
    </row>
    <row r="8" spans="1:66">
      <c r="A8" s="30"/>
      <c r="B8" s="20" t="s">
        <v>256</v>
      </c>
      <c r="C8" s="12"/>
      <c r="D8" s="215">
        <v>19.899999999999999</v>
      </c>
      <c r="E8" s="208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10">
        <v>16</v>
      </c>
    </row>
    <row r="9" spans="1:66">
      <c r="A9" s="30"/>
      <c r="B9" s="3" t="s">
        <v>257</v>
      </c>
      <c r="C9" s="29"/>
      <c r="D9" s="211">
        <v>19.899999999999999</v>
      </c>
      <c r="E9" s="208"/>
      <c r="F9" s="209"/>
      <c r="G9" s="209"/>
      <c r="H9" s="209"/>
      <c r="I9" s="209"/>
      <c r="J9" s="209"/>
      <c r="K9" s="209"/>
      <c r="L9" s="209"/>
      <c r="M9" s="209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09"/>
      <c r="AC9" s="209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09"/>
      <c r="BJ9" s="209"/>
      <c r="BK9" s="209"/>
      <c r="BL9" s="209"/>
      <c r="BM9" s="210">
        <v>19.899999999999999</v>
      </c>
      <c r="BN9" s="28"/>
    </row>
    <row r="10" spans="1:66">
      <c r="A10" s="30"/>
      <c r="B10" s="3" t="s">
        <v>258</v>
      </c>
      <c r="C10" s="29"/>
      <c r="D10" s="211">
        <v>0.56568542494923857</v>
      </c>
      <c r="E10" s="208"/>
      <c r="F10" s="209"/>
      <c r="G10" s="209"/>
      <c r="H10" s="209"/>
      <c r="I10" s="209"/>
      <c r="J10" s="209"/>
      <c r="K10" s="209"/>
      <c r="L10" s="209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09"/>
      <c r="BJ10" s="209"/>
      <c r="BK10" s="209"/>
      <c r="BL10" s="209"/>
      <c r="BM10" s="210">
        <v>28</v>
      </c>
    </row>
    <row r="11" spans="1:66">
      <c r="A11" s="30"/>
      <c r="B11" s="3" t="s">
        <v>85</v>
      </c>
      <c r="C11" s="29"/>
      <c r="D11" s="13">
        <v>2.8426403263780833E-2</v>
      </c>
      <c r="E11" s="15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3" t="s">
        <v>259</v>
      </c>
      <c r="C12" s="29"/>
      <c r="D12" s="13">
        <v>0</v>
      </c>
      <c r="E12" s="15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46" t="s">
        <v>260</v>
      </c>
      <c r="C13" s="47"/>
      <c r="D13" s="45" t="s">
        <v>261</v>
      </c>
      <c r="E13" s="15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B14" s="31"/>
      <c r="C14" s="20"/>
      <c r="D14" s="20"/>
      <c r="BM14" s="55"/>
    </row>
    <row r="15" spans="1:66" ht="15">
      <c r="B15" s="8" t="s">
        <v>575</v>
      </c>
      <c r="BM15" s="28" t="s">
        <v>298</v>
      </c>
    </row>
    <row r="16" spans="1:66" ht="15">
      <c r="A16" s="25" t="s">
        <v>7</v>
      </c>
      <c r="B16" s="18" t="s">
        <v>109</v>
      </c>
      <c r="C16" s="15" t="s">
        <v>110</v>
      </c>
      <c r="D16" s="16" t="s">
        <v>313</v>
      </c>
      <c r="E16" s="15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8">
        <v>1</v>
      </c>
    </row>
    <row r="17" spans="1:65">
      <c r="A17" s="30"/>
      <c r="B17" s="19" t="s">
        <v>222</v>
      </c>
      <c r="C17" s="9" t="s">
        <v>222</v>
      </c>
      <c r="D17" s="10" t="s">
        <v>111</v>
      </c>
      <c r="E17" s="15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8" t="s">
        <v>3</v>
      </c>
    </row>
    <row r="18" spans="1:65">
      <c r="A18" s="30"/>
      <c r="B18" s="19"/>
      <c r="C18" s="9"/>
      <c r="D18" s="10" t="s">
        <v>320</v>
      </c>
      <c r="E18" s="154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8">
        <v>0</v>
      </c>
    </row>
    <row r="19" spans="1:65">
      <c r="A19" s="30"/>
      <c r="B19" s="19"/>
      <c r="C19" s="9"/>
      <c r="D19" s="26"/>
      <c r="E19" s="154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8">
        <v>0</v>
      </c>
    </row>
    <row r="20" spans="1:65">
      <c r="A20" s="30"/>
      <c r="B20" s="18">
        <v>1</v>
      </c>
      <c r="C20" s="14">
        <v>1</v>
      </c>
      <c r="D20" s="221">
        <v>4510</v>
      </c>
      <c r="E20" s="223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  <c r="AB20" s="224"/>
      <c r="AC20" s="224"/>
      <c r="AD20" s="224"/>
      <c r="AE20" s="224"/>
      <c r="AF20" s="224"/>
      <c r="AG20" s="224"/>
      <c r="AH20" s="224"/>
      <c r="AI20" s="224"/>
      <c r="AJ20" s="224"/>
      <c r="AK20" s="224"/>
      <c r="AL20" s="224"/>
      <c r="AM20" s="224"/>
      <c r="AN20" s="224"/>
      <c r="AO20" s="224"/>
      <c r="AP20" s="224"/>
      <c r="AQ20" s="224"/>
      <c r="AR20" s="224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5">
        <v>1</v>
      </c>
    </row>
    <row r="21" spans="1:65">
      <c r="A21" s="30"/>
      <c r="B21" s="19">
        <v>1</v>
      </c>
      <c r="C21" s="9">
        <v>2</v>
      </c>
      <c r="D21" s="226">
        <v>4480</v>
      </c>
      <c r="E21" s="223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/>
      <c r="AK21" s="224"/>
      <c r="AL21" s="224"/>
      <c r="AM21" s="224"/>
      <c r="AN21" s="224"/>
      <c r="AO21" s="224"/>
      <c r="AP21" s="224"/>
      <c r="AQ21" s="224"/>
      <c r="AR21" s="224"/>
      <c r="AS21" s="224"/>
      <c r="AT21" s="224"/>
      <c r="AU21" s="224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5">
        <v>23</v>
      </c>
    </row>
    <row r="22" spans="1:65">
      <c r="A22" s="30"/>
      <c r="B22" s="20" t="s">
        <v>256</v>
      </c>
      <c r="C22" s="12"/>
      <c r="D22" s="229">
        <v>4495</v>
      </c>
      <c r="E22" s="223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5">
        <v>16</v>
      </c>
    </row>
    <row r="23" spans="1:65">
      <c r="A23" s="30"/>
      <c r="B23" s="3" t="s">
        <v>257</v>
      </c>
      <c r="C23" s="29"/>
      <c r="D23" s="226">
        <v>4495</v>
      </c>
      <c r="E23" s="223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5">
        <v>4495</v>
      </c>
    </row>
    <row r="24" spans="1:65">
      <c r="A24" s="30"/>
      <c r="B24" s="3" t="s">
        <v>258</v>
      </c>
      <c r="C24" s="29"/>
      <c r="D24" s="226">
        <v>21.213203435596427</v>
      </c>
      <c r="E24" s="223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5">
        <v>29</v>
      </c>
    </row>
    <row r="25" spans="1:65">
      <c r="A25" s="30"/>
      <c r="B25" s="3" t="s">
        <v>85</v>
      </c>
      <c r="C25" s="29"/>
      <c r="D25" s="13">
        <v>4.7192888622016524E-3</v>
      </c>
      <c r="E25" s="15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3" t="s">
        <v>259</v>
      </c>
      <c r="C26" s="29"/>
      <c r="D26" s="13">
        <v>0</v>
      </c>
      <c r="E26" s="15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46" t="s">
        <v>260</v>
      </c>
      <c r="C27" s="47"/>
      <c r="D27" s="45" t="s">
        <v>261</v>
      </c>
      <c r="E27" s="15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B28" s="31"/>
      <c r="C28" s="20"/>
      <c r="D28" s="20"/>
      <c r="BM28" s="55"/>
    </row>
    <row r="29" spans="1:65" ht="15">
      <c r="B29" s="8" t="s">
        <v>576</v>
      </c>
      <c r="BM29" s="28" t="s">
        <v>298</v>
      </c>
    </row>
    <row r="30" spans="1:65" ht="15">
      <c r="A30" s="25" t="s">
        <v>10</v>
      </c>
      <c r="B30" s="18" t="s">
        <v>109</v>
      </c>
      <c r="C30" s="15" t="s">
        <v>110</v>
      </c>
      <c r="D30" s="16" t="s">
        <v>313</v>
      </c>
      <c r="E30" s="15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8">
        <v>1</v>
      </c>
    </row>
    <row r="31" spans="1:65">
      <c r="A31" s="30"/>
      <c r="B31" s="19" t="s">
        <v>222</v>
      </c>
      <c r="C31" s="9" t="s">
        <v>222</v>
      </c>
      <c r="D31" s="10" t="s">
        <v>111</v>
      </c>
      <c r="E31" s="15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8" t="s">
        <v>3</v>
      </c>
    </row>
    <row r="32" spans="1:65">
      <c r="A32" s="30"/>
      <c r="B32" s="19"/>
      <c r="C32" s="9"/>
      <c r="D32" s="10" t="s">
        <v>320</v>
      </c>
      <c r="E32" s="15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8">
        <v>0</v>
      </c>
    </row>
    <row r="33" spans="1:65">
      <c r="A33" s="30"/>
      <c r="B33" s="19"/>
      <c r="C33" s="9"/>
      <c r="D33" s="26"/>
      <c r="E33" s="1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8">
        <v>0</v>
      </c>
    </row>
    <row r="34" spans="1:65">
      <c r="A34" s="30"/>
      <c r="B34" s="18">
        <v>1</v>
      </c>
      <c r="C34" s="14">
        <v>1</v>
      </c>
      <c r="D34" s="221">
        <v>376</v>
      </c>
      <c r="E34" s="223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5">
        <v>1</v>
      </c>
    </row>
    <row r="35" spans="1:65">
      <c r="A35" s="30"/>
      <c r="B35" s="19">
        <v>1</v>
      </c>
      <c r="C35" s="9">
        <v>2</v>
      </c>
      <c r="D35" s="226">
        <v>373</v>
      </c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  <c r="AH35" s="224"/>
      <c r="AI35" s="224"/>
      <c r="AJ35" s="224"/>
      <c r="AK35" s="224"/>
      <c r="AL35" s="224"/>
      <c r="AM35" s="224"/>
      <c r="AN35" s="224"/>
      <c r="AO35" s="224"/>
      <c r="AP35" s="224"/>
      <c r="AQ35" s="224"/>
      <c r="AR35" s="224"/>
      <c r="AS35" s="224"/>
      <c r="AT35" s="224"/>
      <c r="AU35" s="224"/>
      <c r="AV35" s="224"/>
      <c r="AW35" s="224"/>
      <c r="AX35" s="224"/>
      <c r="AY35" s="224"/>
      <c r="AZ35" s="224"/>
      <c r="BA35" s="224"/>
      <c r="BB35" s="224"/>
      <c r="BC35" s="224"/>
      <c r="BD35" s="224"/>
      <c r="BE35" s="224"/>
      <c r="BF35" s="224"/>
      <c r="BG35" s="224"/>
      <c r="BH35" s="224"/>
      <c r="BI35" s="224"/>
      <c r="BJ35" s="224"/>
      <c r="BK35" s="224"/>
      <c r="BL35" s="224"/>
      <c r="BM35" s="225">
        <v>24</v>
      </c>
    </row>
    <row r="36" spans="1:65">
      <c r="A36" s="30"/>
      <c r="B36" s="20" t="s">
        <v>256</v>
      </c>
      <c r="C36" s="12"/>
      <c r="D36" s="229">
        <v>374.5</v>
      </c>
      <c r="E36" s="223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  <c r="AH36" s="224"/>
      <c r="AI36" s="224"/>
      <c r="AJ36" s="224"/>
      <c r="AK36" s="224"/>
      <c r="AL36" s="224"/>
      <c r="AM36" s="224"/>
      <c r="AN36" s="224"/>
      <c r="AO36" s="224"/>
      <c r="AP36" s="224"/>
      <c r="AQ36" s="224"/>
      <c r="AR36" s="224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5">
        <v>16</v>
      </c>
    </row>
    <row r="37" spans="1:65">
      <c r="A37" s="30"/>
      <c r="B37" s="3" t="s">
        <v>257</v>
      </c>
      <c r="C37" s="29"/>
      <c r="D37" s="226">
        <v>374.5</v>
      </c>
      <c r="E37" s="223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  <c r="AH37" s="224"/>
      <c r="AI37" s="224"/>
      <c r="AJ37" s="224"/>
      <c r="AK37" s="224"/>
      <c r="AL37" s="224"/>
      <c r="AM37" s="224"/>
      <c r="AN37" s="224"/>
      <c r="AO37" s="224"/>
      <c r="AP37" s="224"/>
      <c r="AQ37" s="224"/>
      <c r="AR37" s="224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5">
        <v>374.5</v>
      </c>
    </row>
    <row r="38" spans="1:65">
      <c r="A38" s="30"/>
      <c r="B38" s="3" t="s">
        <v>258</v>
      </c>
      <c r="C38" s="29"/>
      <c r="D38" s="226">
        <v>2.1213203435596424</v>
      </c>
      <c r="E38" s="223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5">
        <v>30</v>
      </c>
    </row>
    <row r="39" spans="1:65">
      <c r="A39" s="30"/>
      <c r="B39" s="3" t="s">
        <v>85</v>
      </c>
      <c r="C39" s="29"/>
      <c r="D39" s="13">
        <v>5.6644067918815554E-3</v>
      </c>
      <c r="E39" s="15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5"/>
    </row>
    <row r="40" spans="1:65">
      <c r="A40" s="30"/>
      <c r="B40" s="3" t="s">
        <v>259</v>
      </c>
      <c r="C40" s="29"/>
      <c r="D40" s="13">
        <v>0</v>
      </c>
      <c r="E40" s="1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5"/>
    </row>
    <row r="41" spans="1:65">
      <c r="A41" s="30"/>
      <c r="B41" s="46" t="s">
        <v>260</v>
      </c>
      <c r="C41" s="47"/>
      <c r="D41" s="45" t="s">
        <v>261</v>
      </c>
      <c r="E41" s="15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5"/>
    </row>
    <row r="42" spans="1:65">
      <c r="B42" s="31"/>
      <c r="C42" s="20"/>
      <c r="D42" s="20"/>
      <c r="BM42" s="55"/>
    </row>
    <row r="43" spans="1:65" ht="15">
      <c r="B43" s="8" t="s">
        <v>577</v>
      </c>
      <c r="BM43" s="28" t="s">
        <v>298</v>
      </c>
    </row>
    <row r="44" spans="1:65" ht="15">
      <c r="A44" s="25" t="s">
        <v>13</v>
      </c>
      <c r="B44" s="18" t="s">
        <v>109</v>
      </c>
      <c r="C44" s="15" t="s">
        <v>110</v>
      </c>
      <c r="D44" s="16" t="s">
        <v>313</v>
      </c>
      <c r="E44" s="15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8">
        <v>1</v>
      </c>
    </row>
    <row r="45" spans="1:65">
      <c r="A45" s="30"/>
      <c r="B45" s="19" t="s">
        <v>222</v>
      </c>
      <c r="C45" s="9" t="s">
        <v>222</v>
      </c>
      <c r="D45" s="10" t="s">
        <v>111</v>
      </c>
      <c r="E45" s="15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8" t="s">
        <v>3</v>
      </c>
    </row>
    <row r="46" spans="1:65">
      <c r="A46" s="30"/>
      <c r="B46" s="19"/>
      <c r="C46" s="9"/>
      <c r="D46" s="10" t="s">
        <v>320</v>
      </c>
      <c r="E46" s="15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8">
        <v>2</v>
      </c>
    </row>
    <row r="47" spans="1:65">
      <c r="A47" s="30"/>
      <c r="B47" s="19"/>
      <c r="C47" s="9"/>
      <c r="D47" s="26"/>
      <c r="E47" s="1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8">
        <v>2</v>
      </c>
    </row>
    <row r="48" spans="1:65">
      <c r="A48" s="30"/>
      <c r="B48" s="18">
        <v>1</v>
      </c>
      <c r="C48" s="14">
        <v>1</v>
      </c>
      <c r="D48" s="22">
        <v>2</v>
      </c>
      <c r="E48" s="15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8">
        <v>1</v>
      </c>
    </row>
    <row r="49" spans="1:65">
      <c r="A49" s="30"/>
      <c r="B49" s="19">
        <v>1</v>
      </c>
      <c r="C49" s="9">
        <v>2</v>
      </c>
      <c r="D49" s="11">
        <v>2</v>
      </c>
      <c r="E49" s="15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8">
        <v>25</v>
      </c>
    </row>
    <row r="50" spans="1:65">
      <c r="A50" s="30"/>
      <c r="B50" s="20" t="s">
        <v>256</v>
      </c>
      <c r="C50" s="12"/>
      <c r="D50" s="23">
        <v>2</v>
      </c>
      <c r="E50" s="15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8">
        <v>16</v>
      </c>
    </row>
    <row r="51" spans="1:65">
      <c r="A51" s="30"/>
      <c r="B51" s="3" t="s">
        <v>257</v>
      </c>
      <c r="C51" s="29"/>
      <c r="D51" s="11">
        <v>2</v>
      </c>
      <c r="E51" s="15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8">
        <v>2</v>
      </c>
    </row>
    <row r="52" spans="1:65">
      <c r="A52" s="30"/>
      <c r="B52" s="3" t="s">
        <v>258</v>
      </c>
      <c r="C52" s="29"/>
      <c r="D52" s="24">
        <v>0</v>
      </c>
      <c r="E52" s="15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8">
        <v>31</v>
      </c>
    </row>
    <row r="53" spans="1:65">
      <c r="A53" s="30"/>
      <c r="B53" s="3" t="s">
        <v>85</v>
      </c>
      <c r="C53" s="29"/>
      <c r="D53" s="13">
        <v>0</v>
      </c>
      <c r="E53" s="15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30"/>
      <c r="B54" s="3" t="s">
        <v>259</v>
      </c>
      <c r="C54" s="29"/>
      <c r="D54" s="13">
        <v>0</v>
      </c>
      <c r="E54" s="1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A55" s="30"/>
      <c r="B55" s="46" t="s">
        <v>260</v>
      </c>
      <c r="C55" s="47"/>
      <c r="D55" s="45" t="s">
        <v>261</v>
      </c>
      <c r="E55" s="15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5"/>
    </row>
    <row r="56" spans="1:65">
      <c r="B56" s="31"/>
      <c r="C56" s="20"/>
      <c r="D56" s="20"/>
      <c r="BM56" s="55"/>
    </row>
    <row r="57" spans="1:65" ht="15">
      <c r="B57" s="8" t="s">
        <v>578</v>
      </c>
      <c r="BM57" s="28" t="s">
        <v>298</v>
      </c>
    </row>
    <row r="58" spans="1:65" ht="15">
      <c r="A58" s="25" t="s">
        <v>16</v>
      </c>
      <c r="B58" s="18" t="s">
        <v>109</v>
      </c>
      <c r="C58" s="15" t="s">
        <v>110</v>
      </c>
      <c r="D58" s="16" t="s">
        <v>313</v>
      </c>
      <c r="E58" s="15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8">
        <v>1</v>
      </c>
    </row>
    <row r="59" spans="1:65">
      <c r="A59" s="30"/>
      <c r="B59" s="19" t="s">
        <v>222</v>
      </c>
      <c r="C59" s="9" t="s">
        <v>222</v>
      </c>
      <c r="D59" s="10" t="s">
        <v>111</v>
      </c>
      <c r="E59" s="15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8" t="s">
        <v>3</v>
      </c>
    </row>
    <row r="60" spans="1:65">
      <c r="A60" s="30"/>
      <c r="B60" s="19"/>
      <c r="C60" s="9"/>
      <c r="D60" s="10" t="s">
        <v>320</v>
      </c>
      <c r="E60" s="15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8">
        <v>2</v>
      </c>
    </row>
    <row r="61" spans="1:65">
      <c r="A61" s="30"/>
      <c r="B61" s="19"/>
      <c r="C61" s="9"/>
      <c r="D61" s="26"/>
      <c r="E61" s="1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8">
        <v>2</v>
      </c>
    </row>
    <row r="62" spans="1:65">
      <c r="A62" s="30"/>
      <c r="B62" s="18">
        <v>1</v>
      </c>
      <c r="C62" s="14">
        <v>1</v>
      </c>
      <c r="D62" s="22">
        <v>0.78</v>
      </c>
      <c r="E62" s="15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8">
        <v>1</v>
      </c>
    </row>
    <row r="63" spans="1:65">
      <c r="A63" s="30"/>
      <c r="B63" s="19">
        <v>1</v>
      </c>
      <c r="C63" s="9">
        <v>2</v>
      </c>
      <c r="D63" s="11">
        <v>0.78</v>
      </c>
      <c r="E63" s="15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8">
        <v>26</v>
      </c>
    </row>
    <row r="64" spans="1:65">
      <c r="A64" s="30"/>
      <c r="B64" s="20" t="s">
        <v>256</v>
      </c>
      <c r="C64" s="12"/>
      <c r="D64" s="23">
        <v>0.78</v>
      </c>
      <c r="E64" s="15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8">
        <v>16</v>
      </c>
    </row>
    <row r="65" spans="1:65">
      <c r="A65" s="30"/>
      <c r="B65" s="3" t="s">
        <v>257</v>
      </c>
      <c r="C65" s="29"/>
      <c r="D65" s="11">
        <v>0.78</v>
      </c>
      <c r="E65" s="15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8">
        <v>0.78</v>
      </c>
    </row>
    <row r="66" spans="1:65">
      <c r="A66" s="30"/>
      <c r="B66" s="3" t="s">
        <v>258</v>
      </c>
      <c r="C66" s="29"/>
      <c r="D66" s="24">
        <v>0</v>
      </c>
      <c r="E66" s="15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8">
        <v>32</v>
      </c>
    </row>
    <row r="67" spans="1:65">
      <c r="A67" s="30"/>
      <c r="B67" s="3" t="s">
        <v>85</v>
      </c>
      <c r="C67" s="29"/>
      <c r="D67" s="13">
        <v>0</v>
      </c>
      <c r="E67" s="15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5"/>
    </row>
    <row r="68" spans="1:65">
      <c r="A68" s="30"/>
      <c r="B68" s="3" t="s">
        <v>259</v>
      </c>
      <c r="C68" s="29"/>
      <c r="D68" s="13">
        <v>0</v>
      </c>
      <c r="E68" s="15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5"/>
    </row>
    <row r="69" spans="1:65">
      <c r="A69" s="30"/>
      <c r="B69" s="46" t="s">
        <v>260</v>
      </c>
      <c r="C69" s="47"/>
      <c r="D69" s="45" t="s">
        <v>261</v>
      </c>
      <c r="E69" s="1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5"/>
    </row>
    <row r="70" spans="1:65">
      <c r="B70" s="31"/>
      <c r="C70" s="20"/>
      <c r="D70" s="20"/>
      <c r="BM70" s="55"/>
    </row>
    <row r="71" spans="1:65" ht="15">
      <c r="B71" s="8" t="s">
        <v>579</v>
      </c>
      <c r="BM71" s="28" t="s">
        <v>298</v>
      </c>
    </row>
    <row r="72" spans="1:65" ht="15">
      <c r="A72" s="25" t="s">
        <v>19</v>
      </c>
      <c r="B72" s="18" t="s">
        <v>109</v>
      </c>
      <c r="C72" s="15" t="s">
        <v>110</v>
      </c>
      <c r="D72" s="16" t="s">
        <v>313</v>
      </c>
      <c r="E72" s="1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8">
        <v>1</v>
      </c>
    </row>
    <row r="73" spans="1:65">
      <c r="A73" s="30"/>
      <c r="B73" s="19" t="s">
        <v>222</v>
      </c>
      <c r="C73" s="9" t="s">
        <v>222</v>
      </c>
      <c r="D73" s="10" t="s">
        <v>111</v>
      </c>
      <c r="E73" s="154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8" t="s">
        <v>3</v>
      </c>
    </row>
    <row r="74" spans="1:65">
      <c r="A74" s="30"/>
      <c r="B74" s="19"/>
      <c r="C74" s="9"/>
      <c r="D74" s="10" t="s">
        <v>320</v>
      </c>
      <c r="E74" s="15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8">
        <v>2</v>
      </c>
    </row>
    <row r="75" spans="1:65">
      <c r="A75" s="30"/>
      <c r="B75" s="19"/>
      <c r="C75" s="9"/>
      <c r="D75" s="26"/>
      <c r="E75" s="15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8">
        <v>2</v>
      </c>
    </row>
    <row r="76" spans="1:65">
      <c r="A76" s="30"/>
      <c r="B76" s="18">
        <v>1</v>
      </c>
      <c r="C76" s="14">
        <v>1</v>
      </c>
      <c r="D76" s="148" t="s">
        <v>104</v>
      </c>
      <c r="E76" s="15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8">
        <v>1</v>
      </c>
    </row>
    <row r="77" spans="1:65">
      <c r="A77" s="30"/>
      <c r="B77" s="19">
        <v>1</v>
      </c>
      <c r="C77" s="9">
        <v>2</v>
      </c>
      <c r="D77" s="149" t="s">
        <v>104</v>
      </c>
      <c r="E77" s="15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8">
        <v>27</v>
      </c>
    </row>
    <row r="78" spans="1:65">
      <c r="A78" s="30"/>
      <c r="B78" s="20" t="s">
        <v>256</v>
      </c>
      <c r="C78" s="12"/>
      <c r="D78" s="23" t="s">
        <v>624</v>
      </c>
      <c r="E78" s="15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8">
        <v>16</v>
      </c>
    </row>
    <row r="79" spans="1:65">
      <c r="A79" s="30"/>
      <c r="B79" s="3" t="s">
        <v>257</v>
      </c>
      <c r="C79" s="29"/>
      <c r="D79" s="11" t="s">
        <v>624</v>
      </c>
      <c r="E79" s="15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8" t="s">
        <v>104</v>
      </c>
    </row>
    <row r="80" spans="1:65">
      <c r="A80" s="30"/>
      <c r="B80" s="3" t="s">
        <v>258</v>
      </c>
      <c r="C80" s="29"/>
      <c r="D80" s="24" t="s">
        <v>624</v>
      </c>
      <c r="E80" s="15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8">
        <v>33</v>
      </c>
    </row>
    <row r="81" spans="1:65">
      <c r="A81" s="30"/>
      <c r="B81" s="3" t="s">
        <v>85</v>
      </c>
      <c r="C81" s="29"/>
      <c r="D81" s="13" t="s">
        <v>624</v>
      </c>
      <c r="E81" s="15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5"/>
    </row>
    <row r="82" spans="1:65">
      <c r="A82" s="30"/>
      <c r="B82" s="3" t="s">
        <v>259</v>
      </c>
      <c r="C82" s="29"/>
      <c r="D82" s="13" t="s">
        <v>624</v>
      </c>
      <c r="E82" s="15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5"/>
    </row>
    <row r="83" spans="1:65">
      <c r="A83" s="30"/>
      <c r="B83" s="46" t="s">
        <v>260</v>
      </c>
      <c r="C83" s="47"/>
      <c r="D83" s="45" t="s">
        <v>261</v>
      </c>
      <c r="E83" s="15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5"/>
    </row>
    <row r="84" spans="1:65">
      <c r="B84" s="31"/>
      <c r="C84" s="20"/>
      <c r="D84" s="20"/>
      <c r="BM84" s="55"/>
    </row>
    <row r="85" spans="1:65" ht="15">
      <c r="B85" s="8" t="s">
        <v>580</v>
      </c>
      <c r="BM85" s="28" t="s">
        <v>298</v>
      </c>
    </row>
    <row r="86" spans="1:65" ht="15">
      <c r="A86" s="25" t="s">
        <v>22</v>
      </c>
      <c r="B86" s="18" t="s">
        <v>109</v>
      </c>
      <c r="C86" s="15" t="s">
        <v>110</v>
      </c>
      <c r="D86" s="16" t="s">
        <v>313</v>
      </c>
      <c r="E86" s="15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8">
        <v>1</v>
      </c>
    </row>
    <row r="87" spans="1:65">
      <c r="A87" s="30"/>
      <c r="B87" s="19" t="s">
        <v>222</v>
      </c>
      <c r="C87" s="9" t="s">
        <v>222</v>
      </c>
      <c r="D87" s="10" t="s">
        <v>111</v>
      </c>
      <c r="E87" s="15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8" t="s">
        <v>3</v>
      </c>
    </row>
    <row r="88" spans="1:65">
      <c r="A88" s="30"/>
      <c r="B88" s="19"/>
      <c r="C88" s="9"/>
      <c r="D88" s="10" t="s">
        <v>320</v>
      </c>
      <c r="E88" s="15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8">
        <v>0</v>
      </c>
    </row>
    <row r="89" spans="1:65">
      <c r="A89" s="30"/>
      <c r="B89" s="19"/>
      <c r="C89" s="9"/>
      <c r="D89" s="26"/>
      <c r="E89" s="15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8">
        <v>0</v>
      </c>
    </row>
    <row r="90" spans="1:65">
      <c r="A90" s="30"/>
      <c r="B90" s="18">
        <v>1</v>
      </c>
      <c r="C90" s="14">
        <v>1</v>
      </c>
      <c r="D90" s="221">
        <v>61.199999999999996</v>
      </c>
      <c r="E90" s="223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5">
        <v>1</v>
      </c>
    </row>
    <row r="91" spans="1:65">
      <c r="A91" s="30"/>
      <c r="B91" s="19">
        <v>1</v>
      </c>
      <c r="C91" s="9">
        <v>2</v>
      </c>
      <c r="D91" s="226">
        <v>59.7</v>
      </c>
      <c r="E91" s="223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5">
        <v>28</v>
      </c>
    </row>
    <row r="92" spans="1:65">
      <c r="A92" s="30"/>
      <c r="B92" s="20" t="s">
        <v>256</v>
      </c>
      <c r="C92" s="12"/>
      <c r="D92" s="229">
        <v>60.45</v>
      </c>
      <c r="E92" s="223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5">
        <v>16</v>
      </c>
    </row>
    <row r="93" spans="1:65">
      <c r="A93" s="30"/>
      <c r="B93" s="3" t="s">
        <v>257</v>
      </c>
      <c r="C93" s="29"/>
      <c r="D93" s="226">
        <v>60.45</v>
      </c>
      <c r="E93" s="223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5">
        <v>60.45</v>
      </c>
    </row>
    <row r="94" spans="1:65">
      <c r="A94" s="30"/>
      <c r="B94" s="3" t="s">
        <v>258</v>
      </c>
      <c r="C94" s="29"/>
      <c r="D94" s="226">
        <v>1.0606601717798163</v>
      </c>
      <c r="E94" s="223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5">
        <v>34</v>
      </c>
    </row>
    <row r="95" spans="1:65">
      <c r="A95" s="30"/>
      <c r="B95" s="3" t="s">
        <v>85</v>
      </c>
      <c r="C95" s="29"/>
      <c r="D95" s="13">
        <v>1.7546073974852212E-2</v>
      </c>
      <c r="E95" s="15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5"/>
    </row>
    <row r="96" spans="1:65">
      <c r="A96" s="30"/>
      <c r="B96" s="3" t="s">
        <v>259</v>
      </c>
      <c r="C96" s="29"/>
      <c r="D96" s="13">
        <v>0</v>
      </c>
      <c r="E96" s="15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5"/>
    </row>
    <row r="97" spans="1:65">
      <c r="A97" s="30"/>
      <c r="B97" s="46" t="s">
        <v>260</v>
      </c>
      <c r="C97" s="47"/>
      <c r="D97" s="45" t="s">
        <v>261</v>
      </c>
      <c r="E97" s="15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5"/>
    </row>
    <row r="98" spans="1:65">
      <c r="B98" s="31"/>
      <c r="C98" s="20"/>
      <c r="D98" s="20"/>
      <c r="BM98" s="55"/>
    </row>
    <row r="99" spans="1:65" ht="15">
      <c r="B99" s="8" t="s">
        <v>581</v>
      </c>
      <c r="BM99" s="28" t="s">
        <v>298</v>
      </c>
    </row>
    <row r="100" spans="1:65" ht="15">
      <c r="A100" s="25" t="s">
        <v>25</v>
      </c>
      <c r="B100" s="18" t="s">
        <v>109</v>
      </c>
      <c r="C100" s="15" t="s">
        <v>110</v>
      </c>
      <c r="D100" s="16" t="s">
        <v>313</v>
      </c>
      <c r="E100" s="15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8">
        <v>1</v>
      </c>
    </row>
    <row r="101" spans="1:65">
      <c r="A101" s="30"/>
      <c r="B101" s="19" t="s">
        <v>222</v>
      </c>
      <c r="C101" s="9" t="s">
        <v>222</v>
      </c>
      <c r="D101" s="10" t="s">
        <v>111</v>
      </c>
      <c r="E101" s="15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8" t="s">
        <v>3</v>
      </c>
    </row>
    <row r="102" spans="1:65">
      <c r="A102" s="30"/>
      <c r="B102" s="19"/>
      <c r="C102" s="9"/>
      <c r="D102" s="10" t="s">
        <v>320</v>
      </c>
      <c r="E102" s="15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8">
        <v>1</v>
      </c>
    </row>
    <row r="103" spans="1:65">
      <c r="A103" s="30"/>
      <c r="B103" s="19"/>
      <c r="C103" s="9"/>
      <c r="D103" s="26"/>
      <c r="E103" s="15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8">
        <v>1</v>
      </c>
    </row>
    <row r="104" spans="1:65">
      <c r="A104" s="30"/>
      <c r="B104" s="18">
        <v>1</v>
      </c>
      <c r="C104" s="14">
        <v>1</v>
      </c>
      <c r="D104" s="206">
        <v>10.9</v>
      </c>
      <c r="E104" s="208"/>
      <c r="F104" s="209"/>
      <c r="G104" s="209"/>
      <c r="H104" s="209"/>
      <c r="I104" s="209"/>
      <c r="J104" s="209"/>
      <c r="K104" s="209"/>
      <c r="L104" s="209"/>
      <c r="M104" s="209"/>
      <c r="N104" s="209"/>
      <c r="O104" s="209"/>
      <c r="P104" s="209"/>
      <c r="Q104" s="209"/>
      <c r="R104" s="209"/>
      <c r="S104" s="209"/>
      <c r="T104" s="209"/>
      <c r="U104" s="209"/>
      <c r="V104" s="209"/>
      <c r="W104" s="209"/>
      <c r="X104" s="209"/>
      <c r="Y104" s="209"/>
      <c r="Z104" s="209"/>
      <c r="AA104" s="209"/>
      <c r="AB104" s="209"/>
      <c r="AC104" s="209"/>
      <c r="AD104" s="209"/>
      <c r="AE104" s="209"/>
      <c r="AF104" s="209"/>
      <c r="AG104" s="209"/>
      <c r="AH104" s="209"/>
      <c r="AI104" s="209"/>
      <c r="AJ104" s="209"/>
      <c r="AK104" s="209"/>
      <c r="AL104" s="209"/>
      <c r="AM104" s="209"/>
      <c r="AN104" s="209"/>
      <c r="AO104" s="209"/>
      <c r="AP104" s="209"/>
      <c r="AQ104" s="209"/>
      <c r="AR104" s="209"/>
      <c r="AS104" s="209"/>
      <c r="AT104" s="209"/>
      <c r="AU104" s="209"/>
      <c r="AV104" s="209"/>
      <c r="AW104" s="209"/>
      <c r="AX104" s="209"/>
      <c r="AY104" s="209"/>
      <c r="AZ104" s="209"/>
      <c r="BA104" s="209"/>
      <c r="BB104" s="209"/>
      <c r="BC104" s="209"/>
      <c r="BD104" s="209"/>
      <c r="BE104" s="209"/>
      <c r="BF104" s="209"/>
      <c r="BG104" s="209"/>
      <c r="BH104" s="209"/>
      <c r="BI104" s="209"/>
      <c r="BJ104" s="209"/>
      <c r="BK104" s="209"/>
      <c r="BL104" s="209"/>
      <c r="BM104" s="210">
        <v>1</v>
      </c>
    </row>
    <row r="105" spans="1:65">
      <c r="A105" s="30"/>
      <c r="B105" s="19">
        <v>1</v>
      </c>
      <c r="C105" s="9">
        <v>2</v>
      </c>
      <c r="D105" s="211">
        <v>11.3</v>
      </c>
      <c r="E105" s="208"/>
      <c r="F105" s="209"/>
      <c r="G105" s="209"/>
      <c r="H105" s="209"/>
      <c r="I105" s="209"/>
      <c r="J105" s="209"/>
      <c r="K105" s="209"/>
      <c r="L105" s="209"/>
      <c r="M105" s="209"/>
      <c r="N105" s="209"/>
      <c r="O105" s="209"/>
      <c r="P105" s="209"/>
      <c r="Q105" s="209"/>
      <c r="R105" s="209"/>
      <c r="S105" s="209"/>
      <c r="T105" s="209"/>
      <c r="U105" s="209"/>
      <c r="V105" s="209"/>
      <c r="W105" s="209"/>
      <c r="X105" s="209"/>
      <c r="Y105" s="209"/>
      <c r="Z105" s="209"/>
      <c r="AA105" s="209"/>
      <c r="AB105" s="209"/>
      <c r="AC105" s="209"/>
      <c r="AD105" s="209"/>
      <c r="AE105" s="209"/>
      <c r="AF105" s="209"/>
      <c r="AG105" s="209"/>
      <c r="AH105" s="209"/>
      <c r="AI105" s="209"/>
      <c r="AJ105" s="209"/>
      <c r="AK105" s="209"/>
      <c r="AL105" s="209"/>
      <c r="AM105" s="209"/>
      <c r="AN105" s="209"/>
      <c r="AO105" s="209"/>
      <c r="AP105" s="209"/>
      <c r="AQ105" s="209"/>
      <c r="AR105" s="209"/>
      <c r="AS105" s="209"/>
      <c r="AT105" s="209"/>
      <c r="AU105" s="209"/>
      <c r="AV105" s="209"/>
      <c r="AW105" s="209"/>
      <c r="AX105" s="209"/>
      <c r="AY105" s="209"/>
      <c r="AZ105" s="209"/>
      <c r="BA105" s="209"/>
      <c r="BB105" s="209"/>
      <c r="BC105" s="209"/>
      <c r="BD105" s="209"/>
      <c r="BE105" s="209"/>
      <c r="BF105" s="209"/>
      <c r="BG105" s="209"/>
      <c r="BH105" s="209"/>
      <c r="BI105" s="209"/>
      <c r="BJ105" s="209"/>
      <c r="BK105" s="209"/>
      <c r="BL105" s="209"/>
      <c r="BM105" s="210">
        <v>29</v>
      </c>
    </row>
    <row r="106" spans="1:65">
      <c r="A106" s="30"/>
      <c r="B106" s="20" t="s">
        <v>256</v>
      </c>
      <c r="C106" s="12"/>
      <c r="D106" s="215">
        <v>11.100000000000001</v>
      </c>
      <c r="E106" s="208"/>
      <c r="F106" s="209"/>
      <c r="G106" s="209"/>
      <c r="H106" s="209"/>
      <c r="I106" s="209"/>
      <c r="J106" s="209"/>
      <c r="K106" s="209"/>
      <c r="L106" s="209"/>
      <c r="M106" s="209"/>
      <c r="N106" s="209"/>
      <c r="O106" s="209"/>
      <c r="P106" s="209"/>
      <c r="Q106" s="209"/>
      <c r="R106" s="209"/>
      <c r="S106" s="209"/>
      <c r="T106" s="209"/>
      <c r="U106" s="209"/>
      <c r="V106" s="209"/>
      <c r="W106" s="209"/>
      <c r="X106" s="209"/>
      <c r="Y106" s="209"/>
      <c r="Z106" s="209"/>
      <c r="AA106" s="209"/>
      <c r="AB106" s="209"/>
      <c r="AC106" s="209"/>
      <c r="AD106" s="209"/>
      <c r="AE106" s="209"/>
      <c r="AF106" s="209"/>
      <c r="AG106" s="209"/>
      <c r="AH106" s="209"/>
      <c r="AI106" s="209"/>
      <c r="AJ106" s="209"/>
      <c r="AK106" s="209"/>
      <c r="AL106" s="209"/>
      <c r="AM106" s="209"/>
      <c r="AN106" s="209"/>
      <c r="AO106" s="209"/>
      <c r="AP106" s="209"/>
      <c r="AQ106" s="209"/>
      <c r="AR106" s="209"/>
      <c r="AS106" s="209"/>
      <c r="AT106" s="209"/>
      <c r="AU106" s="209"/>
      <c r="AV106" s="209"/>
      <c r="AW106" s="209"/>
      <c r="AX106" s="209"/>
      <c r="AY106" s="209"/>
      <c r="AZ106" s="209"/>
      <c r="BA106" s="209"/>
      <c r="BB106" s="209"/>
      <c r="BC106" s="209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10">
        <v>16</v>
      </c>
    </row>
    <row r="107" spans="1:65">
      <c r="A107" s="30"/>
      <c r="B107" s="3" t="s">
        <v>257</v>
      </c>
      <c r="C107" s="29"/>
      <c r="D107" s="211">
        <v>11.100000000000001</v>
      </c>
      <c r="E107" s="208"/>
      <c r="F107" s="209"/>
      <c r="G107" s="209"/>
      <c r="H107" s="209"/>
      <c r="I107" s="209"/>
      <c r="J107" s="209"/>
      <c r="K107" s="209"/>
      <c r="L107" s="209"/>
      <c r="M107" s="209"/>
      <c r="N107" s="209"/>
      <c r="O107" s="209"/>
      <c r="P107" s="209"/>
      <c r="Q107" s="209"/>
      <c r="R107" s="209"/>
      <c r="S107" s="209"/>
      <c r="T107" s="209"/>
      <c r="U107" s="209"/>
      <c r="V107" s="209"/>
      <c r="W107" s="209"/>
      <c r="X107" s="209"/>
      <c r="Y107" s="209"/>
      <c r="Z107" s="209"/>
      <c r="AA107" s="209"/>
      <c r="AB107" s="209"/>
      <c r="AC107" s="209"/>
      <c r="AD107" s="209"/>
      <c r="AE107" s="209"/>
      <c r="AF107" s="209"/>
      <c r="AG107" s="209"/>
      <c r="AH107" s="209"/>
      <c r="AI107" s="209"/>
      <c r="AJ107" s="209"/>
      <c r="AK107" s="209"/>
      <c r="AL107" s="209"/>
      <c r="AM107" s="209"/>
      <c r="AN107" s="209"/>
      <c r="AO107" s="209"/>
      <c r="AP107" s="209"/>
      <c r="AQ107" s="209"/>
      <c r="AR107" s="209"/>
      <c r="AS107" s="209"/>
      <c r="AT107" s="209"/>
      <c r="AU107" s="209"/>
      <c r="AV107" s="209"/>
      <c r="AW107" s="209"/>
      <c r="AX107" s="209"/>
      <c r="AY107" s="209"/>
      <c r="AZ107" s="209"/>
      <c r="BA107" s="209"/>
      <c r="BB107" s="209"/>
      <c r="BC107" s="209"/>
      <c r="BD107" s="209"/>
      <c r="BE107" s="209"/>
      <c r="BF107" s="209"/>
      <c r="BG107" s="209"/>
      <c r="BH107" s="209"/>
      <c r="BI107" s="209"/>
      <c r="BJ107" s="209"/>
      <c r="BK107" s="209"/>
      <c r="BL107" s="209"/>
      <c r="BM107" s="210">
        <v>11.1</v>
      </c>
    </row>
    <row r="108" spans="1:65">
      <c r="A108" s="30"/>
      <c r="B108" s="3" t="s">
        <v>258</v>
      </c>
      <c r="C108" s="29"/>
      <c r="D108" s="211">
        <v>0.28284271247461928</v>
      </c>
      <c r="E108" s="208"/>
      <c r="F108" s="209"/>
      <c r="G108" s="209"/>
      <c r="H108" s="209"/>
      <c r="I108" s="209"/>
      <c r="J108" s="209"/>
      <c r="K108" s="209"/>
      <c r="L108" s="209"/>
      <c r="M108" s="209"/>
      <c r="N108" s="209"/>
      <c r="O108" s="209"/>
      <c r="P108" s="209"/>
      <c r="Q108" s="209"/>
      <c r="R108" s="209"/>
      <c r="S108" s="209"/>
      <c r="T108" s="209"/>
      <c r="U108" s="209"/>
      <c r="V108" s="209"/>
      <c r="W108" s="209"/>
      <c r="X108" s="209"/>
      <c r="Y108" s="209"/>
      <c r="Z108" s="209"/>
      <c r="AA108" s="209"/>
      <c r="AB108" s="209"/>
      <c r="AC108" s="209"/>
      <c r="AD108" s="209"/>
      <c r="AE108" s="209"/>
      <c r="AF108" s="209"/>
      <c r="AG108" s="209"/>
      <c r="AH108" s="209"/>
      <c r="AI108" s="209"/>
      <c r="AJ108" s="209"/>
      <c r="AK108" s="209"/>
      <c r="AL108" s="209"/>
      <c r="AM108" s="209"/>
      <c r="AN108" s="209"/>
      <c r="AO108" s="209"/>
      <c r="AP108" s="209"/>
      <c r="AQ108" s="209"/>
      <c r="AR108" s="209"/>
      <c r="AS108" s="209"/>
      <c r="AT108" s="209"/>
      <c r="AU108" s="209"/>
      <c r="AV108" s="209"/>
      <c r="AW108" s="209"/>
      <c r="AX108" s="209"/>
      <c r="AY108" s="209"/>
      <c r="AZ108" s="209"/>
      <c r="BA108" s="209"/>
      <c r="BB108" s="209"/>
      <c r="BC108" s="209"/>
      <c r="BD108" s="209"/>
      <c r="BE108" s="209"/>
      <c r="BF108" s="209"/>
      <c r="BG108" s="209"/>
      <c r="BH108" s="209"/>
      <c r="BI108" s="209"/>
      <c r="BJ108" s="209"/>
      <c r="BK108" s="209"/>
      <c r="BL108" s="209"/>
      <c r="BM108" s="210">
        <v>35</v>
      </c>
    </row>
    <row r="109" spans="1:65">
      <c r="A109" s="30"/>
      <c r="B109" s="3" t="s">
        <v>85</v>
      </c>
      <c r="C109" s="29"/>
      <c r="D109" s="13">
        <v>2.5481325448163897E-2</v>
      </c>
      <c r="E109" s="154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A110" s="30"/>
      <c r="B110" s="3" t="s">
        <v>259</v>
      </c>
      <c r="C110" s="29"/>
      <c r="D110" s="13">
        <v>2.2204460492503131E-16</v>
      </c>
      <c r="E110" s="15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5"/>
    </row>
    <row r="111" spans="1:65">
      <c r="A111" s="30"/>
      <c r="B111" s="46" t="s">
        <v>260</v>
      </c>
      <c r="C111" s="47"/>
      <c r="D111" s="45" t="s">
        <v>261</v>
      </c>
      <c r="E111" s="15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5"/>
    </row>
    <row r="112" spans="1:65">
      <c r="B112" s="31"/>
      <c r="C112" s="20"/>
      <c r="D112" s="20"/>
      <c r="BM112" s="55"/>
    </row>
    <row r="113" spans="1:65" ht="15">
      <c r="B113" s="8" t="s">
        <v>582</v>
      </c>
      <c r="BM113" s="28" t="s">
        <v>298</v>
      </c>
    </row>
    <row r="114" spans="1:65" ht="15">
      <c r="A114" s="25" t="s">
        <v>51</v>
      </c>
      <c r="B114" s="18" t="s">
        <v>109</v>
      </c>
      <c r="C114" s="15" t="s">
        <v>110</v>
      </c>
      <c r="D114" s="16" t="s">
        <v>313</v>
      </c>
      <c r="E114" s="154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8">
        <v>1</v>
      </c>
    </row>
    <row r="115" spans="1:65">
      <c r="A115" s="30"/>
      <c r="B115" s="19" t="s">
        <v>222</v>
      </c>
      <c r="C115" s="9" t="s">
        <v>222</v>
      </c>
      <c r="D115" s="10" t="s">
        <v>111</v>
      </c>
      <c r="E115" s="154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8" t="s">
        <v>3</v>
      </c>
    </row>
    <row r="116" spans="1:65">
      <c r="A116" s="30"/>
      <c r="B116" s="19"/>
      <c r="C116" s="9"/>
      <c r="D116" s="10" t="s">
        <v>320</v>
      </c>
      <c r="E116" s="154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8">
        <v>0</v>
      </c>
    </row>
    <row r="117" spans="1:65">
      <c r="A117" s="30"/>
      <c r="B117" s="19"/>
      <c r="C117" s="9"/>
      <c r="D117" s="26"/>
      <c r="E117" s="154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8">
        <v>0</v>
      </c>
    </row>
    <row r="118" spans="1:65">
      <c r="A118" s="30"/>
      <c r="B118" s="18">
        <v>1</v>
      </c>
      <c r="C118" s="14">
        <v>1</v>
      </c>
      <c r="D118" s="221">
        <v>77</v>
      </c>
      <c r="E118" s="223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5">
        <v>1</v>
      </c>
    </row>
    <row r="119" spans="1:65">
      <c r="A119" s="30"/>
      <c r="B119" s="19">
        <v>1</v>
      </c>
      <c r="C119" s="9">
        <v>2</v>
      </c>
      <c r="D119" s="226">
        <v>81</v>
      </c>
      <c r="E119" s="223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5">
        <v>30</v>
      </c>
    </row>
    <row r="120" spans="1:65">
      <c r="A120" s="30"/>
      <c r="B120" s="20" t="s">
        <v>256</v>
      </c>
      <c r="C120" s="12"/>
      <c r="D120" s="229">
        <v>79</v>
      </c>
      <c r="E120" s="223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5">
        <v>16</v>
      </c>
    </row>
    <row r="121" spans="1:65">
      <c r="A121" s="30"/>
      <c r="B121" s="3" t="s">
        <v>257</v>
      </c>
      <c r="C121" s="29"/>
      <c r="D121" s="226">
        <v>79</v>
      </c>
      <c r="E121" s="223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5">
        <v>79</v>
      </c>
    </row>
    <row r="122" spans="1:65">
      <c r="A122" s="30"/>
      <c r="B122" s="3" t="s">
        <v>258</v>
      </c>
      <c r="C122" s="29"/>
      <c r="D122" s="226">
        <v>2.8284271247461903</v>
      </c>
      <c r="E122" s="223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5">
        <v>36</v>
      </c>
    </row>
    <row r="123" spans="1:65">
      <c r="A123" s="30"/>
      <c r="B123" s="3" t="s">
        <v>85</v>
      </c>
      <c r="C123" s="29"/>
      <c r="D123" s="13">
        <v>3.5802874996787221E-2</v>
      </c>
      <c r="E123" s="15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30"/>
      <c r="B124" s="3" t="s">
        <v>259</v>
      </c>
      <c r="C124" s="29"/>
      <c r="D124" s="13">
        <v>0</v>
      </c>
      <c r="E124" s="15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30"/>
      <c r="B125" s="46" t="s">
        <v>260</v>
      </c>
      <c r="C125" s="47"/>
      <c r="D125" s="45" t="s">
        <v>261</v>
      </c>
      <c r="E125" s="15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B126" s="31"/>
      <c r="C126" s="20"/>
      <c r="D126" s="20"/>
      <c r="BM126" s="55"/>
    </row>
    <row r="127" spans="1:65" ht="15">
      <c r="B127" s="8" t="s">
        <v>583</v>
      </c>
      <c r="BM127" s="28" t="s">
        <v>298</v>
      </c>
    </row>
    <row r="128" spans="1:65" ht="15">
      <c r="A128" s="25" t="s">
        <v>28</v>
      </c>
      <c r="B128" s="18" t="s">
        <v>109</v>
      </c>
      <c r="C128" s="15" t="s">
        <v>110</v>
      </c>
      <c r="D128" s="16" t="s">
        <v>313</v>
      </c>
      <c r="E128" s="15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8">
        <v>1</v>
      </c>
    </row>
    <row r="129" spans="1:65">
      <c r="A129" s="30"/>
      <c r="B129" s="19" t="s">
        <v>222</v>
      </c>
      <c r="C129" s="9" t="s">
        <v>222</v>
      </c>
      <c r="D129" s="10" t="s">
        <v>111</v>
      </c>
      <c r="E129" s="15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8" t="s">
        <v>3</v>
      </c>
    </row>
    <row r="130" spans="1:65">
      <c r="A130" s="30"/>
      <c r="B130" s="19"/>
      <c r="C130" s="9"/>
      <c r="D130" s="10" t="s">
        <v>320</v>
      </c>
      <c r="E130" s="15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8">
        <v>2</v>
      </c>
    </row>
    <row r="131" spans="1:65">
      <c r="A131" s="30"/>
      <c r="B131" s="19"/>
      <c r="C131" s="9"/>
      <c r="D131" s="26"/>
      <c r="E131" s="15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8">
        <v>2</v>
      </c>
    </row>
    <row r="132" spans="1:65">
      <c r="A132" s="30"/>
      <c r="B132" s="18">
        <v>1</v>
      </c>
      <c r="C132" s="14">
        <v>1</v>
      </c>
      <c r="D132" s="22">
        <v>7.9799999999999995</v>
      </c>
      <c r="E132" s="15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8">
        <v>1</v>
      </c>
    </row>
    <row r="133" spans="1:65">
      <c r="A133" s="30"/>
      <c r="B133" s="19">
        <v>1</v>
      </c>
      <c r="C133" s="9">
        <v>2</v>
      </c>
      <c r="D133" s="11">
        <v>8.01</v>
      </c>
      <c r="E133" s="15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8">
        <v>31</v>
      </c>
    </row>
    <row r="134" spans="1:65">
      <c r="A134" s="30"/>
      <c r="B134" s="20" t="s">
        <v>256</v>
      </c>
      <c r="C134" s="12"/>
      <c r="D134" s="23">
        <v>7.9949999999999992</v>
      </c>
      <c r="E134" s="15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8">
        <v>16</v>
      </c>
    </row>
    <row r="135" spans="1:65">
      <c r="A135" s="30"/>
      <c r="B135" s="3" t="s">
        <v>257</v>
      </c>
      <c r="C135" s="29"/>
      <c r="D135" s="11">
        <v>7.9949999999999992</v>
      </c>
      <c r="E135" s="15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8">
        <v>7.9950000000000001</v>
      </c>
    </row>
    <row r="136" spans="1:65">
      <c r="A136" s="30"/>
      <c r="B136" s="3" t="s">
        <v>258</v>
      </c>
      <c r="C136" s="29"/>
      <c r="D136" s="24">
        <v>2.12132034355966E-2</v>
      </c>
      <c r="E136" s="15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8">
        <v>37</v>
      </c>
    </row>
    <row r="137" spans="1:65">
      <c r="A137" s="30"/>
      <c r="B137" s="3" t="s">
        <v>85</v>
      </c>
      <c r="C137" s="29"/>
      <c r="D137" s="13">
        <v>2.6533087474167106E-3</v>
      </c>
      <c r="E137" s="15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5"/>
    </row>
    <row r="138" spans="1:65">
      <c r="A138" s="30"/>
      <c r="B138" s="3" t="s">
        <v>259</v>
      </c>
      <c r="C138" s="29"/>
      <c r="D138" s="13">
        <v>-1.1102230246251565E-16</v>
      </c>
      <c r="E138" s="15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5"/>
    </row>
    <row r="139" spans="1:65">
      <c r="A139" s="30"/>
      <c r="B139" s="46" t="s">
        <v>260</v>
      </c>
      <c r="C139" s="47"/>
      <c r="D139" s="45" t="s">
        <v>261</v>
      </c>
      <c r="E139" s="15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5"/>
    </row>
    <row r="140" spans="1:65">
      <c r="B140" s="31"/>
      <c r="C140" s="20"/>
      <c r="D140" s="20"/>
      <c r="BM140" s="55"/>
    </row>
    <row r="141" spans="1:65" ht="15">
      <c r="B141" s="8" t="s">
        <v>584</v>
      </c>
      <c r="BM141" s="28" t="s">
        <v>298</v>
      </c>
    </row>
    <row r="142" spans="1:65" ht="15">
      <c r="A142" s="25" t="s">
        <v>0</v>
      </c>
      <c r="B142" s="18" t="s">
        <v>109</v>
      </c>
      <c r="C142" s="15" t="s">
        <v>110</v>
      </c>
      <c r="D142" s="16" t="s">
        <v>313</v>
      </c>
      <c r="E142" s="15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8">
        <v>1</v>
      </c>
    </row>
    <row r="143" spans="1:65">
      <c r="A143" s="30"/>
      <c r="B143" s="19" t="s">
        <v>222</v>
      </c>
      <c r="C143" s="9" t="s">
        <v>222</v>
      </c>
      <c r="D143" s="10" t="s">
        <v>111</v>
      </c>
      <c r="E143" s="15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8" t="s">
        <v>3</v>
      </c>
    </row>
    <row r="144" spans="1:65">
      <c r="A144" s="30"/>
      <c r="B144" s="19"/>
      <c r="C144" s="9"/>
      <c r="D144" s="10" t="s">
        <v>320</v>
      </c>
      <c r="E144" s="15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8">
        <v>0</v>
      </c>
    </row>
    <row r="145" spans="1:65">
      <c r="A145" s="30"/>
      <c r="B145" s="19"/>
      <c r="C145" s="9"/>
      <c r="D145" s="26"/>
      <c r="E145" s="15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8">
        <v>0</v>
      </c>
    </row>
    <row r="146" spans="1:65">
      <c r="A146" s="30"/>
      <c r="B146" s="18">
        <v>1</v>
      </c>
      <c r="C146" s="14">
        <v>1</v>
      </c>
      <c r="D146" s="221">
        <v>306</v>
      </c>
      <c r="E146" s="223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5">
        <v>1</v>
      </c>
    </row>
    <row r="147" spans="1:65">
      <c r="A147" s="30"/>
      <c r="B147" s="19">
        <v>1</v>
      </c>
      <c r="C147" s="9">
        <v>2</v>
      </c>
      <c r="D147" s="226">
        <v>308</v>
      </c>
      <c r="E147" s="223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5">
        <v>32</v>
      </c>
    </row>
    <row r="148" spans="1:65">
      <c r="A148" s="30"/>
      <c r="B148" s="20" t="s">
        <v>256</v>
      </c>
      <c r="C148" s="12"/>
      <c r="D148" s="229">
        <v>307</v>
      </c>
      <c r="E148" s="223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5">
        <v>16</v>
      </c>
    </row>
    <row r="149" spans="1:65">
      <c r="A149" s="30"/>
      <c r="B149" s="3" t="s">
        <v>257</v>
      </c>
      <c r="C149" s="29"/>
      <c r="D149" s="226">
        <v>307</v>
      </c>
      <c r="E149" s="223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5">
        <v>307</v>
      </c>
    </row>
    <row r="150" spans="1:65">
      <c r="A150" s="30"/>
      <c r="B150" s="3" t="s">
        <v>258</v>
      </c>
      <c r="C150" s="29"/>
      <c r="D150" s="226">
        <v>1.4142135623730951</v>
      </c>
      <c r="E150" s="223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5">
        <v>38</v>
      </c>
    </row>
    <row r="151" spans="1:65">
      <c r="A151" s="30"/>
      <c r="B151" s="3" t="s">
        <v>85</v>
      </c>
      <c r="C151" s="29"/>
      <c r="D151" s="13">
        <v>4.6065588350915152E-3</v>
      </c>
      <c r="E151" s="154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5"/>
    </row>
    <row r="152" spans="1:65">
      <c r="A152" s="30"/>
      <c r="B152" s="3" t="s">
        <v>259</v>
      </c>
      <c r="C152" s="29"/>
      <c r="D152" s="13">
        <v>0</v>
      </c>
      <c r="E152" s="154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5"/>
    </row>
    <row r="153" spans="1:65">
      <c r="A153" s="30"/>
      <c r="B153" s="46" t="s">
        <v>260</v>
      </c>
      <c r="C153" s="47"/>
      <c r="D153" s="45" t="s">
        <v>261</v>
      </c>
      <c r="E153" s="154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5"/>
    </row>
    <row r="154" spans="1:65">
      <c r="B154" s="31"/>
      <c r="C154" s="20"/>
      <c r="D154" s="20"/>
      <c r="BM154" s="55"/>
    </row>
    <row r="155" spans="1:65" ht="15">
      <c r="B155" s="8" t="s">
        <v>585</v>
      </c>
      <c r="BM155" s="28" t="s">
        <v>298</v>
      </c>
    </row>
    <row r="156" spans="1:65" ht="15">
      <c r="A156" s="25" t="s">
        <v>33</v>
      </c>
      <c r="B156" s="18" t="s">
        <v>109</v>
      </c>
      <c r="C156" s="15" t="s">
        <v>110</v>
      </c>
      <c r="D156" s="16" t="s">
        <v>313</v>
      </c>
      <c r="E156" s="154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8">
        <v>1</v>
      </c>
    </row>
    <row r="157" spans="1:65">
      <c r="A157" s="30"/>
      <c r="B157" s="19" t="s">
        <v>222</v>
      </c>
      <c r="C157" s="9" t="s">
        <v>222</v>
      </c>
      <c r="D157" s="10" t="s">
        <v>111</v>
      </c>
      <c r="E157" s="154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8" t="s">
        <v>3</v>
      </c>
    </row>
    <row r="158" spans="1:65">
      <c r="A158" s="30"/>
      <c r="B158" s="19"/>
      <c r="C158" s="9"/>
      <c r="D158" s="10" t="s">
        <v>320</v>
      </c>
      <c r="E158" s="154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8">
        <v>2</v>
      </c>
    </row>
    <row r="159" spans="1:65">
      <c r="A159" s="30"/>
      <c r="B159" s="19"/>
      <c r="C159" s="9"/>
      <c r="D159" s="26"/>
      <c r="E159" s="15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8">
        <v>2</v>
      </c>
    </row>
    <row r="160" spans="1:65">
      <c r="A160" s="30"/>
      <c r="B160" s="18">
        <v>1</v>
      </c>
      <c r="C160" s="14">
        <v>1</v>
      </c>
      <c r="D160" s="22">
        <v>3.81</v>
      </c>
      <c r="E160" s="15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8">
        <v>1</v>
      </c>
    </row>
    <row r="161" spans="1:65">
      <c r="A161" s="30"/>
      <c r="B161" s="19">
        <v>1</v>
      </c>
      <c r="C161" s="9">
        <v>2</v>
      </c>
      <c r="D161" s="11">
        <v>3.76</v>
      </c>
      <c r="E161" s="15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8">
        <v>6</v>
      </c>
    </row>
    <row r="162" spans="1:65">
      <c r="A162" s="30"/>
      <c r="B162" s="20" t="s">
        <v>256</v>
      </c>
      <c r="C162" s="12"/>
      <c r="D162" s="23">
        <v>3.7850000000000001</v>
      </c>
      <c r="E162" s="154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8">
        <v>16</v>
      </c>
    </row>
    <row r="163" spans="1:65">
      <c r="A163" s="30"/>
      <c r="B163" s="3" t="s">
        <v>257</v>
      </c>
      <c r="C163" s="29"/>
      <c r="D163" s="11">
        <v>3.7850000000000001</v>
      </c>
      <c r="E163" s="154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8">
        <v>3.7850000000000001</v>
      </c>
    </row>
    <row r="164" spans="1:65">
      <c r="A164" s="30"/>
      <c r="B164" s="3" t="s">
        <v>258</v>
      </c>
      <c r="C164" s="29"/>
      <c r="D164" s="24">
        <v>3.5355339059327563E-2</v>
      </c>
      <c r="E164" s="15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8">
        <v>39</v>
      </c>
    </row>
    <row r="165" spans="1:65">
      <c r="A165" s="30"/>
      <c r="B165" s="3" t="s">
        <v>85</v>
      </c>
      <c r="C165" s="29"/>
      <c r="D165" s="13">
        <v>9.3409086022001476E-3</v>
      </c>
      <c r="E165" s="15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5"/>
    </row>
    <row r="166" spans="1:65">
      <c r="A166" s="30"/>
      <c r="B166" s="3" t="s">
        <v>259</v>
      </c>
      <c r="C166" s="29"/>
      <c r="D166" s="13">
        <v>0</v>
      </c>
      <c r="E166" s="15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5"/>
    </row>
    <row r="167" spans="1:65">
      <c r="A167" s="30"/>
      <c r="B167" s="46" t="s">
        <v>260</v>
      </c>
      <c r="C167" s="47"/>
      <c r="D167" s="45" t="s">
        <v>261</v>
      </c>
      <c r="E167" s="15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5"/>
    </row>
    <row r="168" spans="1:65">
      <c r="B168" s="31"/>
      <c r="C168" s="20"/>
      <c r="D168" s="20"/>
      <c r="BM168" s="55"/>
    </row>
    <row r="169" spans="1:65" ht="15">
      <c r="B169" s="8" t="s">
        <v>586</v>
      </c>
      <c r="BM169" s="28" t="s">
        <v>298</v>
      </c>
    </row>
    <row r="170" spans="1:65" ht="15">
      <c r="A170" s="25" t="s">
        <v>36</v>
      </c>
      <c r="B170" s="18" t="s">
        <v>109</v>
      </c>
      <c r="C170" s="15" t="s">
        <v>110</v>
      </c>
      <c r="D170" s="16" t="s">
        <v>313</v>
      </c>
      <c r="E170" s="15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8">
        <v>1</v>
      </c>
    </row>
    <row r="171" spans="1:65">
      <c r="A171" s="30"/>
      <c r="B171" s="19" t="s">
        <v>222</v>
      </c>
      <c r="C171" s="9" t="s">
        <v>222</v>
      </c>
      <c r="D171" s="10" t="s">
        <v>111</v>
      </c>
      <c r="E171" s="15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8" t="s">
        <v>3</v>
      </c>
    </row>
    <row r="172" spans="1:65">
      <c r="A172" s="30"/>
      <c r="B172" s="19"/>
      <c r="C172" s="9"/>
      <c r="D172" s="10" t="s">
        <v>320</v>
      </c>
      <c r="E172" s="15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8">
        <v>2</v>
      </c>
    </row>
    <row r="173" spans="1:65">
      <c r="A173" s="30"/>
      <c r="B173" s="19"/>
      <c r="C173" s="9"/>
      <c r="D173" s="26"/>
      <c r="E173" s="15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8">
        <v>2</v>
      </c>
    </row>
    <row r="174" spans="1:65">
      <c r="A174" s="30"/>
      <c r="B174" s="18">
        <v>1</v>
      </c>
      <c r="C174" s="14">
        <v>1</v>
      </c>
      <c r="D174" s="22">
        <v>2.16</v>
      </c>
      <c r="E174" s="15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8">
        <v>1</v>
      </c>
    </row>
    <row r="175" spans="1:65">
      <c r="A175" s="30"/>
      <c r="B175" s="19">
        <v>1</v>
      </c>
      <c r="C175" s="9">
        <v>2</v>
      </c>
      <c r="D175" s="11">
        <v>2.33</v>
      </c>
      <c r="E175" s="15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8">
        <v>1</v>
      </c>
    </row>
    <row r="176" spans="1:65">
      <c r="A176" s="30"/>
      <c r="B176" s="20" t="s">
        <v>256</v>
      </c>
      <c r="C176" s="12"/>
      <c r="D176" s="23">
        <v>2.2450000000000001</v>
      </c>
      <c r="E176" s="15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8">
        <v>16</v>
      </c>
    </row>
    <row r="177" spans="1:65">
      <c r="A177" s="30"/>
      <c r="B177" s="3" t="s">
        <v>257</v>
      </c>
      <c r="C177" s="29"/>
      <c r="D177" s="11">
        <v>2.2450000000000001</v>
      </c>
      <c r="E177" s="15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8">
        <v>2.2450000000000001</v>
      </c>
    </row>
    <row r="178" spans="1:65">
      <c r="A178" s="30"/>
      <c r="B178" s="3" t="s">
        <v>258</v>
      </c>
      <c r="C178" s="29"/>
      <c r="D178" s="24">
        <v>0.12020815280171303</v>
      </c>
      <c r="E178" s="15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8">
        <v>40</v>
      </c>
    </row>
    <row r="179" spans="1:65">
      <c r="A179" s="30"/>
      <c r="B179" s="3" t="s">
        <v>85</v>
      </c>
      <c r="C179" s="29"/>
      <c r="D179" s="13">
        <v>5.3544834210117159E-2</v>
      </c>
      <c r="E179" s="15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30"/>
      <c r="B180" s="3" t="s">
        <v>259</v>
      </c>
      <c r="C180" s="29"/>
      <c r="D180" s="13">
        <v>0</v>
      </c>
      <c r="E180" s="154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30"/>
      <c r="B181" s="46" t="s">
        <v>260</v>
      </c>
      <c r="C181" s="47"/>
      <c r="D181" s="45" t="s">
        <v>261</v>
      </c>
      <c r="E181" s="154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B182" s="31"/>
      <c r="C182" s="20"/>
      <c r="D182" s="20"/>
      <c r="BM182" s="55"/>
    </row>
    <row r="183" spans="1:65" ht="15">
      <c r="B183" s="8" t="s">
        <v>587</v>
      </c>
      <c r="BM183" s="28" t="s">
        <v>298</v>
      </c>
    </row>
    <row r="184" spans="1:65" ht="15">
      <c r="A184" s="25" t="s">
        <v>39</v>
      </c>
      <c r="B184" s="18" t="s">
        <v>109</v>
      </c>
      <c r="C184" s="15" t="s">
        <v>110</v>
      </c>
      <c r="D184" s="16" t="s">
        <v>313</v>
      </c>
      <c r="E184" s="15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8">
        <v>1</v>
      </c>
    </row>
    <row r="185" spans="1:65">
      <c r="A185" s="30"/>
      <c r="B185" s="19" t="s">
        <v>222</v>
      </c>
      <c r="C185" s="9" t="s">
        <v>222</v>
      </c>
      <c r="D185" s="10" t="s">
        <v>111</v>
      </c>
      <c r="E185" s="15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8" t="s">
        <v>3</v>
      </c>
    </row>
    <row r="186" spans="1:65">
      <c r="A186" s="30"/>
      <c r="B186" s="19"/>
      <c r="C186" s="9"/>
      <c r="D186" s="10" t="s">
        <v>320</v>
      </c>
      <c r="E186" s="154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8">
        <v>2</v>
      </c>
    </row>
    <row r="187" spans="1:65">
      <c r="A187" s="30"/>
      <c r="B187" s="19"/>
      <c r="C187" s="9"/>
      <c r="D187" s="26"/>
      <c r="E187" s="154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8">
        <v>2</v>
      </c>
    </row>
    <row r="188" spans="1:65">
      <c r="A188" s="30"/>
      <c r="B188" s="18">
        <v>1</v>
      </c>
      <c r="C188" s="14">
        <v>1</v>
      </c>
      <c r="D188" s="22">
        <v>0.74</v>
      </c>
      <c r="E188" s="154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8">
        <v>1</v>
      </c>
    </row>
    <row r="189" spans="1:65">
      <c r="A189" s="30"/>
      <c r="B189" s="19">
        <v>1</v>
      </c>
      <c r="C189" s="9">
        <v>2</v>
      </c>
      <c r="D189" s="11">
        <v>0.73</v>
      </c>
      <c r="E189" s="154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8">
        <v>8</v>
      </c>
    </row>
    <row r="190" spans="1:65">
      <c r="A190" s="30"/>
      <c r="B190" s="20" t="s">
        <v>256</v>
      </c>
      <c r="C190" s="12"/>
      <c r="D190" s="23">
        <v>0.73499999999999999</v>
      </c>
      <c r="E190" s="154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8">
        <v>16</v>
      </c>
    </row>
    <row r="191" spans="1:65">
      <c r="A191" s="30"/>
      <c r="B191" s="3" t="s">
        <v>257</v>
      </c>
      <c r="C191" s="29"/>
      <c r="D191" s="11">
        <v>0.73499999999999999</v>
      </c>
      <c r="E191" s="154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8">
        <v>0.73499999999999999</v>
      </c>
    </row>
    <row r="192" spans="1:65">
      <c r="A192" s="30"/>
      <c r="B192" s="3" t="s">
        <v>258</v>
      </c>
      <c r="C192" s="29"/>
      <c r="D192" s="24">
        <v>7.0710678118654814E-3</v>
      </c>
      <c r="E192" s="154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8">
        <v>41</v>
      </c>
    </row>
    <row r="193" spans="1:65">
      <c r="A193" s="30"/>
      <c r="B193" s="3" t="s">
        <v>85</v>
      </c>
      <c r="C193" s="29"/>
      <c r="D193" s="13">
        <v>9.6205004243067778E-3</v>
      </c>
      <c r="E193" s="154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5"/>
    </row>
    <row r="194" spans="1:65">
      <c r="A194" s="30"/>
      <c r="B194" s="3" t="s">
        <v>259</v>
      </c>
      <c r="C194" s="29"/>
      <c r="D194" s="13">
        <v>0</v>
      </c>
      <c r="E194" s="154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5"/>
    </row>
    <row r="195" spans="1:65">
      <c r="A195" s="30"/>
      <c r="B195" s="46" t="s">
        <v>260</v>
      </c>
      <c r="C195" s="47"/>
      <c r="D195" s="45" t="s">
        <v>261</v>
      </c>
      <c r="E195" s="15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5"/>
    </row>
    <row r="196" spans="1:65">
      <c r="B196" s="31"/>
      <c r="C196" s="20"/>
      <c r="D196" s="20"/>
      <c r="BM196" s="55"/>
    </row>
    <row r="197" spans="1:65" ht="15">
      <c r="B197" s="8" t="s">
        <v>588</v>
      </c>
      <c r="BM197" s="28" t="s">
        <v>298</v>
      </c>
    </row>
    <row r="198" spans="1:65" ht="15">
      <c r="A198" s="25" t="s">
        <v>42</v>
      </c>
      <c r="B198" s="18" t="s">
        <v>109</v>
      </c>
      <c r="C198" s="15" t="s">
        <v>110</v>
      </c>
      <c r="D198" s="16" t="s">
        <v>313</v>
      </c>
      <c r="E198" s="154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8">
        <v>1</v>
      </c>
    </row>
    <row r="199" spans="1:65">
      <c r="A199" s="30"/>
      <c r="B199" s="19" t="s">
        <v>222</v>
      </c>
      <c r="C199" s="9" t="s">
        <v>222</v>
      </c>
      <c r="D199" s="10" t="s">
        <v>111</v>
      </c>
      <c r="E199" s="154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8" t="s">
        <v>3</v>
      </c>
    </row>
    <row r="200" spans="1:65">
      <c r="A200" s="30"/>
      <c r="B200" s="19"/>
      <c r="C200" s="9"/>
      <c r="D200" s="10" t="s">
        <v>320</v>
      </c>
      <c r="E200" s="15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8">
        <v>1</v>
      </c>
    </row>
    <row r="201" spans="1:65">
      <c r="A201" s="30"/>
      <c r="B201" s="19"/>
      <c r="C201" s="9"/>
      <c r="D201" s="26"/>
      <c r="E201" s="15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8">
        <v>1</v>
      </c>
    </row>
    <row r="202" spans="1:65">
      <c r="A202" s="30"/>
      <c r="B202" s="18">
        <v>1</v>
      </c>
      <c r="C202" s="14">
        <v>1</v>
      </c>
      <c r="D202" s="206">
        <v>16</v>
      </c>
      <c r="E202" s="208"/>
      <c r="F202" s="209"/>
      <c r="G202" s="209"/>
      <c r="H202" s="209"/>
      <c r="I202" s="209"/>
      <c r="J202" s="209"/>
      <c r="K202" s="209"/>
      <c r="L202" s="209"/>
      <c r="M202" s="209"/>
      <c r="N202" s="209"/>
      <c r="O202" s="209"/>
      <c r="P202" s="209"/>
      <c r="Q202" s="209"/>
      <c r="R202" s="209"/>
      <c r="S202" s="209"/>
      <c r="T202" s="209"/>
      <c r="U202" s="209"/>
      <c r="V202" s="209"/>
      <c r="W202" s="209"/>
      <c r="X202" s="209"/>
      <c r="Y202" s="209"/>
      <c r="Z202" s="209"/>
      <c r="AA202" s="209"/>
      <c r="AB202" s="209"/>
      <c r="AC202" s="209"/>
      <c r="AD202" s="209"/>
      <c r="AE202" s="209"/>
      <c r="AF202" s="209"/>
      <c r="AG202" s="209"/>
      <c r="AH202" s="209"/>
      <c r="AI202" s="209"/>
      <c r="AJ202" s="209"/>
      <c r="AK202" s="209"/>
      <c r="AL202" s="209"/>
      <c r="AM202" s="209"/>
      <c r="AN202" s="209"/>
      <c r="AO202" s="209"/>
      <c r="AP202" s="209"/>
      <c r="AQ202" s="209"/>
      <c r="AR202" s="209"/>
      <c r="AS202" s="209"/>
      <c r="AT202" s="209"/>
      <c r="AU202" s="209"/>
      <c r="AV202" s="209"/>
      <c r="AW202" s="209"/>
      <c r="AX202" s="209"/>
      <c r="AY202" s="209"/>
      <c r="AZ202" s="209"/>
      <c r="BA202" s="209"/>
      <c r="BB202" s="209"/>
      <c r="BC202" s="209"/>
      <c r="BD202" s="209"/>
      <c r="BE202" s="209"/>
      <c r="BF202" s="209"/>
      <c r="BG202" s="209"/>
      <c r="BH202" s="209"/>
      <c r="BI202" s="209"/>
      <c r="BJ202" s="209"/>
      <c r="BK202" s="209"/>
      <c r="BL202" s="209"/>
      <c r="BM202" s="210">
        <v>1</v>
      </c>
    </row>
    <row r="203" spans="1:65">
      <c r="A203" s="30"/>
      <c r="B203" s="19">
        <v>1</v>
      </c>
      <c r="C203" s="9">
        <v>2</v>
      </c>
      <c r="D203" s="211">
        <v>16</v>
      </c>
      <c r="E203" s="208"/>
      <c r="F203" s="209"/>
      <c r="G203" s="209"/>
      <c r="H203" s="209"/>
      <c r="I203" s="209"/>
      <c r="J203" s="209"/>
      <c r="K203" s="209"/>
      <c r="L203" s="209"/>
      <c r="M203" s="209"/>
      <c r="N203" s="209"/>
      <c r="O203" s="209"/>
      <c r="P203" s="209"/>
      <c r="Q203" s="209"/>
      <c r="R203" s="209"/>
      <c r="S203" s="209"/>
      <c r="T203" s="209"/>
      <c r="U203" s="209"/>
      <c r="V203" s="209"/>
      <c r="W203" s="209"/>
      <c r="X203" s="209"/>
      <c r="Y203" s="209"/>
      <c r="Z203" s="209"/>
      <c r="AA203" s="209"/>
      <c r="AB203" s="209"/>
      <c r="AC203" s="209"/>
      <c r="AD203" s="209"/>
      <c r="AE203" s="209"/>
      <c r="AF203" s="209"/>
      <c r="AG203" s="209"/>
      <c r="AH203" s="209"/>
      <c r="AI203" s="209"/>
      <c r="AJ203" s="209"/>
      <c r="AK203" s="209"/>
      <c r="AL203" s="209"/>
      <c r="AM203" s="209"/>
      <c r="AN203" s="209"/>
      <c r="AO203" s="209"/>
      <c r="AP203" s="209"/>
      <c r="AQ203" s="209"/>
      <c r="AR203" s="209"/>
      <c r="AS203" s="209"/>
      <c r="AT203" s="209"/>
      <c r="AU203" s="209"/>
      <c r="AV203" s="209"/>
      <c r="AW203" s="209"/>
      <c r="AX203" s="209"/>
      <c r="AY203" s="209"/>
      <c r="AZ203" s="209"/>
      <c r="BA203" s="209"/>
      <c r="BB203" s="209"/>
      <c r="BC203" s="209"/>
      <c r="BD203" s="209"/>
      <c r="BE203" s="209"/>
      <c r="BF203" s="209"/>
      <c r="BG203" s="209"/>
      <c r="BH203" s="209"/>
      <c r="BI203" s="209"/>
      <c r="BJ203" s="209"/>
      <c r="BK203" s="209"/>
      <c r="BL203" s="209"/>
      <c r="BM203" s="210">
        <v>36</v>
      </c>
    </row>
    <row r="204" spans="1:65">
      <c r="A204" s="30"/>
      <c r="B204" s="20" t="s">
        <v>256</v>
      </c>
      <c r="C204" s="12"/>
      <c r="D204" s="215">
        <v>16</v>
      </c>
      <c r="E204" s="208"/>
      <c r="F204" s="209"/>
      <c r="G204" s="209"/>
      <c r="H204" s="209"/>
      <c r="I204" s="209"/>
      <c r="J204" s="209"/>
      <c r="K204" s="209"/>
      <c r="L204" s="209"/>
      <c r="M204" s="209"/>
      <c r="N204" s="209"/>
      <c r="O204" s="209"/>
      <c r="P204" s="209"/>
      <c r="Q204" s="209"/>
      <c r="R204" s="209"/>
      <c r="S204" s="209"/>
      <c r="T204" s="209"/>
      <c r="U204" s="209"/>
      <c r="V204" s="209"/>
      <c r="W204" s="209"/>
      <c r="X204" s="209"/>
      <c r="Y204" s="209"/>
      <c r="Z204" s="209"/>
      <c r="AA204" s="209"/>
      <c r="AB204" s="209"/>
      <c r="AC204" s="209"/>
      <c r="AD204" s="209"/>
      <c r="AE204" s="209"/>
      <c r="AF204" s="209"/>
      <c r="AG204" s="209"/>
      <c r="AH204" s="209"/>
      <c r="AI204" s="209"/>
      <c r="AJ204" s="209"/>
      <c r="AK204" s="209"/>
      <c r="AL204" s="209"/>
      <c r="AM204" s="209"/>
      <c r="AN204" s="209"/>
      <c r="AO204" s="209"/>
      <c r="AP204" s="209"/>
      <c r="AQ204" s="209"/>
      <c r="AR204" s="209"/>
      <c r="AS204" s="209"/>
      <c r="AT204" s="209"/>
      <c r="AU204" s="209"/>
      <c r="AV204" s="209"/>
      <c r="AW204" s="209"/>
      <c r="AX204" s="209"/>
      <c r="AY204" s="209"/>
      <c r="AZ204" s="209"/>
      <c r="BA204" s="209"/>
      <c r="BB204" s="209"/>
      <c r="BC204" s="209"/>
      <c r="BD204" s="209"/>
      <c r="BE204" s="209"/>
      <c r="BF204" s="209"/>
      <c r="BG204" s="209"/>
      <c r="BH204" s="209"/>
      <c r="BI204" s="209"/>
      <c r="BJ204" s="209"/>
      <c r="BK204" s="209"/>
      <c r="BL204" s="209"/>
      <c r="BM204" s="210">
        <v>16</v>
      </c>
    </row>
    <row r="205" spans="1:65">
      <c r="A205" s="30"/>
      <c r="B205" s="3" t="s">
        <v>257</v>
      </c>
      <c r="C205" s="29"/>
      <c r="D205" s="211">
        <v>16</v>
      </c>
      <c r="E205" s="208"/>
      <c r="F205" s="209"/>
      <c r="G205" s="209"/>
      <c r="H205" s="209"/>
      <c r="I205" s="209"/>
      <c r="J205" s="209"/>
      <c r="K205" s="209"/>
      <c r="L205" s="209"/>
      <c r="M205" s="209"/>
      <c r="N205" s="209"/>
      <c r="O205" s="209"/>
      <c r="P205" s="209"/>
      <c r="Q205" s="209"/>
      <c r="R205" s="209"/>
      <c r="S205" s="209"/>
      <c r="T205" s="209"/>
      <c r="U205" s="209"/>
      <c r="V205" s="209"/>
      <c r="W205" s="209"/>
      <c r="X205" s="209"/>
      <c r="Y205" s="209"/>
      <c r="Z205" s="209"/>
      <c r="AA205" s="209"/>
      <c r="AB205" s="209"/>
      <c r="AC205" s="209"/>
      <c r="AD205" s="209"/>
      <c r="AE205" s="209"/>
      <c r="AF205" s="209"/>
      <c r="AG205" s="209"/>
      <c r="AH205" s="209"/>
      <c r="AI205" s="209"/>
      <c r="AJ205" s="209"/>
      <c r="AK205" s="209"/>
      <c r="AL205" s="209"/>
      <c r="AM205" s="209"/>
      <c r="AN205" s="209"/>
      <c r="AO205" s="209"/>
      <c r="AP205" s="209"/>
      <c r="AQ205" s="209"/>
      <c r="AR205" s="209"/>
      <c r="AS205" s="209"/>
      <c r="AT205" s="209"/>
      <c r="AU205" s="209"/>
      <c r="AV205" s="209"/>
      <c r="AW205" s="209"/>
      <c r="AX205" s="209"/>
      <c r="AY205" s="209"/>
      <c r="AZ205" s="209"/>
      <c r="BA205" s="209"/>
      <c r="BB205" s="209"/>
      <c r="BC205" s="209"/>
      <c r="BD205" s="209"/>
      <c r="BE205" s="209"/>
      <c r="BF205" s="209"/>
      <c r="BG205" s="209"/>
      <c r="BH205" s="209"/>
      <c r="BI205" s="209"/>
      <c r="BJ205" s="209"/>
      <c r="BK205" s="209"/>
      <c r="BL205" s="209"/>
      <c r="BM205" s="210">
        <v>16</v>
      </c>
    </row>
    <row r="206" spans="1:65">
      <c r="A206" s="30"/>
      <c r="B206" s="3" t="s">
        <v>258</v>
      </c>
      <c r="C206" s="29"/>
      <c r="D206" s="211">
        <v>0</v>
      </c>
      <c r="E206" s="208"/>
      <c r="F206" s="209"/>
      <c r="G206" s="209"/>
      <c r="H206" s="209"/>
      <c r="I206" s="209"/>
      <c r="J206" s="209"/>
      <c r="K206" s="209"/>
      <c r="L206" s="209"/>
      <c r="M206" s="209"/>
      <c r="N206" s="209"/>
      <c r="O206" s="209"/>
      <c r="P206" s="209"/>
      <c r="Q206" s="209"/>
      <c r="R206" s="209"/>
      <c r="S206" s="209"/>
      <c r="T206" s="209"/>
      <c r="U206" s="209"/>
      <c r="V206" s="209"/>
      <c r="W206" s="209"/>
      <c r="X206" s="209"/>
      <c r="Y206" s="209"/>
      <c r="Z206" s="209"/>
      <c r="AA206" s="209"/>
      <c r="AB206" s="209"/>
      <c r="AC206" s="209"/>
      <c r="AD206" s="209"/>
      <c r="AE206" s="209"/>
      <c r="AF206" s="209"/>
      <c r="AG206" s="209"/>
      <c r="AH206" s="209"/>
      <c r="AI206" s="209"/>
      <c r="AJ206" s="209"/>
      <c r="AK206" s="209"/>
      <c r="AL206" s="209"/>
      <c r="AM206" s="209"/>
      <c r="AN206" s="209"/>
      <c r="AO206" s="209"/>
      <c r="AP206" s="209"/>
      <c r="AQ206" s="209"/>
      <c r="AR206" s="209"/>
      <c r="AS206" s="209"/>
      <c r="AT206" s="209"/>
      <c r="AU206" s="209"/>
      <c r="AV206" s="209"/>
      <c r="AW206" s="209"/>
      <c r="AX206" s="209"/>
      <c r="AY206" s="209"/>
      <c r="AZ206" s="209"/>
      <c r="BA206" s="209"/>
      <c r="BB206" s="209"/>
      <c r="BC206" s="209"/>
      <c r="BD206" s="209"/>
      <c r="BE206" s="209"/>
      <c r="BF206" s="209"/>
      <c r="BG206" s="209"/>
      <c r="BH206" s="209"/>
      <c r="BI206" s="209"/>
      <c r="BJ206" s="209"/>
      <c r="BK206" s="209"/>
      <c r="BL206" s="209"/>
      <c r="BM206" s="210">
        <v>42</v>
      </c>
    </row>
    <row r="207" spans="1:65">
      <c r="A207" s="30"/>
      <c r="B207" s="3" t="s">
        <v>85</v>
      </c>
      <c r="C207" s="29"/>
      <c r="D207" s="13">
        <v>0</v>
      </c>
      <c r="E207" s="15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5"/>
    </row>
    <row r="208" spans="1:65">
      <c r="A208" s="30"/>
      <c r="B208" s="3" t="s">
        <v>259</v>
      </c>
      <c r="C208" s="29"/>
      <c r="D208" s="13">
        <v>0</v>
      </c>
      <c r="E208" s="15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5"/>
    </row>
    <row r="209" spans="1:65">
      <c r="A209" s="30"/>
      <c r="B209" s="46" t="s">
        <v>260</v>
      </c>
      <c r="C209" s="47"/>
      <c r="D209" s="45" t="s">
        <v>261</v>
      </c>
      <c r="E209" s="15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5"/>
    </row>
    <row r="210" spans="1:65">
      <c r="B210" s="31"/>
      <c r="C210" s="20"/>
      <c r="D210" s="20"/>
      <c r="BM210" s="55"/>
    </row>
    <row r="211" spans="1:65" ht="15">
      <c r="B211" s="8" t="s">
        <v>589</v>
      </c>
      <c r="BM211" s="28" t="s">
        <v>298</v>
      </c>
    </row>
    <row r="212" spans="1:65" ht="15">
      <c r="A212" s="25" t="s">
        <v>5</v>
      </c>
      <c r="B212" s="18" t="s">
        <v>109</v>
      </c>
      <c r="C212" s="15" t="s">
        <v>110</v>
      </c>
      <c r="D212" s="16" t="s">
        <v>313</v>
      </c>
      <c r="E212" s="15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8">
        <v>1</v>
      </c>
    </row>
    <row r="213" spans="1:65">
      <c r="A213" s="30"/>
      <c r="B213" s="19" t="s">
        <v>222</v>
      </c>
      <c r="C213" s="9" t="s">
        <v>222</v>
      </c>
      <c r="D213" s="10" t="s">
        <v>111</v>
      </c>
      <c r="E213" s="15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8" t="s">
        <v>3</v>
      </c>
    </row>
    <row r="214" spans="1:65">
      <c r="A214" s="30"/>
      <c r="B214" s="19"/>
      <c r="C214" s="9"/>
      <c r="D214" s="10" t="s">
        <v>320</v>
      </c>
      <c r="E214" s="15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8">
        <v>2</v>
      </c>
    </row>
    <row r="215" spans="1:65">
      <c r="A215" s="30"/>
      <c r="B215" s="19"/>
      <c r="C215" s="9"/>
      <c r="D215" s="26"/>
      <c r="E215" s="15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8">
        <v>2</v>
      </c>
    </row>
    <row r="216" spans="1:65">
      <c r="A216" s="30"/>
      <c r="B216" s="18">
        <v>1</v>
      </c>
      <c r="C216" s="14">
        <v>1</v>
      </c>
      <c r="D216" s="22">
        <v>4.29</v>
      </c>
      <c r="E216" s="154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8">
        <v>1</v>
      </c>
    </row>
    <row r="217" spans="1:65">
      <c r="A217" s="30"/>
      <c r="B217" s="19">
        <v>1</v>
      </c>
      <c r="C217" s="9">
        <v>2</v>
      </c>
      <c r="D217" s="11">
        <v>4.32</v>
      </c>
      <c r="E217" s="154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8">
        <v>2</v>
      </c>
    </row>
    <row r="218" spans="1:65">
      <c r="A218" s="30"/>
      <c r="B218" s="20" t="s">
        <v>256</v>
      </c>
      <c r="C218" s="12"/>
      <c r="D218" s="23">
        <v>4.3049999999999997</v>
      </c>
      <c r="E218" s="15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8">
        <v>16</v>
      </c>
    </row>
    <row r="219" spans="1:65">
      <c r="A219" s="30"/>
      <c r="B219" s="3" t="s">
        <v>257</v>
      </c>
      <c r="C219" s="29"/>
      <c r="D219" s="11">
        <v>4.3049999999999997</v>
      </c>
      <c r="E219" s="15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8">
        <v>4.3049999999999997</v>
      </c>
    </row>
    <row r="220" spans="1:65">
      <c r="A220" s="30"/>
      <c r="B220" s="3" t="s">
        <v>258</v>
      </c>
      <c r="C220" s="29"/>
      <c r="D220" s="24">
        <v>2.12132034355966E-2</v>
      </c>
      <c r="E220" s="15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8">
        <v>43</v>
      </c>
    </row>
    <row r="221" spans="1:65">
      <c r="A221" s="30"/>
      <c r="B221" s="3" t="s">
        <v>85</v>
      </c>
      <c r="C221" s="29"/>
      <c r="D221" s="13">
        <v>4.9275733880596055E-3</v>
      </c>
      <c r="E221" s="15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5"/>
    </row>
    <row r="222" spans="1:65">
      <c r="A222" s="30"/>
      <c r="B222" s="3" t="s">
        <v>259</v>
      </c>
      <c r="C222" s="29"/>
      <c r="D222" s="13">
        <v>0</v>
      </c>
      <c r="E222" s="15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5"/>
    </row>
    <row r="223" spans="1:65">
      <c r="A223" s="30"/>
      <c r="B223" s="46" t="s">
        <v>260</v>
      </c>
      <c r="C223" s="47"/>
      <c r="D223" s="45" t="s">
        <v>261</v>
      </c>
      <c r="E223" s="15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5"/>
    </row>
    <row r="224" spans="1:65">
      <c r="B224" s="31"/>
      <c r="C224" s="20"/>
      <c r="D224" s="20"/>
      <c r="BM224" s="55"/>
    </row>
    <row r="225" spans="1:65" ht="15">
      <c r="B225" s="8" t="s">
        <v>590</v>
      </c>
      <c r="BM225" s="28" t="s">
        <v>298</v>
      </c>
    </row>
    <row r="226" spans="1:65" ht="15">
      <c r="A226" s="25" t="s">
        <v>81</v>
      </c>
      <c r="B226" s="18" t="s">
        <v>109</v>
      </c>
      <c r="C226" s="15" t="s">
        <v>110</v>
      </c>
      <c r="D226" s="16" t="s">
        <v>313</v>
      </c>
      <c r="E226" s="15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8">
        <v>1</v>
      </c>
    </row>
    <row r="227" spans="1:65">
      <c r="A227" s="30"/>
      <c r="B227" s="19" t="s">
        <v>222</v>
      </c>
      <c r="C227" s="9" t="s">
        <v>222</v>
      </c>
      <c r="D227" s="10" t="s">
        <v>111</v>
      </c>
      <c r="E227" s="15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8" t="s">
        <v>3</v>
      </c>
    </row>
    <row r="228" spans="1:65">
      <c r="A228" s="30"/>
      <c r="B228" s="19"/>
      <c r="C228" s="9"/>
      <c r="D228" s="10" t="s">
        <v>320</v>
      </c>
      <c r="E228" s="15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8">
        <v>2</v>
      </c>
    </row>
    <row r="229" spans="1:65">
      <c r="A229" s="30"/>
      <c r="B229" s="19"/>
      <c r="C229" s="9"/>
      <c r="D229" s="26"/>
      <c r="E229" s="15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8">
        <v>2</v>
      </c>
    </row>
    <row r="230" spans="1:65">
      <c r="A230" s="30"/>
      <c r="B230" s="18">
        <v>1</v>
      </c>
      <c r="C230" s="14">
        <v>1</v>
      </c>
      <c r="D230" s="22">
        <v>1.7</v>
      </c>
      <c r="E230" s="15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8">
        <v>1</v>
      </c>
    </row>
    <row r="231" spans="1:65">
      <c r="A231" s="30"/>
      <c r="B231" s="19">
        <v>1</v>
      </c>
      <c r="C231" s="9">
        <v>2</v>
      </c>
      <c r="D231" s="11">
        <v>1.6</v>
      </c>
      <c r="E231" s="15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8">
        <v>3</v>
      </c>
    </row>
    <row r="232" spans="1:65">
      <c r="A232" s="30"/>
      <c r="B232" s="20" t="s">
        <v>256</v>
      </c>
      <c r="C232" s="12"/>
      <c r="D232" s="23">
        <v>1.65</v>
      </c>
      <c r="E232" s="15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8">
        <v>16</v>
      </c>
    </row>
    <row r="233" spans="1:65">
      <c r="A233" s="30"/>
      <c r="B233" s="3" t="s">
        <v>257</v>
      </c>
      <c r="C233" s="29"/>
      <c r="D233" s="11">
        <v>1.65</v>
      </c>
      <c r="E233" s="15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8">
        <v>1.65</v>
      </c>
    </row>
    <row r="234" spans="1:65">
      <c r="A234" s="30"/>
      <c r="B234" s="3" t="s">
        <v>258</v>
      </c>
      <c r="C234" s="29"/>
      <c r="D234" s="24">
        <v>7.0710678118654655E-2</v>
      </c>
      <c r="E234" s="154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8">
        <v>44</v>
      </c>
    </row>
    <row r="235" spans="1:65">
      <c r="A235" s="30"/>
      <c r="B235" s="3" t="s">
        <v>85</v>
      </c>
      <c r="C235" s="29"/>
      <c r="D235" s="13">
        <v>4.2854956435548278E-2</v>
      </c>
      <c r="E235" s="154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30"/>
      <c r="B236" s="3" t="s">
        <v>259</v>
      </c>
      <c r="C236" s="29"/>
      <c r="D236" s="13">
        <v>0</v>
      </c>
      <c r="E236" s="15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30"/>
      <c r="B237" s="46" t="s">
        <v>260</v>
      </c>
      <c r="C237" s="47"/>
      <c r="D237" s="45" t="s">
        <v>261</v>
      </c>
      <c r="E237" s="15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1"/>
      <c r="C238" s="20"/>
      <c r="D238" s="20"/>
      <c r="BM238" s="55"/>
    </row>
    <row r="239" spans="1:65" ht="15">
      <c r="B239" s="8" t="s">
        <v>591</v>
      </c>
      <c r="BM239" s="28" t="s">
        <v>298</v>
      </c>
    </row>
    <row r="240" spans="1:65" ht="15">
      <c r="A240" s="25" t="s">
        <v>8</v>
      </c>
      <c r="B240" s="18" t="s">
        <v>109</v>
      </c>
      <c r="C240" s="15" t="s">
        <v>110</v>
      </c>
      <c r="D240" s="16" t="s">
        <v>313</v>
      </c>
      <c r="E240" s="15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8">
        <v>1</v>
      </c>
    </row>
    <row r="241" spans="1:65">
      <c r="A241" s="30"/>
      <c r="B241" s="19" t="s">
        <v>222</v>
      </c>
      <c r="C241" s="9" t="s">
        <v>222</v>
      </c>
      <c r="D241" s="10" t="s">
        <v>111</v>
      </c>
      <c r="E241" s="15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8" t="s">
        <v>3</v>
      </c>
    </row>
    <row r="242" spans="1:65">
      <c r="A242" s="30"/>
      <c r="B242" s="19"/>
      <c r="C242" s="9"/>
      <c r="D242" s="10" t="s">
        <v>320</v>
      </c>
      <c r="E242" s="15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8">
        <v>2</v>
      </c>
    </row>
    <row r="243" spans="1:65">
      <c r="A243" s="30"/>
      <c r="B243" s="19"/>
      <c r="C243" s="9"/>
      <c r="D243" s="26"/>
      <c r="E243" s="15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8">
        <v>2</v>
      </c>
    </row>
    <row r="244" spans="1:65">
      <c r="A244" s="30"/>
      <c r="B244" s="18">
        <v>1</v>
      </c>
      <c r="C244" s="14">
        <v>1</v>
      </c>
      <c r="D244" s="22">
        <v>3.9899999999999998</v>
      </c>
      <c r="E244" s="15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8">
        <v>1</v>
      </c>
    </row>
    <row r="245" spans="1:65">
      <c r="A245" s="30"/>
      <c r="B245" s="19">
        <v>1</v>
      </c>
      <c r="C245" s="9">
        <v>2</v>
      </c>
      <c r="D245" s="11">
        <v>3.9099999999999997</v>
      </c>
      <c r="E245" s="15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8">
        <v>22</v>
      </c>
    </row>
    <row r="246" spans="1:65">
      <c r="A246" s="30"/>
      <c r="B246" s="20" t="s">
        <v>256</v>
      </c>
      <c r="C246" s="12"/>
      <c r="D246" s="23">
        <v>3.9499999999999997</v>
      </c>
      <c r="E246" s="15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8">
        <v>16</v>
      </c>
    </row>
    <row r="247" spans="1:65">
      <c r="A247" s="30"/>
      <c r="B247" s="3" t="s">
        <v>257</v>
      </c>
      <c r="C247" s="29"/>
      <c r="D247" s="11">
        <v>3.9499999999999997</v>
      </c>
      <c r="E247" s="15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8">
        <v>3.95</v>
      </c>
    </row>
    <row r="248" spans="1:65">
      <c r="A248" s="30"/>
      <c r="B248" s="3" t="s">
        <v>258</v>
      </c>
      <c r="C248" s="29"/>
      <c r="D248" s="24">
        <v>5.6568542494923851E-2</v>
      </c>
      <c r="E248" s="15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8">
        <v>28</v>
      </c>
    </row>
    <row r="249" spans="1:65">
      <c r="A249" s="30"/>
      <c r="B249" s="3" t="s">
        <v>85</v>
      </c>
      <c r="C249" s="29"/>
      <c r="D249" s="13">
        <v>1.4321149998714901E-2</v>
      </c>
      <c r="E249" s="15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30"/>
      <c r="B250" s="3" t="s">
        <v>259</v>
      </c>
      <c r="C250" s="29"/>
      <c r="D250" s="13">
        <v>-1.1102230246251565E-16</v>
      </c>
      <c r="E250" s="15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30"/>
      <c r="B251" s="46" t="s">
        <v>260</v>
      </c>
      <c r="C251" s="47"/>
      <c r="D251" s="45" t="s">
        <v>261</v>
      </c>
      <c r="E251" s="15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B252" s="31"/>
      <c r="C252" s="20"/>
      <c r="D252" s="20"/>
      <c r="BM252" s="55"/>
    </row>
    <row r="253" spans="1:65" ht="15">
      <c r="B253" s="8" t="s">
        <v>592</v>
      </c>
      <c r="BM253" s="28" t="s">
        <v>298</v>
      </c>
    </row>
    <row r="254" spans="1:65" ht="15">
      <c r="A254" s="25" t="s">
        <v>11</v>
      </c>
      <c r="B254" s="18" t="s">
        <v>109</v>
      </c>
      <c r="C254" s="15" t="s">
        <v>110</v>
      </c>
      <c r="D254" s="16" t="s">
        <v>313</v>
      </c>
      <c r="E254" s="15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8">
        <v>1</v>
      </c>
    </row>
    <row r="255" spans="1:65">
      <c r="A255" s="30"/>
      <c r="B255" s="19" t="s">
        <v>222</v>
      </c>
      <c r="C255" s="9" t="s">
        <v>222</v>
      </c>
      <c r="D255" s="10" t="s">
        <v>111</v>
      </c>
      <c r="E255" s="15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8" t="s">
        <v>3</v>
      </c>
    </row>
    <row r="256" spans="1:65">
      <c r="A256" s="30"/>
      <c r="B256" s="19"/>
      <c r="C256" s="9"/>
      <c r="D256" s="10" t="s">
        <v>320</v>
      </c>
      <c r="E256" s="15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8">
        <v>2</v>
      </c>
    </row>
    <row r="257" spans="1:65">
      <c r="A257" s="30"/>
      <c r="B257" s="19"/>
      <c r="C257" s="9"/>
      <c r="D257" s="26"/>
      <c r="E257" s="15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8">
        <v>2</v>
      </c>
    </row>
    <row r="258" spans="1:65">
      <c r="A258" s="30"/>
      <c r="B258" s="18">
        <v>1</v>
      </c>
      <c r="C258" s="14">
        <v>1</v>
      </c>
      <c r="D258" s="22">
        <v>0.78</v>
      </c>
      <c r="E258" s="154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8">
        <v>1</v>
      </c>
    </row>
    <row r="259" spans="1:65">
      <c r="A259" s="30"/>
      <c r="B259" s="19">
        <v>1</v>
      </c>
      <c r="C259" s="9">
        <v>2</v>
      </c>
      <c r="D259" s="11">
        <v>0.79</v>
      </c>
      <c r="E259" s="154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8">
        <v>5</v>
      </c>
    </row>
    <row r="260" spans="1:65">
      <c r="A260" s="30"/>
      <c r="B260" s="20" t="s">
        <v>256</v>
      </c>
      <c r="C260" s="12"/>
      <c r="D260" s="23">
        <v>0.78500000000000003</v>
      </c>
      <c r="E260" s="154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8">
        <v>16</v>
      </c>
    </row>
    <row r="261" spans="1:65">
      <c r="A261" s="30"/>
      <c r="B261" s="3" t="s">
        <v>257</v>
      </c>
      <c r="C261" s="29"/>
      <c r="D261" s="11">
        <v>0.78500000000000003</v>
      </c>
      <c r="E261" s="154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8">
        <v>0.78500000000000003</v>
      </c>
    </row>
    <row r="262" spans="1:65">
      <c r="A262" s="30"/>
      <c r="B262" s="3" t="s">
        <v>258</v>
      </c>
      <c r="C262" s="29"/>
      <c r="D262" s="24">
        <v>7.0710678118654814E-3</v>
      </c>
      <c r="E262" s="154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8">
        <v>29</v>
      </c>
    </row>
    <row r="263" spans="1:65">
      <c r="A263" s="30"/>
      <c r="B263" s="3" t="s">
        <v>85</v>
      </c>
      <c r="C263" s="29"/>
      <c r="D263" s="13">
        <v>9.0077296966439256E-3</v>
      </c>
      <c r="E263" s="154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5"/>
    </row>
    <row r="264" spans="1:65">
      <c r="A264" s="30"/>
      <c r="B264" s="3" t="s">
        <v>259</v>
      </c>
      <c r="C264" s="29"/>
      <c r="D264" s="13">
        <v>0</v>
      </c>
      <c r="E264" s="154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5"/>
    </row>
    <row r="265" spans="1:65">
      <c r="A265" s="30"/>
      <c r="B265" s="46" t="s">
        <v>260</v>
      </c>
      <c r="C265" s="47"/>
      <c r="D265" s="45" t="s">
        <v>261</v>
      </c>
      <c r="E265" s="154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5"/>
    </row>
    <row r="266" spans="1:65">
      <c r="B266" s="31"/>
      <c r="C266" s="20"/>
      <c r="D266" s="20"/>
      <c r="BM266" s="55"/>
    </row>
    <row r="267" spans="1:65" ht="15">
      <c r="B267" s="8" t="s">
        <v>593</v>
      </c>
      <c r="BM267" s="28" t="s">
        <v>298</v>
      </c>
    </row>
    <row r="268" spans="1:65" ht="15">
      <c r="A268" s="25" t="s">
        <v>14</v>
      </c>
      <c r="B268" s="18" t="s">
        <v>109</v>
      </c>
      <c r="C268" s="15" t="s">
        <v>110</v>
      </c>
      <c r="D268" s="16" t="s">
        <v>313</v>
      </c>
      <c r="E268" s="15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8">
        <v>1</v>
      </c>
    </row>
    <row r="269" spans="1:65">
      <c r="A269" s="30"/>
      <c r="B269" s="19" t="s">
        <v>222</v>
      </c>
      <c r="C269" s="9" t="s">
        <v>222</v>
      </c>
      <c r="D269" s="10" t="s">
        <v>111</v>
      </c>
      <c r="E269" s="15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8" t="s">
        <v>3</v>
      </c>
    </row>
    <row r="270" spans="1:65">
      <c r="A270" s="30"/>
      <c r="B270" s="19"/>
      <c r="C270" s="9"/>
      <c r="D270" s="10" t="s">
        <v>320</v>
      </c>
      <c r="E270" s="154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8">
        <v>3</v>
      </c>
    </row>
    <row r="271" spans="1:65">
      <c r="A271" s="30"/>
      <c r="B271" s="19"/>
      <c r="C271" s="9"/>
      <c r="D271" s="26"/>
      <c r="E271" s="154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8">
        <v>3</v>
      </c>
    </row>
    <row r="272" spans="1:65">
      <c r="A272" s="30"/>
      <c r="B272" s="18">
        <v>1</v>
      </c>
      <c r="C272" s="14">
        <v>1</v>
      </c>
      <c r="D272" s="216">
        <v>0.05</v>
      </c>
      <c r="E272" s="204"/>
      <c r="F272" s="205"/>
      <c r="G272" s="205"/>
      <c r="H272" s="205"/>
      <c r="I272" s="205"/>
      <c r="J272" s="205"/>
      <c r="K272" s="205"/>
      <c r="L272" s="205"/>
      <c r="M272" s="205"/>
      <c r="N272" s="205"/>
      <c r="O272" s="205"/>
      <c r="P272" s="205"/>
      <c r="Q272" s="205"/>
      <c r="R272" s="205"/>
      <c r="S272" s="205"/>
      <c r="T272" s="205"/>
      <c r="U272" s="205"/>
      <c r="V272" s="205"/>
      <c r="W272" s="205"/>
      <c r="X272" s="205"/>
      <c r="Y272" s="205"/>
      <c r="Z272" s="205"/>
      <c r="AA272" s="205"/>
      <c r="AB272" s="205"/>
      <c r="AC272" s="205"/>
      <c r="AD272" s="205"/>
      <c r="AE272" s="205"/>
      <c r="AF272" s="205"/>
      <c r="AG272" s="205"/>
      <c r="AH272" s="205"/>
      <c r="AI272" s="205"/>
      <c r="AJ272" s="205"/>
      <c r="AK272" s="205"/>
      <c r="AL272" s="205"/>
      <c r="AM272" s="205"/>
      <c r="AN272" s="205"/>
      <c r="AO272" s="205"/>
      <c r="AP272" s="205"/>
      <c r="AQ272" s="205"/>
      <c r="AR272" s="205"/>
      <c r="AS272" s="205"/>
      <c r="AT272" s="205"/>
      <c r="AU272" s="205"/>
      <c r="AV272" s="205"/>
      <c r="AW272" s="205"/>
      <c r="AX272" s="205"/>
      <c r="AY272" s="205"/>
      <c r="AZ272" s="205"/>
      <c r="BA272" s="205"/>
      <c r="BB272" s="205"/>
      <c r="BC272" s="205"/>
      <c r="BD272" s="205"/>
      <c r="BE272" s="205"/>
      <c r="BF272" s="205"/>
      <c r="BG272" s="205"/>
      <c r="BH272" s="205"/>
      <c r="BI272" s="205"/>
      <c r="BJ272" s="205"/>
      <c r="BK272" s="205"/>
      <c r="BL272" s="205"/>
      <c r="BM272" s="218">
        <v>1</v>
      </c>
    </row>
    <row r="273" spans="1:65">
      <c r="A273" s="30"/>
      <c r="B273" s="19">
        <v>1</v>
      </c>
      <c r="C273" s="9">
        <v>2</v>
      </c>
      <c r="D273" s="24">
        <v>0.05</v>
      </c>
      <c r="E273" s="204"/>
      <c r="F273" s="205"/>
      <c r="G273" s="205"/>
      <c r="H273" s="205"/>
      <c r="I273" s="205"/>
      <c r="J273" s="205"/>
      <c r="K273" s="205"/>
      <c r="L273" s="205"/>
      <c r="M273" s="205"/>
      <c r="N273" s="205"/>
      <c r="O273" s="205"/>
      <c r="P273" s="205"/>
      <c r="Q273" s="205"/>
      <c r="R273" s="205"/>
      <c r="S273" s="205"/>
      <c r="T273" s="205"/>
      <c r="U273" s="205"/>
      <c r="V273" s="205"/>
      <c r="W273" s="205"/>
      <c r="X273" s="205"/>
      <c r="Y273" s="205"/>
      <c r="Z273" s="205"/>
      <c r="AA273" s="205"/>
      <c r="AB273" s="205"/>
      <c r="AC273" s="205"/>
      <c r="AD273" s="205"/>
      <c r="AE273" s="205"/>
      <c r="AF273" s="205"/>
      <c r="AG273" s="205"/>
      <c r="AH273" s="205"/>
      <c r="AI273" s="205"/>
      <c r="AJ273" s="205"/>
      <c r="AK273" s="205"/>
      <c r="AL273" s="205"/>
      <c r="AM273" s="205"/>
      <c r="AN273" s="205"/>
      <c r="AO273" s="205"/>
      <c r="AP273" s="205"/>
      <c r="AQ273" s="205"/>
      <c r="AR273" s="205"/>
      <c r="AS273" s="205"/>
      <c r="AT273" s="205"/>
      <c r="AU273" s="205"/>
      <c r="AV273" s="205"/>
      <c r="AW273" s="205"/>
      <c r="AX273" s="205"/>
      <c r="AY273" s="205"/>
      <c r="AZ273" s="205"/>
      <c r="BA273" s="205"/>
      <c r="BB273" s="205"/>
      <c r="BC273" s="205"/>
      <c r="BD273" s="205"/>
      <c r="BE273" s="205"/>
      <c r="BF273" s="205"/>
      <c r="BG273" s="205"/>
      <c r="BH273" s="205"/>
      <c r="BI273" s="205"/>
      <c r="BJ273" s="205"/>
      <c r="BK273" s="205"/>
      <c r="BL273" s="205"/>
      <c r="BM273" s="218">
        <v>24</v>
      </c>
    </row>
    <row r="274" spans="1:65">
      <c r="A274" s="30"/>
      <c r="B274" s="20" t="s">
        <v>256</v>
      </c>
      <c r="C274" s="12"/>
      <c r="D274" s="220">
        <v>0.05</v>
      </c>
      <c r="E274" s="204"/>
      <c r="F274" s="205"/>
      <c r="G274" s="205"/>
      <c r="H274" s="205"/>
      <c r="I274" s="205"/>
      <c r="J274" s="205"/>
      <c r="K274" s="205"/>
      <c r="L274" s="205"/>
      <c r="M274" s="205"/>
      <c r="N274" s="205"/>
      <c r="O274" s="205"/>
      <c r="P274" s="205"/>
      <c r="Q274" s="205"/>
      <c r="R274" s="205"/>
      <c r="S274" s="205"/>
      <c r="T274" s="205"/>
      <c r="U274" s="205"/>
      <c r="V274" s="205"/>
      <c r="W274" s="205"/>
      <c r="X274" s="205"/>
      <c r="Y274" s="205"/>
      <c r="Z274" s="205"/>
      <c r="AA274" s="205"/>
      <c r="AB274" s="205"/>
      <c r="AC274" s="205"/>
      <c r="AD274" s="205"/>
      <c r="AE274" s="205"/>
      <c r="AF274" s="205"/>
      <c r="AG274" s="205"/>
      <c r="AH274" s="205"/>
      <c r="AI274" s="205"/>
      <c r="AJ274" s="205"/>
      <c r="AK274" s="205"/>
      <c r="AL274" s="205"/>
      <c r="AM274" s="205"/>
      <c r="AN274" s="205"/>
      <c r="AO274" s="205"/>
      <c r="AP274" s="205"/>
      <c r="AQ274" s="205"/>
      <c r="AR274" s="205"/>
      <c r="AS274" s="205"/>
      <c r="AT274" s="205"/>
      <c r="AU274" s="205"/>
      <c r="AV274" s="205"/>
      <c r="AW274" s="205"/>
      <c r="AX274" s="205"/>
      <c r="AY274" s="205"/>
      <c r="AZ274" s="205"/>
      <c r="BA274" s="205"/>
      <c r="BB274" s="205"/>
      <c r="BC274" s="205"/>
      <c r="BD274" s="205"/>
      <c r="BE274" s="205"/>
      <c r="BF274" s="205"/>
      <c r="BG274" s="205"/>
      <c r="BH274" s="205"/>
      <c r="BI274" s="205"/>
      <c r="BJ274" s="205"/>
      <c r="BK274" s="205"/>
      <c r="BL274" s="205"/>
      <c r="BM274" s="218">
        <v>16</v>
      </c>
    </row>
    <row r="275" spans="1:65">
      <c r="A275" s="30"/>
      <c r="B275" s="3" t="s">
        <v>257</v>
      </c>
      <c r="C275" s="29"/>
      <c r="D275" s="24">
        <v>0.05</v>
      </c>
      <c r="E275" s="204"/>
      <c r="F275" s="205"/>
      <c r="G275" s="205"/>
      <c r="H275" s="205"/>
      <c r="I275" s="205"/>
      <c r="J275" s="205"/>
      <c r="K275" s="205"/>
      <c r="L275" s="205"/>
      <c r="M275" s="205"/>
      <c r="N275" s="205"/>
      <c r="O275" s="205"/>
      <c r="P275" s="205"/>
      <c r="Q275" s="205"/>
      <c r="R275" s="205"/>
      <c r="S275" s="205"/>
      <c r="T275" s="205"/>
      <c r="U275" s="205"/>
      <c r="V275" s="205"/>
      <c r="W275" s="205"/>
      <c r="X275" s="205"/>
      <c r="Y275" s="205"/>
      <c r="Z275" s="205"/>
      <c r="AA275" s="205"/>
      <c r="AB275" s="205"/>
      <c r="AC275" s="205"/>
      <c r="AD275" s="205"/>
      <c r="AE275" s="205"/>
      <c r="AF275" s="205"/>
      <c r="AG275" s="205"/>
      <c r="AH275" s="205"/>
      <c r="AI275" s="205"/>
      <c r="AJ275" s="205"/>
      <c r="AK275" s="205"/>
      <c r="AL275" s="205"/>
      <c r="AM275" s="205"/>
      <c r="AN275" s="205"/>
      <c r="AO275" s="205"/>
      <c r="AP275" s="205"/>
      <c r="AQ275" s="205"/>
      <c r="AR275" s="205"/>
      <c r="AS275" s="205"/>
      <c r="AT275" s="205"/>
      <c r="AU275" s="205"/>
      <c r="AV275" s="205"/>
      <c r="AW275" s="205"/>
      <c r="AX275" s="205"/>
      <c r="AY275" s="205"/>
      <c r="AZ275" s="205"/>
      <c r="BA275" s="205"/>
      <c r="BB275" s="205"/>
      <c r="BC275" s="205"/>
      <c r="BD275" s="205"/>
      <c r="BE275" s="205"/>
      <c r="BF275" s="205"/>
      <c r="BG275" s="205"/>
      <c r="BH275" s="205"/>
      <c r="BI275" s="205"/>
      <c r="BJ275" s="205"/>
      <c r="BK275" s="205"/>
      <c r="BL275" s="205"/>
      <c r="BM275" s="218">
        <v>0.05</v>
      </c>
    </row>
    <row r="276" spans="1:65">
      <c r="A276" s="30"/>
      <c r="B276" s="3" t="s">
        <v>258</v>
      </c>
      <c r="C276" s="29"/>
      <c r="D276" s="24">
        <v>0</v>
      </c>
      <c r="E276" s="204"/>
      <c r="F276" s="205"/>
      <c r="G276" s="205"/>
      <c r="H276" s="205"/>
      <c r="I276" s="205"/>
      <c r="J276" s="205"/>
      <c r="K276" s="205"/>
      <c r="L276" s="205"/>
      <c r="M276" s="205"/>
      <c r="N276" s="205"/>
      <c r="O276" s="205"/>
      <c r="P276" s="205"/>
      <c r="Q276" s="205"/>
      <c r="R276" s="205"/>
      <c r="S276" s="205"/>
      <c r="T276" s="205"/>
      <c r="U276" s="205"/>
      <c r="V276" s="205"/>
      <c r="W276" s="205"/>
      <c r="X276" s="205"/>
      <c r="Y276" s="205"/>
      <c r="Z276" s="205"/>
      <c r="AA276" s="205"/>
      <c r="AB276" s="205"/>
      <c r="AC276" s="205"/>
      <c r="AD276" s="205"/>
      <c r="AE276" s="205"/>
      <c r="AF276" s="205"/>
      <c r="AG276" s="205"/>
      <c r="AH276" s="205"/>
      <c r="AI276" s="205"/>
      <c r="AJ276" s="205"/>
      <c r="AK276" s="205"/>
      <c r="AL276" s="205"/>
      <c r="AM276" s="205"/>
      <c r="AN276" s="205"/>
      <c r="AO276" s="205"/>
      <c r="AP276" s="205"/>
      <c r="AQ276" s="205"/>
      <c r="AR276" s="205"/>
      <c r="AS276" s="205"/>
      <c r="AT276" s="205"/>
      <c r="AU276" s="205"/>
      <c r="AV276" s="205"/>
      <c r="AW276" s="205"/>
      <c r="AX276" s="205"/>
      <c r="AY276" s="205"/>
      <c r="AZ276" s="205"/>
      <c r="BA276" s="205"/>
      <c r="BB276" s="205"/>
      <c r="BC276" s="205"/>
      <c r="BD276" s="205"/>
      <c r="BE276" s="205"/>
      <c r="BF276" s="205"/>
      <c r="BG276" s="205"/>
      <c r="BH276" s="205"/>
      <c r="BI276" s="205"/>
      <c r="BJ276" s="205"/>
      <c r="BK276" s="205"/>
      <c r="BL276" s="205"/>
      <c r="BM276" s="218">
        <v>30</v>
      </c>
    </row>
    <row r="277" spans="1:65">
      <c r="A277" s="30"/>
      <c r="B277" s="3" t="s">
        <v>85</v>
      </c>
      <c r="C277" s="29"/>
      <c r="D277" s="13">
        <v>0</v>
      </c>
      <c r="E277" s="15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5"/>
    </row>
    <row r="278" spans="1:65">
      <c r="A278" s="30"/>
      <c r="B278" s="3" t="s">
        <v>259</v>
      </c>
      <c r="C278" s="29"/>
      <c r="D278" s="13">
        <v>0</v>
      </c>
      <c r="E278" s="15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5"/>
    </row>
    <row r="279" spans="1:65">
      <c r="A279" s="30"/>
      <c r="B279" s="46" t="s">
        <v>260</v>
      </c>
      <c r="C279" s="47"/>
      <c r="D279" s="45" t="s">
        <v>261</v>
      </c>
      <c r="E279" s="15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5"/>
    </row>
    <row r="280" spans="1:65">
      <c r="B280" s="31"/>
      <c r="C280" s="20"/>
      <c r="D280" s="20"/>
      <c r="BM280" s="55"/>
    </row>
    <row r="281" spans="1:65" ht="15">
      <c r="B281" s="8" t="s">
        <v>594</v>
      </c>
      <c r="BM281" s="28" t="s">
        <v>298</v>
      </c>
    </row>
    <row r="282" spans="1:65" ht="15">
      <c r="A282" s="25" t="s">
        <v>17</v>
      </c>
      <c r="B282" s="18" t="s">
        <v>109</v>
      </c>
      <c r="C282" s="15" t="s">
        <v>110</v>
      </c>
      <c r="D282" s="16" t="s">
        <v>313</v>
      </c>
      <c r="E282" s="15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8">
        <v>1</v>
      </c>
    </row>
    <row r="283" spans="1:65">
      <c r="A283" s="30"/>
      <c r="B283" s="19" t="s">
        <v>222</v>
      </c>
      <c r="C283" s="9" t="s">
        <v>222</v>
      </c>
      <c r="D283" s="10" t="s">
        <v>111</v>
      </c>
      <c r="E283" s="15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8" t="s">
        <v>3</v>
      </c>
    </row>
    <row r="284" spans="1:65">
      <c r="A284" s="30"/>
      <c r="B284" s="19"/>
      <c r="C284" s="9"/>
      <c r="D284" s="10" t="s">
        <v>320</v>
      </c>
      <c r="E284" s="15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8">
        <v>1</v>
      </c>
    </row>
    <row r="285" spans="1:65">
      <c r="A285" s="30"/>
      <c r="B285" s="19"/>
      <c r="C285" s="9"/>
      <c r="D285" s="26"/>
      <c r="E285" s="15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8">
        <v>1</v>
      </c>
    </row>
    <row r="286" spans="1:65">
      <c r="A286" s="30"/>
      <c r="B286" s="18">
        <v>1</v>
      </c>
      <c r="C286" s="14">
        <v>1</v>
      </c>
      <c r="D286" s="206">
        <v>31.100000000000005</v>
      </c>
      <c r="E286" s="208"/>
      <c r="F286" s="209"/>
      <c r="G286" s="209"/>
      <c r="H286" s="209"/>
      <c r="I286" s="209"/>
      <c r="J286" s="209"/>
      <c r="K286" s="209"/>
      <c r="L286" s="209"/>
      <c r="M286" s="209"/>
      <c r="N286" s="209"/>
      <c r="O286" s="209"/>
      <c r="P286" s="209"/>
      <c r="Q286" s="209"/>
      <c r="R286" s="209"/>
      <c r="S286" s="209"/>
      <c r="T286" s="209"/>
      <c r="U286" s="209"/>
      <c r="V286" s="209"/>
      <c r="W286" s="209"/>
      <c r="X286" s="209"/>
      <c r="Y286" s="209"/>
      <c r="Z286" s="209"/>
      <c r="AA286" s="209"/>
      <c r="AB286" s="209"/>
      <c r="AC286" s="209"/>
      <c r="AD286" s="209"/>
      <c r="AE286" s="209"/>
      <c r="AF286" s="209"/>
      <c r="AG286" s="209"/>
      <c r="AH286" s="209"/>
      <c r="AI286" s="209"/>
      <c r="AJ286" s="209"/>
      <c r="AK286" s="209"/>
      <c r="AL286" s="209"/>
      <c r="AM286" s="209"/>
      <c r="AN286" s="209"/>
      <c r="AO286" s="209"/>
      <c r="AP286" s="209"/>
      <c r="AQ286" s="209"/>
      <c r="AR286" s="209"/>
      <c r="AS286" s="209"/>
      <c r="AT286" s="209"/>
      <c r="AU286" s="209"/>
      <c r="AV286" s="209"/>
      <c r="AW286" s="209"/>
      <c r="AX286" s="209"/>
      <c r="AY286" s="209"/>
      <c r="AZ286" s="209"/>
      <c r="BA286" s="209"/>
      <c r="BB286" s="209"/>
      <c r="BC286" s="209"/>
      <c r="BD286" s="209"/>
      <c r="BE286" s="209"/>
      <c r="BF286" s="209"/>
      <c r="BG286" s="209"/>
      <c r="BH286" s="209"/>
      <c r="BI286" s="209"/>
      <c r="BJ286" s="209"/>
      <c r="BK286" s="209"/>
      <c r="BL286" s="209"/>
      <c r="BM286" s="210">
        <v>1</v>
      </c>
    </row>
    <row r="287" spans="1:65">
      <c r="A287" s="30"/>
      <c r="B287" s="19">
        <v>1</v>
      </c>
      <c r="C287" s="9">
        <v>2</v>
      </c>
      <c r="D287" s="211">
        <v>30.9</v>
      </c>
      <c r="E287" s="208"/>
      <c r="F287" s="209"/>
      <c r="G287" s="209"/>
      <c r="H287" s="209"/>
      <c r="I287" s="209"/>
      <c r="J287" s="209"/>
      <c r="K287" s="209"/>
      <c r="L287" s="209"/>
      <c r="M287" s="209"/>
      <c r="N287" s="209"/>
      <c r="O287" s="209"/>
      <c r="P287" s="209"/>
      <c r="Q287" s="209"/>
      <c r="R287" s="209"/>
      <c r="S287" s="209"/>
      <c r="T287" s="209"/>
      <c r="U287" s="209"/>
      <c r="V287" s="209"/>
      <c r="W287" s="209"/>
      <c r="X287" s="209"/>
      <c r="Y287" s="209"/>
      <c r="Z287" s="209"/>
      <c r="AA287" s="209"/>
      <c r="AB287" s="209"/>
      <c r="AC287" s="209"/>
      <c r="AD287" s="209"/>
      <c r="AE287" s="209"/>
      <c r="AF287" s="209"/>
      <c r="AG287" s="209"/>
      <c r="AH287" s="209"/>
      <c r="AI287" s="209"/>
      <c r="AJ287" s="209"/>
      <c r="AK287" s="209"/>
      <c r="AL287" s="209"/>
      <c r="AM287" s="209"/>
      <c r="AN287" s="209"/>
      <c r="AO287" s="209"/>
      <c r="AP287" s="209"/>
      <c r="AQ287" s="209"/>
      <c r="AR287" s="209"/>
      <c r="AS287" s="209"/>
      <c r="AT287" s="209"/>
      <c r="AU287" s="209"/>
      <c r="AV287" s="209"/>
      <c r="AW287" s="209"/>
      <c r="AX287" s="209"/>
      <c r="AY287" s="209"/>
      <c r="AZ287" s="209"/>
      <c r="BA287" s="209"/>
      <c r="BB287" s="209"/>
      <c r="BC287" s="209"/>
      <c r="BD287" s="209"/>
      <c r="BE287" s="209"/>
      <c r="BF287" s="209"/>
      <c r="BG287" s="209"/>
      <c r="BH287" s="209"/>
      <c r="BI287" s="209"/>
      <c r="BJ287" s="209"/>
      <c r="BK287" s="209"/>
      <c r="BL287" s="209"/>
      <c r="BM287" s="210">
        <v>25</v>
      </c>
    </row>
    <row r="288" spans="1:65">
      <c r="A288" s="30"/>
      <c r="B288" s="20" t="s">
        <v>256</v>
      </c>
      <c r="C288" s="12"/>
      <c r="D288" s="215">
        <v>31</v>
      </c>
      <c r="E288" s="208"/>
      <c r="F288" s="209"/>
      <c r="G288" s="209"/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09"/>
      <c r="W288" s="209"/>
      <c r="X288" s="209"/>
      <c r="Y288" s="209"/>
      <c r="Z288" s="209"/>
      <c r="AA288" s="209"/>
      <c r="AB288" s="209"/>
      <c r="AC288" s="209"/>
      <c r="AD288" s="209"/>
      <c r="AE288" s="209"/>
      <c r="AF288" s="209"/>
      <c r="AG288" s="209"/>
      <c r="AH288" s="209"/>
      <c r="AI288" s="209"/>
      <c r="AJ288" s="209"/>
      <c r="AK288" s="209"/>
      <c r="AL288" s="209"/>
      <c r="AM288" s="209"/>
      <c r="AN288" s="209"/>
      <c r="AO288" s="209"/>
      <c r="AP288" s="209"/>
      <c r="AQ288" s="209"/>
      <c r="AR288" s="209"/>
      <c r="AS288" s="209"/>
      <c r="AT288" s="209"/>
      <c r="AU288" s="209"/>
      <c r="AV288" s="209"/>
      <c r="AW288" s="209"/>
      <c r="AX288" s="209"/>
      <c r="AY288" s="209"/>
      <c r="AZ288" s="209"/>
      <c r="BA288" s="209"/>
      <c r="BB288" s="209"/>
      <c r="BC288" s="209"/>
      <c r="BD288" s="209"/>
      <c r="BE288" s="209"/>
      <c r="BF288" s="209"/>
      <c r="BG288" s="209"/>
      <c r="BH288" s="209"/>
      <c r="BI288" s="209"/>
      <c r="BJ288" s="209"/>
      <c r="BK288" s="209"/>
      <c r="BL288" s="209"/>
      <c r="BM288" s="210">
        <v>16</v>
      </c>
    </row>
    <row r="289" spans="1:65">
      <c r="A289" s="30"/>
      <c r="B289" s="3" t="s">
        <v>257</v>
      </c>
      <c r="C289" s="29"/>
      <c r="D289" s="211">
        <v>31</v>
      </c>
      <c r="E289" s="208"/>
      <c r="F289" s="209"/>
      <c r="G289" s="209"/>
      <c r="H289" s="209"/>
      <c r="I289" s="209"/>
      <c r="J289" s="209"/>
      <c r="K289" s="209"/>
      <c r="L289" s="209"/>
      <c r="M289" s="209"/>
      <c r="N289" s="209"/>
      <c r="O289" s="209"/>
      <c r="P289" s="209"/>
      <c r="Q289" s="209"/>
      <c r="R289" s="209"/>
      <c r="S289" s="209"/>
      <c r="T289" s="209"/>
      <c r="U289" s="209"/>
      <c r="V289" s="209"/>
      <c r="W289" s="209"/>
      <c r="X289" s="209"/>
      <c r="Y289" s="209"/>
      <c r="Z289" s="209"/>
      <c r="AA289" s="209"/>
      <c r="AB289" s="209"/>
      <c r="AC289" s="209"/>
      <c r="AD289" s="209"/>
      <c r="AE289" s="209"/>
      <c r="AF289" s="209"/>
      <c r="AG289" s="209"/>
      <c r="AH289" s="209"/>
      <c r="AI289" s="209"/>
      <c r="AJ289" s="209"/>
      <c r="AK289" s="209"/>
      <c r="AL289" s="209"/>
      <c r="AM289" s="209"/>
      <c r="AN289" s="209"/>
      <c r="AO289" s="209"/>
      <c r="AP289" s="209"/>
      <c r="AQ289" s="209"/>
      <c r="AR289" s="209"/>
      <c r="AS289" s="209"/>
      <c r="AT289" s="209"/>
      <c r="AU289" s="209"/>
      <c r="AV289" s="209"/>
      <c r="AW289" s="209"/>
      <c r="AX289" s="209"/>
      <c r="AY289" s="209"/>
      <c r="AZ289" s="209"/>
      <c r="BA289" s="209"/>
      <c r="BB289" s="209"/>
      <c r="BC289" s="209"/>
      <c r="BD289" s="209"/>
      <c r="BE289" s="209"/>
      <c r="BF289" s="209"/>
      <c r="BG289" s="209"/>
      <c r="BH289" s="209"/>
      <c r="BI289" s="209"/>
      <c r="BJ289" s="209"/>
      <c r="BK289" s="209"/>
      <c r="BL289" s="209"/>
      <c r="BM289" s="210">
        <v>31</v>
      </c>
    </row>
    <row r="290" spans="1:65">
      <c r="A290" s="30"/>
      <c r="B290" s="3" t="s">
        <v>258</v>
      </c>
      <c r="C290" s="29"/>
      <c r="D290" s="211">
        <v>0.14142135623731403</v>
      </c>
      <c r="E290" s="208"/>
      <c r="F290" s="209"/>
      <c r="G290" s="209"/>
      <c r="H290" s="209"/>
      <c r="I290" s="209"/>
      <c r="J290" s="209"/>
      <c r="K290" s="209"/>
      <c r="L290" s="209"/>
      <c r="M290" s="209"/>
      <c r="N290" s="209"/>
      <c r="O290" s="209"/>
      <c r="P290" s="209"/>
      <c r="Q290" s="209"/>
      <c r="R290" s="209"/>
      <c r="S290" s="209"/>
      <c r="T290" s="209"/>
      <c r="U290" s="209"/>
      <c r="V290" s="209"/>
      <c r="W290" s="209"/>
      <c r="X290" s="209"/>
      <c r="Y290" s="209"/>
      <c r="Z290" s="209"/>
      <c r="AA290" s="209"/>
      <c r="AB290" s="209"/>
      <c r="AC290" s="209"/>
      <c r="AD290" s="209"/>
      <c r="AE290" s="209"/>
      <c r="AF290" s="209"/>
      <c r="AG290" s="209"/>
      <c r="AH290" s="209"/>
      <c r="AI290" s="209"/>
      <c r="AJ290" s="209"/>
      <c r="AK290" s="209"/>
      <c r="AL290" s="209"/>
      <c r="AM290" s="209"/>
      <c r="AN290" s="209"/>
      <c r="AO290" s="209"/>
      <c r="AP290" s="209"/>
      <c r="AQ290" s="209"/>
      <c r="AR290" s="209"/>
      <c r="AS290" s="209"/>
      <c r="AT290" s="209"/>
      <c r="AU290" s="209"/>
      <c r="AV290" s="209"/>
      <c r="AW290" s="209"/>
      <c r="AX290" s="209"/>
      <c r="AY290" s="209"/>
      <c r="AZ290" s="209"/>
      <c r="BA290" s="209"/>
      <c r="BB290" s="209"/>
      <c r="BC290" s="209"/>
      <c r="BD290" s="209"/>
      <c r="BE290" s="209"/>
      <c r="BF290" s="209"/>
      <c r="BG290" s="209"/>
      <c r="BH290" s="209"/>
      <c r="BI290" s="209"/>
      <c r="BJ290" s="209"/>
      <c r="BK290" s="209"/>
      <c r="BL290" s="209"/>
      <c r="BM290" s="210">
        <v>31</v>
      </c>
    </row>
    <row r="291" spans="1:65">
      <c r="A291" s="30"/>
      <c r="B291" s="3" t="s">
        <v>85</v>
      </c>
      <c r="C291" s="29"/>
      <c r="D291" s="13">
        <v>4.5619792334617429E-3</v>
      </c>
      <c r="E291" s="15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30"/>
      <c r="B292" s="3" t="s">
        <v>259</v>
      </c>
      <c r="C292" s="29"/>
      <c r="D292" s="13">
        <v>0</v>
      </c>
      <c r="E292" s="15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A293" s="30"/>
      <c r="B293" s="46" t="s">
        <v>260</v>
      </c>
      <c r="C293" s="47"/>
      <c r="D293" s="45" t="s">
        <v>261</v>
      </c>
      <c r="E293" s="15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5"/>
    </row>
    <row r="294" spans="1:65">
      <c r="B294" s="31"/>
      <c r="C294" s="20"/>
      <c r="D294" s="20"/>
      <c r="BM294" s="55"/>
    </row>
    <row r="295" spans="1:65" ht="15">
      <c r="B295" s="8" t="s">
        <v>595</v>
      </c>
      <c r="BM295" s="28" t="s">
        <v>298</v>
      </c>
    </row>
    <row r="296" spans="1:65" ht="15">
      <c r="A296" s="25" t="s">
        <v>23</v>
      </c>
      <c r="B296" s="18" t="s">
        <v>109</v>
      </c>
      <c r="C296" s="15" t="s">
        <v>110</v>
      </c>
      <c r="D296" s="16" t="s">
        <v>313</v>
      </c>
      <c r="E296" s="15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8">
        <v>1</v>
      </c>
    </row>
    <row r="297" spans="1:65">
      <c r="A297" s="30"/>
      <c r="B297" s="19" t="s">
        <v>222</v>
      </c>
      <c r="C297" s="9" t="s">
        <v>222</v>
      </c>
      <c r="D297" s="10" t="s">
        <v>111</v>
      </c>
      <c r="E297" s="15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8" t="s">
        <v>3</v>
      </c>
    </row>
    <row r="298" spans="1:65">
      <c r="A298" s="30"/>
      <c r="B298" s="19"/>
      <c r="C298" s="9"/>
      <c r="D298" s="10" t="s">
        <v>320</v>
      </c>
      <c r="E298" s="15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8">
        <v>2</v>
      </c>
    </row>
    <row r="299" spans="1:65">
      <c r="A299" s="30"/>
      <c r="B299" s="19"/>
      <c r="C299" s="9"/>
      <c r="D299" s="26"/>
      <c r="E299" s="15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8">
        <v>2</v>
      </c>
    </row>
    <row r="300" spans="1:65">
      <c r="A300" s="30"/>
      <c r="B300" s="18">
        <v>1</v>
      </c>
      <c r="C300" s="14">
        <v>1</v>
      </c>
      <c r="D300" s="22">
        <v>0.33</v>
      </c>
      <c r="E300" s="15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8">
        <v>1</v>
      </c>
    </row>
    <row r="301" spans="1:65">
      <c r="A301" s="30"/>
      <c r="B301" s="19">
        <v>1</v>
      </c>
      <c r="C301" s="9">
        <v>2</v>
      </c>
      <c r="D301" s="11">
        <v>0.3</v>
      </c>
      <c r="E301" s="15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8">
        <v>6</v>
      </c>
    </row>
    <row r="302" spans="1:65">
      <c r="A302" s="30"/>
      <c r="B302" s="20" t="s">
        <v>256</v>
      </c>
      <c r="C302" s="12"/>
      <c r="D302" s="23">
        <v>0.315</v>
      </c>
      <c r="E302" s="15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8">
        <v>16</v>
      </c>
    </row>
    <row r="303" spans="1:65">
      <c r="A303" s="30"/>
      <c r="B303" s="3" t="s">
        <v>257</v>
      </c>
      <c r="C303" s="29"/>
      <c r="D303" s="11">
        <v>0.315</v>
      </c>
      <c r="E303" s="15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8">
        <v>0.315</v>
      </c>
    </row>
    <row r="304" spans="1:65">
      <c r="A304" s="30"/>
      <c r="B304" s="3" t="s">
        <v>258</v>
      </c>
      <c r="C304" s="29"/>
      <c r="D304" s="24">
        <v>2.1213203435596444E-2</v>
      </c>
      <c r="E304" s="15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8">
        <v>32</v>
      </c>
    </row>
    <row r="305" spans="1:65">
      <c r="A305" s="30"/>
      <c r="B305" s="3" t="s">
        <v>85</v>
      </c>
      <c r="C305" s="29"/>
      <c r="D305" s="13">
        <v>6.7343502970147448E-2</v>
      </c>
      <c r="E305" s="15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30"/>
      <c r="B306" s="3" t="s">
        <v>259</v>
      </c>
      <c r="C306" s="29"/>
      <c r="D306" s="13">
        <v>0</v>
      </c>
      <c r="E306" s="154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30"/>
      <c r="B307" s="46" t="s">
        <v>260</v>
      </c>
      <c r="C307" s="47"/>
      <c r="D307" s="45" t="s">
        <v>261</v>
      </c>
      <c r="E307" s="154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B308" s="31"/>
      <c r="C308" s="20"/>
      <c r="D308" s="20"/>
      <c r="BM308" s="55"/>
    </row>
    <row r="309" spans="1:65" ht="15">
      <c r="B309" s="8" t="s">
        <v>596</v>
      </c>
      <c r="BM309" s="28" t="s">
        <v>298</v>
      </c>
    </row>
    <row r="310" spans="1:65" ht="15">
      <c r="A310" s="25" t="s">
        <v>56</v>
      </c>
      <c r="B310" s="18" t="s">
        <v>109</v>
      </c>
      <c r="C310" s="15" t="s">
        <v>110</v>
      </c>
      <c r="D310" s="16" t="s">
        <v>313</v>
      </c>
      <c r="E310" s="15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8">
        <v>1</v>
      </c>
    </row>
    <row r="311" spans="1:65">
      <c r="A311" s="30"/>
      <c r="B311" s="19" t="s">
        <v>222</v>
      </c>
      <c r="C311" s="9" t="s">
        <v>222</v>
      </c>
      <c r="D311" s="10" t="s">
        <v>111</v>
      </c>
      <c r="E311" s="15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8" t="s">
        <v>1</v>
      </c>
    </row>
    <row r="312" spans="1:65">
      <c r="A312" s="30"/>
      <c r="B312" s="19"/>
      <c r="C312" s="9"/>
      <c r="D312" s="10" t="s">
        <v>320</v>
      </c>
      <c r="E312" s="15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8">
        <v>3</v>
      </c>
    </row>
    <row r="313" spans="1:65">
      <c r="A313" s="30"/>
      <c r="B313" s="19"/>
      <c r="C313" s="9"/>
      <c r="D313" s="26"/>
      <c r="E313" s="15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8">
        <v>3</v>
      </c>
    </row>
    <row r="314" spans="1:65">
      <c r="A314" s="30"/>
      <c r="B314" s="18">
        <v>1</v>
      </c>
      <c r="C314" s="14">
        <v>1</v>
      </c>
      <c r="D314" s="216">
        <v>3.0600000000000002E-2</v>
      </c>
      <c r="E314" s="204"/>
      <c r="F314" s="205"/>
      <c r="G314" s="205"/>
      <c r="H314" s="205"/>
      <c r="I314" s="205"/>
      <c r="J314" s="205"/>
      <c r="K314" s="205"/>
      <c r="L314" s="205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18">
        <v>1</v>
      </c>
    </row>
    <row r="315" spans="1:65">
      <c r="A315" s="30"/>
      <c r="B315" s="19">
        <v>1</v>
      </c>
      <c r="C315" s="9">
        <v>2</v>
      </c>
      <c r="D315" s="24">
        <v>2.9799999999999997E-2</v>
      </c>
      <c r="E315" s="204"/>
      <c r="F315" s="205"/>
      <c r="G315" s="205"/>
      <c r="H315" s="205"/>
      <c r="I315" s="205"/>
      <c r="J315" s="205"/>
      <c r="K315" s="205"/>
      <c r="L315" s="205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18">
        <v>27</v>
      </c>
    </row>
    <row r="316" spans="1:65">
      <c r="A316" s="30"/>
      <c r="B316" s="20" t="s">
        <v>256</v>
      </c>
      <c r="C316" s="12"/>
      <c r="D316" s="220">
        <v>3.0199999999999998E-2</v>
      </c>
      <c r="E316" s="204"/>
      <c r="F316" s="205"/>
      <c r="G316" s="205"/>
      <c r="H316" s="205"/>
      <c r="I316" s="205"/>
      <c r="J316" s="205"/>
      <c r="K316" s="205"/>
      <c r="L316" s="205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18">
        <v>16</v>
      </c>
    </row>
    <row r="317" spans="1:65">
      <c r="A317" s="30"/>
      <c r="B317" s="3" t="s">
        <v>257</v>
      </c>
      <c r="C317" s="29"/>
      <c r="D317" s="24">
        <v>3.0199999999999998E-2</v>
      </c>
      <c r="E317" s="204"/>
      <c r="F317" s="205"/>
      <c r="G317" s="205"/>
      <c r="H317" s="205"/>
      <c r="I317" s="205"/>
      <c r="J317" s="205"/>
      <c r="K317" s="205"/>
      <c r="L317" s="205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18">
        <v>3.0200000000000001E-2</v>
      </c>
    </row>
    <row r="318" spans="1:65">
      <c r="A318" s="30"/>
      <c r="B318" s="3" t="s">
        <v>258</v>
      </c>
      <c r="C318" s="29"/>
      <c r="D318" s="24">
        <v>5.6568542494924194E-4</v>
      </c>
      <c r="E318" s="204"/>
      <c r="F318" s="205"/>
      <c r="G318" s="205"/>
      <c r="H318" s="205"/>
      <c r="I318" s="205"/>
      <c r="J318" s="205"/>
      <c r="K318" s="205"/>
      <c r="L318" s="205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18">
        <v>33</v>
      </c>
    </row>
    <row r="319" spans="1:65">
      <c r="A319" s="30"/>
      <c r="B319" s="3" t="s">
        <v>85</v>
      </c>
      <c r="C319" s="29"/>
      <c r="D319" s="13">
        <v>1.8731305461895428E-2</v>
      </c>
      <c r="E319" s="15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5"/>
    </row>
    <row r="320" spans="1:65">
      <c r="A320" s="30"/>
      <c r="B320" s="3" t="s">
        <v>259</v>
      </c>
      <c r="C320" s="29"/>
      <c r="D320" s="13">
        <v>-1.1102230246251565E-16</v>
      </c>
      <c r="E320" s="15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5"/>
    </row>
    <row r="321" spans="1:65">
      <c r="A321" s="30"/>
      <c r="B321" s="46" t="s">
        <v>260</v>
      </c>
      <c r="C321" s="47"/>
      <c r="D321" s="45" t="s">
        <v>261</v>
      </c>
      <c r="E321" s="15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5"/>
    </row>
    <row r="322" spans="1:65">
      <c r="B322" s="31"/>
      <c r="C322" s="20"/>
      <c r="D322" s="20"/>
      <c r="BM322" s="55"/>
    </row>
    <row r="323" spans="1:65" ht="15">
      <c r="B323" s="8" t="s">
        <v>597</v>
      </c>
      <c r="BM323" s="28" t="s">
        <v>298</v>
      </c>
    </row>
    <row r="324" spans="1:65" ht="15">
      <c r="A324" s="25" t="s">
        <v>26</v>
      </c>
      <c r="B324" s="18" t="s">
        <v>109</v>
      </c>
      <c r="C324" s="15" t="s">
        <v>110</v>
      </c>
      <c r="D324" s="16" t="s">
        <v>313</v>
      </c>
      <c r="E324" s="154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8">
        <v>1</v>
      </c>
    </row>
    <row r="325" spans="1:65">
      <c r="A325" s="30"/>
      <c r="B325" s="19" t="s">
        <v>222</v>
      </c>
      <c r="C325" s="9" t="s">
        <v>222</v>
      </c>
      <c r="D325" s="10" t="s">
        <v>111</v>
      </c>
      <c r="E325" s="154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8" t="s">
        <v>3</v>
      </c>
    </row>
    <row r="326" spans="1:65">
      <c r="A326" s="30"/>
      <c r="B326" s="19"/>
      <c r="C326" s="9"/>
      <c r="D326" s="10" t="s">
        <v>320</v>
      </c>
      <c r="E326" s="15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8">
        <v>1</v>
      </c>
    </row>
    <row r="327" spans="1:65">
      <c r="A327" s="30"/>
      <c r="B327" s="19"/>
      <c r="C327" s="9"/>
      <c r="D327" s="26"/>
      <c r="E327" s="15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8">
        <v>1</v>
      </c>
    </row>
    <row r="328" spans="1:65">
      <c r="A328" s="30"/>
      <c r="B328" s="18">
        <v>1</v>
      </c>
      <c r="C328" s="14">
        <v>1</v>
      </c>
      <c r="D328" s="206">
        <v>27.2</v>
      </c>
      <c r="E328" s="208"/>
      <c r="F328" s="209"/>
      <c r="G328" s="209"/>
      <c r="H328" s="209"/>
      <c r="I328" s="209"/>
      <c r="J328" s="209"/>
      <c r="K328" s="209"/>
      <c r="L328" s="209"/>
      <c r="M328" s="209"/>
      <c r="N328" s="209"/>
      <c r="O328" s="209"/>
      <c r="P328" s="209"/>
      <c r="Q328" s="209"/>
      <c r="R328" s="209"/>
      <c r="S328" s="209"/>
      <c r="T328" s="209"/>
      <c r="U328" s="209"/>
      <c r="V328" s="209"/>
      <c r="W328" s="209"/>
      <c r="X328" s="209"/>
      <c r="Y328" s="209"/>
      <c r="Z328" s="209"/>
      <c r="AA328" s="209"/>
      <c r="AB328" s="209"/>
      <c r="AC328" s="209"/>
      <c r="AD328" s="209"/>
      <c r="AE328" s="209"/>
      <c r="AF328" s="209"/>
      <c r="AG328" s="209"/>
      <c r="AH328" s="209"/>
      <c r="AI328" s="209"/>
      <c r="AJ328" s="209"/>
      <c r="AK328" s="209"/>
      <c r="AL328" s="209"/>
      <c r="AM328" s="209"/>
      <c r="AN328" s="209"/>
      <c r="AO328" s="209"/>
      <c r="AP328" s="209"/>
      <c r="AQ328" s="209"/>
      <c r="AR328" s="209"/>
      <c r="AS328" s="209"/>
      <c r="AT328" s="209"/>
      <c r="AU328" s="209"/>
      <c r="AV328" s="209"/>
      <c r="AW328" s="209"/>
      <c r="AX328" s="209"/>
      <c r="AY328" s="209"/>
      <c r="AZ328" s="209"/>
      <c r="BA328" s="209"/>
      <c r="BB328" s="209"/>
      <c r="BC328" s="209"/>
      <c r="BD328" s="209"/>
      <c r="BE328" s="209"/>
      <c r="BF328" s="209"/>
      <c r="BG328" s="209"/>
      <c r="BH328" s="209"/>
      <c r="BI328" s="209"/>
      <c r="BJ328" s="209"/>
      <c r="BK328" s="209"/>
      <c r="BL328" s="209"/>
      <c r="BM328" s="210">
        <v>1</v>
      </c>
    </row>
    <row r="329" spans="1:65">
      <c r="A329" s="30"/>
      <c r="B329" s="19">
        <v>1</v>
      </c>
      <c r="C329" s="9">
        <v>2</v>
      </c>
      <c r="D329" s="211">
        <v>27.4</v>
      </c>
      <c r="E329" s="208"/>
      <c r="F329" s="209"/>
      <c r="G329" s="209"/>
      <c r="H329" s="209"/>
      <c r="I329" s="209"/>
      <c r="J329" s="209"/>
      <c r="K329" s="209"/>
      <c r="L329" s="209"/>
      <c r="M329" s="209"/>
      <c r="N329" s="209"/>
      <c r="O329" s="209"/>
      <c r="P329" s="209"/>
      <c r="Q329" s="209"/>
      <c r="R329" s="209"/>
      <c r="S329" s="209"/>
      <c r="T329" s="209"/>
      <c r="U329" s="209"/>
      <c r="V329" s="209"/>
      <c r="W329" s="209"/>
      <c r="X329" s="209"/>
      <c r="Y329" s="209"/>
      <c r="Z329" s="209"/>
      <c r="AA329" s="209"/>
      <c r="AB329" s="209"/>
      <c r="AC329" s="209"/>
      <c r="AD329" s="209"/>
      <c r="AE329" s="209"/>
      <c r="AF329" s="209"/>
      <c r="AG329" s="209"/>
      <c r="AH329" s="209"/>
      <c r="AI329" s="209"/>
      <c r="AJ329" s="209"/>
      <c r="AK329" s="209"/>
      <c r="AL329" s="209"/>
      <c r="AM329" s="209"/>
      <c r="AN329" s="209"/>
      <c r="AO329" s="209"/>
      <c r="AP329" s="209"/>
      <c r="AQ329" s="209"/>
      <c r="AR329" s="209"/>
      <c r="AS329" s="209"/>
      <c r="AT329" s="209"/>
      <c r="AU329" s="209"/>
      <c r="AV329" s="209"/>
      <c r="AW329" s="209"/>
      <c r="AX329" s="209"/>
      <c r="AY329" s="209"/>
      <c r="AZ329" s="209"/>
      <c r="BA329" s="209"/>
      <c r="BB329" s="209"/>
      <c r="BC329" s="209"/>
      <c r="BD329" s="209"/>
      <c r="BE329" s="209"/>
      <c r="BF329" s="209"/>
      <c r="BG329" s="209"/>
      <c r="BH329" s="209"/>
      <c r="BI329" s="209"/>
      <c r="BJ329" s="209"/>
      <c r="BK329" s="209"/>
      <c r="BL329" s="209"/>
      <c r="BM329" s="210">
        <v>28</v>
      </c>
    </row>
    <row r="330" spans="1:65">
      <c r="A330" s="30"/>
      <c r="B330" s="20" t="s">
        <v>256</v>
      </c>
      <c r="C330" s="12"/>
      <c r="D330" s="215">
        <v>27.299999999999997</v>
      </c>
      <c r="E330" s="208"/>
      <c r="F330" s="209"/>
      <c r="G330" s="209"/>
      <c r="H330" s="209"/>
      <c r="I330" s="209"/>
      <c r="J330" s="209"/>
      <c r="K330" s="209"/>
      <c r="L330" s="209"/>
      <c r="M330" s="209"/>
      <c r="N330" s="209"/>
      <c r="O330" s="209"/>
      <c r="P330" s="209"/>
      <c r="Q330" s="209"/>
      <c r="R330" s="209"/>
      <c r="S330" s="209"/>
      <c r="T330" s="209"/>
      <c r="U330" s="209"/>
      <c r="V330" s="209"/>
      <c r="W330" s="209"/>
      <c r="X330" s="209"/>
      <c r="Y330" s="209"/>
      <c r="Z330" s="209"/>
      <c r="AA330" s="209"/>
      <c r="AB330" s="209"/>
      <c r="AC330" s="209"/>
      <c r="AD330" s="209"/>
      <c r="AE330" s="209"/>
      <c r="AF330" s="209"/>
      <c r="AG330" s="209"/>
      <c r="AH330" s="209"/>
      <c r="AI330" s="209"/>
      <c r="AJ330" s="209"/>
      <c r="AK330" s="209"/>
      <c r="AL330" s="209"/>
      <c r="AM330" s="209"/>
      <c r="AN330" s="209"/>
      <c r="AO330" s="209"/>
      <c r="AP330" s="209"/>
      <c r="AQ330" s="209"/>
      <c r="AR330" s="209"/>
      <c r="AS330" s="209"/>
      <c r="AT330" s="209"/>
      <c r="AU330" s="209"/>
      <c r="AV330" s="209"/>
      <c r="AW330" s="209"/>
      <c r="AX330" s="209"/>
      <c r="AY330" s="209"/>
      <c r="AZ330" s="209"/>
      <c r="BA330" s="209"/>
      <c r="BB330" s="209"/>
      <c r="BC330" s="209"/>
      <c r="BD330" s="209"/>
      <c r="BE330" s="209"/>
      <c r="BF330" s="209"/>
      <c r="BG330" s="209"/>
      <c r="BH330" s="209"/>
      <c r="BI330" s="209"/>
      <c r="BJ330" s="209"/>
      <c r="BK330" s="209"/>
      <c r="BL330" s="209"/>
      <c r="BM330" s="210">
        <v>16</v>
      </c>
    </row>
    <row r="331" spans="1:65">
      <c r="A331" s="30"/>
      <c r="B331" s="3" t="s">
        <v>257</v>
      </c>
      <c r="C331" s="29"/>
      <c r="D331" s="211">
        <v>27.299999999999997</v>
      </c>
      <c r="E331" s="208"/>
      <c r="F331" s="209"/>
      <c r="G331" s="209"/>
      <c r="H331" s="209"/>
      <c r="I331" s="209"/>
      <c r="J331" s="209"/>
      <c r="K331" s="209"/>
      <c r="L331" s="209"/>
      <c r="M331" s="209"/>
      <c r="N331" s="209"/>
      <c r="O331" s="209"/>
      <c r="P331" s="209"/>
      <c r="Q331" s="209"/>
      <c r="R331" s="209"/>
      <c r="S331" s="209"/>
      <c r="T331" s="209"/>
      <c r="U331" s="209"/>
      <c r="V331" s="209"/>
      <c r="W331" s="209"/>
      <c r="X331" s="209"/>
      <c r="Y331" s="209"/>
      <c r="Z331" s="209"/>
      <c r="AA331" s="209"/>
      <c r="AB331" s="209"/>
      <c r="AC331" s="209"/>
      <c r="AD331" s="209"/>
      <c r="AE331" s="209"/>
      <c r="AF331" s="209"/>
      <c r="AG331" s="209"/>
      <c r="AH331" s="209"/>
      <c r="AI331" s="209"/>
      <c r="AJ331" s="209"/>
      <c r="AK331" s="209"/>
      <c r="AL331" s="209"/>
      <c r="AM331" s="209"/>
      <c r="AN331" s="209"/>
      <c r="AO331" s="209"/>
      <c r="AP331" s="209"/>
      <c r="AQ331" s="209"/>
      <c r="AR331" s="209"/>
      <c r="AS331" s="209"/>
      <c r="AT331" s="209"/>
      <c r="AU331" s="209"/>
      <c r="AV331" s="209"/>
      <c r="AW331" s="209"/>
      <c r="AX331" s="209"/>
      <c r="AY331" s="209"/>
      <c r="AZ331" s="209"/>
      <c r="BA331" s="209"/>
      <c r="BB331" s="209"/>
      <c r="BC331" s="209"/>
      <c r="BD331" s="209"/>
      <c r="BE331" s="209"/>
      <c r="BF331" s="209"/>
      <c r="BG331" s="209"/>
      <c r="BH331" s="209"/>
      <c r="BI331" s="209"/>
      <c r="BJ331" s="209"/>
      <c r="BK331" s="209"/>
      <c r="BL331" s="209"/>
      <c r="BM331" s="210">
        <v>27.3</v>
      </c>
    </row>
    <row r="332" spans="1:65">
      <c r="A332" s="30"/>
      <c r="B332" s="3" t="s">
        <v>258</v>
      </c>
      <c r="C332" s="29"/>
      <c r="D332" s="211">
        <v>0.141421356237309</v>
      </c>
      <c r="E332" s="208"/>
      <c r="F332" s="209"/>
      <c r="G332" s="209"/>
      <c r="H332" s="209"/>
      <c r="I332" s="209"/>
      <c r="J332" s="209"/>
      <c r="K332" s="209"/>
      <c r="L332" s="209"/>
      <c r="M332" s="209"/>
      <c r="N332" s="209"/>
      <c r="O332" s="209"/>
      <c r="P332" s="209"/>
      <c r="Q332" s="209"/>
      <c r="R332" s="209"/>
      <c r="S332" s="209"/>
      <c r="T332" s="209"/>
      <c r="U332" s="209"/>
      <c r="V332" s="209"/>
      <c r="W332" s="209"/>
      <c r="X332" s="209"/>
      <c r="Y332" s="209"/>
      <c r="Z332" s="209"/>
      <c r="AA332" s="209"/>
      <c r="AB332" s="209"/>
      <c r="AC332" s="209"/>
      <c r="AD332" s="209"/>
      <c r="AE332" s="209"/>
      <c r="AF332" s="209"/>
      <c r="AG332" s="209"/>
      <c r="AH332" s="209"/>
      <c r="AI332" s="209"/>
      <c r="AJ332" s="209"/>
      <c r="AK332" s="209"/>
      <c r="AL332" s="209"/>
      <c r="AM332" s="209"/>
      <c r="AN332" s="209"/>
      <c r="AO332" s="209"/>
      <c r="AP332" s="209"/>
      <c r="AQ332" s="209"/>
      <c r="AR332" s="209"/>
      <c r="AS332" s="209"/>
      <c r="AT332" s="209"/>
      <c r="AU332" s="209"/>
      <c r="AV332" s="209"/>
      <c r="AW332" s="209"/>
      <c r="AX332" s="209"/>
      <c r="AY332" s="209"/>
      <c r="AZ332" s="209"/>
      <c r="BA332" s="209"/>
      <c r="BB332" s="209"/>
      <c r="BC332" s="209"/>
      <c r="BD332" s="209"/>
      <c r="BE332" s="209"/>
      <c r="BF332" s="209"/>
      <c r="BG332" s="209"/>
      <c r="BH332" s="209"/>
      <c r="BI332" s="209"/>
      <c r="BJ332" s="209"/>
      <c r="BK332" s="209"/>
      <c r="BL332" s="209"/>
      <c r="BM332" s="210">
        <v>34</v>
      </c>
    </row>
    <row r="333" spans="1:65">
      <c r="A333" s="30"/>
      <c r="B333" s="3" t="s">
        <v>85</v>
      </c>
      <c r="C333" s="29"/>
      <c r="D333" s="13">
        <v>5.1802694592420883E-3</v>
      </c>
      <c r="E333" s="15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5"/>
    </row>
    <row r="334" spans="1:65">
      <c r="A334" s="30"/>
      <c r="B334" s="3" t="s">
        <v>259</v>
      </c>
      <c r="C334" s="29"/>
      <c r="D334" s="13">
        <v>-1.1102230246251565E-16</v>
      </c>
      <c r="E334" s="15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5"/>
    </row>
    <row r="335" spans="1:65">
      <c r="A335" s="30"/>
      <c r="B335" s="46" t="s">
        <v>260</v>
      </c>
      <c r="C335" s="47"/>
      <c r="D335" s="45" t="s">
        <v>261</v>
      </c>
      <c r="E335" s="15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5"/>
    </row>
    <row r="336" spans="1:65">
      <c r="B336" s="31"/>
      <c r="C336" s="20"/>
      <c r="D336" s="20"/>
      <c r="BM336" s="55"/>
    </row>
    <row r="337" spans="1:65" ht="15">
      <c r="B337" s="8" t="s">
        <v>598</v>
      </c>
      <c r="BM337" s="28" t="s">
        <v>298</v>
      </c>
    </row>
    <row r="338" spans="1:65" ht="15">
      <c r="A338" s="25" t="s">
        <v>29</v>
      </c>
      <c r="B338" s="18" t="s">
        <v>109</v>
      </c>
      <c r="C338" s="15" t="s">
        <v>110</v>
      </c>
      <c r="D338" s="16" t="s">
        <v>313</v>
      </c>
      <c r="E338" s="15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8">
        <v>1</v>
      </c>
    </row>
    <row r="339" spans="1:65">
      <c r="A339" s="30"/>
      <c r="B339" s="19" t="s">
        <v>222</v>
      </c>
      <c r="C339" s="9" t="s">
        <v>222</v>
      </c>
      <c r="D339" s="10" t="s">
        <v>111</v>
      </c>
      <c r="E339" s="15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8" t="s">
        <v>3</v>
      </c>
    </row>
    <row r="340" spans="1:65">
      <c r="A340" s="30"/>
      <c r="B340" s="19"/>
      <c r="C340" s="9"/>
      <c r="D340" s="10" t="s">
        <v>320</v>
      </c>
      <c r="E340" s="15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8">
        <v>1</v>
      </c>
    </row>
    <row r="341" spans="1:65">
      <c r="A341" s="30"/>
      <c r="B341" s="19"/>
      <c r="C341" s="9"/>
      <c r="D341" s="26"/>
      <c r="E341" s="15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8">
        <v>1</v>
      </c>
    </row>
    <row r="342" spans="1:65">
      <c r="A342" s="30"/>
      <c r="B342" s="18">
        <v>1</v>
      </c>
      <c r="C342" s="14">
        <v>1</v>
      </c>
      <c r="D342" s="206">
        <v>10.3</v>
      </c>
      <c r="E342" s="208"/>
      <c r="F342" s="209"/>
      <c r="G342" s="209"/>
      <c r="H342" s="209"/>
      <c r="I342" s="209"/>
      <c r="J342" s="209"/>
      <c r="K342" s="209"/>
      <c r="L342" s="209"/>
      <c r="M342" s="209"/>
      <c r="N342" s="209"/>
      <c r="O342" s="209"/>
      <c r="P342" s="209"/>
      <c r="Q342" s="209"/>
      <c r="R342" s="209"/>
      <c r="S342" s="209"/>
      <c r="T342" s="209"/>
      <c r="U342" s="209"/>
      <c r="V342" s="209"/>
      <c r="W342" s="209"/>
      <c r="X342" s="209"/>
      <c r="Y342" s="209"/>
      <c r="Z342" s="209"/>
      <c r="AA342" s="209"/>
      <c r="AB342" s="209"/>
      <c r="AC342" s="209"/>
      <c r="AD342" s="209"/>
      <c r="AE342" s="209"/>
      <c r="AF342" s="209"/>
      <c r="AG342" s="209"/>
      <c r="AH342" s="209"/>
      <c r="AI342" s="209"/>
      <c r="AJ342" s="209"/>
      <c r="AK342" s="209"/>
      <c r="AL342" s="209"/>
      <c r="AM342" s="209"/>
      <c r="AN342" s="209"/>
      <c r="AO342" s="209"/>
      <c r="AP342" s="209"/>
      <c r="AQ342" s="209"/>
      <c r="AR342" s="209"/>
      <c r="AS342" s="209"/>
      <c r="AT342" s="209"/>
      <c r="AU342" s="209"/>
      <c r="AV342" s="209"/>
      <c r="AW342" s="209"/>
      <c r="AX342" s="209"/>
      <c r="AY342" s="209"/>
      <c r="AZ342" s="209"/>
      <c r="BA342" s="209"/>
      <c r="BB342" s="209"/>
      <c r="BC342" s="209"/>
      <c r="BD342" s="209"/>
      <c r="BE342" s="209"/>
      <c r="BF342" s="209"/>
      <c r="BG342" s="209"/>
      <c r="BH342" s="209"/>
      <c r="BI342" s="209"/>
      <c r="BJ342" s="209"/>
      <c r="BK342" s="209"/>
      <c r="BL342" s="209"/>
      <c r="BM342" s="210">
        <v>1</v>
      </c>
    </row>
    <row r="343" spans="1:65">
      <c r="A343" s="30"/>
      <c r="B343" s="19">
        <v>1</v>
      </c>
      <c r="C343" s="9">
        <v>2</v>
      </c>
      <c r="D343" s="211">
        <v>9.9700000000000006</v>
      </c>
      <c r="E343" s="208"/>
      <c r="F343" s="209"/>
      <c r="G343" s="209"/>
      <c r="H343" s="209"/>
      <c r="I343" s="209"/>
      <c r="J343" s="209"/>
      <c r="K343" s="209"/>
      <c r="L343" s="209"/>
      <c r="M343" s="209"/>
      <c r="N343" s="209"/>
      <c r="O343" s="209"/>
      <c r="P343" s="209"/>
      <c r="Q343" s="209"/>
      <c r="R343" s="209"/>
      <c r="S343" s="209"/>
      <c r="T343" s="209"/>
      <c r="U343" s="209"/>
      <c r="V343" s="209"/>
      <c r="W343" s="209"/>
      <c r="X343" s="209"/>
      <c r="Y343" s="209"/>
      <c r="Z343" s="209"/>
      <c r="AA343" s="209"/>
      <c r="AB343" s="209"/>
      <c r="AC343" s="209"/>
      <c r="AD343" s="209"/>
      <c r="AE343" s="209"/>
      <c r="AF343" s="209"/>
      <c r="AG343" s="209"/>
      <c r="AH343" s="209"/>
      <c r="AI343" s="209"/>
      <c r="AJ343" s="209"/>
      <c r="AK343" s="209"/>
      <c r="AL343" s="209"/>
      <c r="AM343" s="209"/>
      <c r="AN343" s="209"/>
      <c r="AO343" s="209"/>
      <c r="AP343" s="209"/>
      <c r="AQ343" s="209"/>
      <c r="AR343" s="209"/>
      <c r="AS343" s="209"/>
      <c r="AT343" s="209"/>
      <c r="AU343" s="209"/>
      <c r="AV343" s="209"/>
      <c r="AW343" s="209"/>
      <c r="AX343" s="209"/>
      <c r="AY343" s="209"/>
      <c r="AZ343" s="209"/>
      <c r="BA343" s="209"/>
      <c r="BB343" s="209"/>
      <c r="BC343" s="209"/>
      <c r="BD343" s="209"/>
      <c r="BE343" s="209"/>
      <c r="BF343" s="209"/>
      <c r="BG343" s="209"/>
      <c r="BH343" s="209"/>
      <c r="BI343" s="209"/>
      <c r="BJ343" s="209"/>
      <c r="BK343" s="209"/>
      <c r="BL343" s="209"/>
      <c r="BM343" s="210">
        <v>7</v>
      </c>
    </row>
    <row r="344" spans="1:65">
      <c r="A344" s="30"/>
      <c r="B344" s="20" t="s">
        <v>256</v>
      </c>
      <c r="C344" s="12"/>
      <c r="D344" s="215">
        <v>10.135000000000002</v>
      </c>
      <c r="E344" s="208"/>
      <c r="F344" s="209"/>
      <c r="G344" s="209"/>
      <c r="H344" s="209"/>
      <c r="I344" s="209"/>
      <c r="J344" s="209"/>
      <c r="K344" s="209"/>
      <c r="L344" s="209"/>
      <c r="M344" s="209"/>
      <c r="N344" s="209"/>
      <c r="O344" s="209"/>
      <c r="P344" s="209"/>
      <c r="Q344" s="209"/>
      <c r="R344" s="209"/>
      <c r="S344" s="209"/>
      <c r="T344" s="209"/>
      <c r="U344" s="209"/>
      <c r="V344" s="209"/>
      <c r="W344" s="209"/>
      <c r="X344" s="209"/>
      <c r="Y344" s="209"/>
      <c r="Z344" s="209"/>
      <c r="AA344" s="209"/>
      <c r="AB344" s="209"/>
      <c r="AC344" s="209"/>
      <c r="AD344" s="209"/>
      <c r="AE344" s="209"/>
      <c r="AF344" s="209"/>
      <c r="AG344" s="209"/>
      <c r="AH344" s="209"/>
      <c r="AI344" s="209"/>
      <c r="AJ344" s="209"/>
      <c r="AK344" s="209"/>
      <c r="AL344" s="209"/>
      <c r="AM344" s="209"/>
      <c r="AN344" s="209"/>
      <c r="AO344" s="209"/>
      <c r="AP344" s="209"/>
      <c r="AQ344" s="209"/>
      <c r="AR344" s="209"/>
      <c r="AS344" s="209"/>
      <c r="AT344" s="209"/>
      <c r="AU344" s="209"/>
      <c r="AV344" s="209"/>
      <c r="AW344" s="209"/>
      <c r="AX344" s="209"/>
      <c r="AY344" s="209"/>
      <c r="AZ344" s="209"/>
      <c r="BA344" s="209"/>
      <c r="BB344" s="209"/>
      <c r="BC344" s="209"/>
      <c r="BD344" s="209"/>
      <c r="BE344" s="209"/>
      <c r="BF344" s="209"/>
      <c r="BG344" s="209"/>
      <c r="BH344" s="209"/>
      <c r="BI344" s="209"/>
      <c r="BJ344" s="209"/>
      <c r="BK344" s="209"/>
      <c r="BL344" s="209"/>
      <c r="BM344" s="210">
        <v>16</v>
      </c>
    </row>
    <row r="345" spans="1:65">
      <c r="A345" s="30"/>
      <c r="B345" s="3" t="s">
        <v>257</v>
      </c>
      <c r="C345" s="29"/>
      <c r="D345" s="211">
        <v>10.135000000000002</v>
      </c>
      <c r="E345" s="208"/>
      <c r="F345" s="209"/>
      <c r="G345" s="209"/>
      <c r="H345" s="209"/>
      <c r="I345" s="209"/>
      <c r="J345" s="209"/>
      <c r="K345" s="209"/>
      <c r="L345" s="209"/>
      <c r="M345" s="209"/>
      <c r="N345" s="209"/>
      <c r="O345" s="209"/>
      <c r="P345" s="209"/>
      <c r="Q345" s="209"/>
      <c r="R345" s="209"/>
      <c r="S345" s="209"/>
      <c r="T345" s="209"/>
      <c r="U345" s="209"/>
      <c r="V345" s="209"/>
      <c r="W345" s="209"/>
      <c r="X345" s="209"/>
      <c r="Y345" s="209"/>
      <c r="Z345" s="209"/>
      <c r="AA345" s="209"/>
      <c r="AB345" s="209"/>
      <c r="AC345" s="209"/>
      <c r="AD345" s="209"/>
      <c r="AE345" s="209"/>
      <c r="AF345" s="209"/>
      <c r="AG345" s="209"/>
      <c r="AH345" s="209"/>
      <c r="AI345" s="209"/>
      <c r="AJ345" s="209"/>
      <c r="AK345" s="209"/>
      <c r="AL345" s="209"/>
      <c r="AM345" s="209"/>
      <c r="AN345" s="209"/>
      <c r="AO345" s="209"/>
      <c r="AP345" s="209"/>
      <c r="AQ345" s="209"/>
      <c r="AR345" s="209"/>
      <c r="AS345" s="209"/>
      <c r="AT345" s="209"/>
      <c r="AU345" s="209"/>
      <c r="AV345" s="209"/>
      <c r="AW345" s="209"/>
      <c r="AX345" s="209"/>
      <c r="AY345" s="209"/>
      <c r="AZ345" s="209"/>
      <c r="BA345" s="209"/>
      <c r="BB345" s="209"/>
      <c r="BC345" s="209"/>
      <c r="BD345" s="209"/>
      <c r="BE345" s="209"/>
      <c r="BF345" s="209"/>
      <c r="BG345" s="209"/>
      <c r="BH345" s="209"/>
      <c r="BI345" s="209"/>
      <c r="BJ345" s="209"/>
      <c r="BK345" s="209"/>
      <c r="BL345" s="209"/>
      <c r="BM345" s="210">
        <v>10.135</v>
      </c>
    </row>
    <row r="346" spans="1:65">
      <c r="A346" s="30"/>
      <c r="B346" s="3" t="s">
        <v>258</v>
      </c>
      <c r="C346" s="29"/>
      <c r="D346" s="211">
        <v>0.23334523779156074</v>
      </c>
      <c r="E346" s="208"/>
      <c r="F346" s="209"/>
      <c r="G346" s="209"/>
      <c r="H346" s="209"/>
      <c r="I346" s="209"/>
      <c r="J346" s="209"/>
      <c r="K346" s="209"/>
      <c r="L346" s="209"/>
      <c r="M346" s="209"/>
      <c r="N346" s="209"/>
      <c r="O346" s="209"/>
      <c r="P346" s="209"/>
      <c r="Q346" s="209"/>
      <c r="R346" s="209"/>
      <c r="S346" s="209"/>
      <c r="T346" s="209"/>
      <c r="U346" s="209"/>
      <c r="V346" s="209"/>
      <c r="W346" s="209"/>
      <c r="X346" s="209"/>
      <c r="Y346" s="209"/>
      <c r="Z346" s="209"/>
      <c r="AA346" s="209"/>
      <c r="AB346" s="209"/>
      <c r="AC346" s="209"/>
      <c r="AD346" s="209"/>
      <c r="AE346" s="209"/>
      <c r="AF346" s="209"/>
      <c r="AG346" s="209"/>
      <c r="AH346" s="209"/>
      <c r="AI346" s="209"/>
      <c r="AJ346" s="209"/>
      <c r="AK346" s="209"/>
      <c r="AL346" s="209"/>
      <c r="AM346" s="209"/>
      <c r="AN346" s="209"/>
      <c r="AO346" s="209"/>
      <c r="AP346" s="209"/>
      <c r="AQ346" s="209"/>
      <c r="AR346" s="209"/>
      <c r="AS346" s="209"/>
      <c r="AT346" s="209"/>
      <c r="AU346" s="209"/>
      <c r="AV346" s="209"/>
      <c r="AW346" s="209"/>
      <c r="AX346" s="209"/>
      <c r="AY346" s="209"/>
      <c r="AZ346" s="209"/>
      <c r="BA346" s="209"/>
      <c r="BB346" s="209"/>
      <c r="BC346" s="209"/>
      <c r="BD346" s="209"/>
      <c r="BE346" s="209"/>
      <c r="BF346" s="209"/>
      <c r="BG346" s="209"/>
      <c r="BH346" s="209"/>
      <c r="BI346" s="209"/>
      <c r="BJ346" s="209"/>
      <c r="BK346" s="209"/>
      <c r="BL346" s="209"/>
      <c r="BM346" s="210">
        <v>35</v>
      </c>
    </row>
    <row r="347" spans="1:65">
      <c r="A347" s="30"/>
      <c r="B347" s="3" t="s">
        <v>85</v>
      </c>
      <c r="C347" s="29"/>
      <c r="D347" s="13">
        <v>2.3023703778151033E-2</v>
      </c>
      <c r="E347" s="15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30"/>
      <c r="B348" s="3" t="s">
        <v>259</v>
      </c>
      <c r="C348" s="29"/>
      <c r="D348" s="13">
        <v>2.2204460492503131E-16</v>
      </c>
      <c r="E348" s="154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A349" s="30"/>
      <c r="B349" s="46" t="s">
        <v>260</v>
      </c>
      <c r="C349" s="47"/>
      <c r="D349" s="45" t="s">
        <v>261</v>
      </c>
      <c r="E349" s="154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5"/>
    </row>
    <row r="350" spans="1:65">
      <c r="B350" s="31"/>
      <c r="C350" s="20"/>
      <c r="D350" s="20"/>
      <c r="BM350" s="55"/>
    </row>
    <row r="351" spans="1:65" ht="15">
      <c r="B351" s="8" t="s">
        <v>599</v>
      </c>
      <c r="BM351" s="28" t="s">
        <v>298</v>
      </c>
    </row>
    <row r="352" spans="1:65" ht="15">
      <c r="A352" s="25" t="s">
        <v>31</v>
      </c>
      <c r="B352" s="18" t="s">
        <v>109</v>
      </c>
      <c r="C352" s="15" t="s">
        <v>110</v>
      </c>
      <c r="D352" s="16" t="s">
        <v>313</v>
      </c>
      <c r="E352" s="154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8">
        <v>1</v>
      </c>
    </row>
    <row r="353" spans="1:65">
      <c r="A353" s="30"/>
      <c r="B353" s="19" t="s">
        <v>222</v>
      </c>
      <c r="C353" s="9" t="s">
        <v>222</v>
      </c>
      <c r="D353" s="10" t="s">
        <v>111</v>
      </c>
      <c r="E353" s="154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8" t="s">
        <v>3</v>
      </c>
    </row>
    <row r="354" spans="1:65">
      <c r="A354" s="30"/>
      <c r="B354" s="19"/>
      <c r="C354" s="9"/>
      <c r="D354" s="10" t="s">
        <v>320</v>
      </c>
      <c r="E354" s="154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8">
        <v>1</v>
      </c>
    </row>
    <row r="355" spans="1:65">
      <c r="A355" s="30"/>
      <c r="B355" s="19"/>
      <c r="C355" s="9"/>
      <c r="D355" s="26"/>
      <c r="E355" s="154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8">
        <v>1</v>
      </c>
    </row>
    <row r="356" spans="1:65">
      <c r="A356" s="30"/>
      <c r="B356" s="18">
        <v>1</v>
      </c>
      <c r="C356" s="14">
        <v>1</v>
      </c>
      <c r="D356" s="206">
        <v>26.1</v>
      </c>
      <c r="E356" s="208"/>
      <c r="F356" s="209"/>
      <c r="G356" s="209"/>
      <c r="H356" s="209"/>
      <c r="I356" s="209"/>
      <c r="J356" s="209"/>
      <c r="K356" s="209"/>
      <c r="L356" s="209"/>
      <c r="M356" s="209"/>
      <c r="N356" s="209"/>
      <c r="O356" s="209"/>
      <c r="P356" s="209"/>
      <c r="Q356" s="209"/>
      <c r="R356" s="209"/>
      <c r="S356" s="209"/>
      <c r="T356" s="209"/>
      <c r="U356" s="209"/>
      <c r="V356" s="209"/>
      <c r="W356" s="209"/>
      <c r="X356" s="209"/>
      <c r="Y356" s="209"/>
      <c r="Z356" s="209"/>
      <c r="AA356" s="209"/>
      <c r="AB356" s="209"/>
      <c r="AC356" s="209"/>
      <c r="AD356" s="209"/>
      <c r="AE356" s="209"/>
      <c r="AF356" s="209"/>
      <c r="AG356" s="209"/>
      <c r="AH356" s="209"/>
      <c r="AI356" s="209"/>
      <c r="AJ356" s="209"/>
      <c r="AK356" s="209"/>
      <c r="AL356" s="209"/>
      <c r="AM356" s="209"/>
      <c r="AN356" s="209"/>
      <c r="AO356" s="209"/>
      <c r="AP356" s="209"/>
      <c r="AQ356" s="209"/>
      <c r="AR356" s="209"/>
      <c r="AS356" s="209"/>
      <c r="AT356" s="209"/>
      <c r="AU356" s="209"/>
      <c r="AV356" s="209"/>
      <c r="AW356" s="209"/>
      <c r="AX356" s="209"/>
      <c r="AY356" s="209"/>
      <c r="AZ356" s="209"/>
      <c r="BA356" s="209"/>
      <c r="BB356" s="209"/>
      <c r="BC356" s="209"/>
      <c r="BD356" s="209"/>
      <c r="BE356" s="209"/>
      <c r="BF356" s="209"/>
      <c r="BG356" s="209"/>
      <c r="BH356" s="209"/>
      <c r="BI356" s="209"/>
      <c r="BJ356" s="209"/>
      <c r="BK356" s="209"/>
      <c r="BL356" s="209"/>
      <c r="BM356" s="210">
        <v>1</v>
      </c>
    </row>
    <row r="357" spans="1:65">
      <c r="A357" s="30"/>
      <c r="B357" s="19">
        <v>1</v>
      </c>
      <c r="C357" s="9">
        <v>2</v>
      </c>
      <c r="D357" s="211">
        <v>26.7</v>
      </c>
      <c r="E357" s="208"/>
      <c r="F357" s="209"/>
      <c r="G357" s="209"/>
      <c r="H357" s="209"/>
      <c r="I357" s="209"/>
      <c r="J357" s="209"/>
      <c r="K357" s="209"/>
      <c r="L357" s="209"/>
      <c r="M357" s="209"/>
      <c r="N357" s="209"/>
      <c r="O357" s="209"/>
      <c r="P357" s="209"/>
      <c r="Q357" s="209"/>
      <c r="R357" s="209"/>
      <c r="S357" s="209"/>
      <c r="T357" s="209"/>
      <c r="U357" s="209"/>
      <c r="V357" s="209"/>
      <c r="W357" s="209"/>
      <c r="X357" s="209"/>
      <c r="Y357" s="209"/>
      <c r="Z357" s="209"/>
      <c r="AA357" s="209"/>
      <c r="AB357" s="209"/>
      <c r="AC357" s="209"/>
      <c r="AD357" s="209"/>
      <c r="AE357" s="209"/>
      <c r="AF357" s="209"/>
      <c r="AG357" s="209"/>
      <c r="AH357" s="209"/>
      <c r="AI357" s="209"/>
      <c r="AJ357" s="209"/>
      <c r="AK357" s="209"/>
      <c r="AL357" s="209"/>
      <c r="AM357" s="209"/>
      <c r="AN357" s="209"/>
      <c r="AO357" s="209"/>
      <c r="AP357" s="209"/>
      <c r="AQ357" s="209"/>
      <c r="AR357" s="209"/>
      <c r="AS357" s="209"/>
      <c r="AT357" s="209"/>
      <c r="AU357" s="209"/>
      <c r="AV357" s="209"/>
      <c r="AW357" s="209"/>
      <c r="AX357" s="209"/>
      <c r="AY357" s="209"/>
      <c r="AZ357" s="209"/>
      <c r="BA357" s="209"/>
      <c r="BB357" s="209"/>
      <c r="BC357" s="209"/>
      <c r="BD357" s="209"/>
      <c r="BE357" s="209"/>
      <c r="BF357" s="209"/>
      <c r="BG357" s="209"/>
      <c r="BH357" s="209"/>
      <c r="BI357" s="209"/>
      <c r="BJ357" s="209"/>
      <c r="BK357" s="209"/>
      <c r="BL357" s="209"/>
      <c r="BM357" s="210">
        <v>8</v>
      </c>
    </row>
    <row r="358" spans="1:65">
      <c r="A358" s="30"/>
      <c r="B358" s="20" t="s">
        <v>256</v>
      </c>
      <c r="C358" s="12"/>
      <c r="D358" s="215">
        <v>26.4</v>
      </c>
      <c r="E358" s="208"/>
      <c r="F358" s="209"/>
      <c r="G358" s="209"/>
      <c r="H358" s="209"/>
      <c r="I358" s="209"/>
      <c r="J358" s="209"/>
      <c r="K358" s="209"/>
      <c r="L358" s="209"/>
      <c r="M358" s="209"/>
      <c r="N358" s="209"/>
      <c r="O358" s="209"/>
      <c r="P358" s="209"/>
      <c r="Q358" s="209"/>
      <c r="R358" s="209"/>
      <c r="S358" s="209"/>
      <c r="T358" s="209"/>
      <c r="U358" s="209"/>
      <c r="V358" s="209"/>
      <c r="W358" s="209"/>
      <c r="X358" s="209"/>
      <c r="Y358" s="209"/>
      <c r="Z358" s="209"/>
      <c r="AA358" s="209"/>
      <c r="AB358" s="209"/>
      <c r="AC358" s="209"/>
      <c r="AD358" s="209"/>
      <c r="AE358" s="209"/>
      <c r="AF358" s="209"/>
      <c r="AG358" s="209"/>
      <c r="AH358" s="209"/>
      <c r="AI358" s="209"/>
      <c r="AJ358" s="209"/>
      <c r="AK358" s="209"/>
      <c r="AL358" s="209"/>
      <c r="AM358" s="209"/>
      <c r="AN358" s="209"/>
      <c r="AO358" s="209"/>
      <c r="AP358" s="209"/>
      <c r="AQ358" s="209"/>
      <c r="AR358" s="209"/>
      <c r="AS358" s="209"/>
      <c r="AT358" s="209"/>
      <c r="AU358" s="209"/>
      <c r="AV358" s="209"/>
      <c r="AW358" s="209"/>
      <c r="AX358" s="209"/>
      <c r="AY358" s="209"/>
      <c r="AZ358" s="209"/>
      <c r="BA358" s="209"/>
      <c r="BB358" s="209"/>
      <c r="BC358" s="209"/>
      <c r="BD358" s="209"/>
      <c r="BE358" s="209"/>
      <c r="BF358" s="209"/>
      <c r="BG358" s="209"/>
      <c r="BH358" s="209"/>
      <c r="BI358" s="209"/>
      <c r="BJ358" s="209"/>
      <c r="BK358" s="209"/>
      <c r="BL358" s="209"/>
      <c r="BM358" s="210">
        <v>16</v>
      </c>
    </row>
    <row r="359" spans="1:65">
      <c r="A359" s="30"/>
      <c r="B359" s="3" t="s">
        <v>257</v>
      </c>
      <c r="C359" s="29"/>
      <c r="D359" s="211">
        <v>26.4</v>
      </c>
      <c r="E359" s="208"/>
      <c r="F359" s="209"/>
      <c r="G359" s="209"/>
      <c r="H359" s="209"/>
      <c r="I359" s="209"/>
      <c r="J359" s="209"/>
      <c r="K359" s="209"/>
      <c r="L359" s="209"/>
      <c r="M359" s="209"/>
      <c r="N359" s="209"/>
      <c r="O359" s="209"/>
      <c r="P359" s="209"/>
      <c r="Q359" s="209"/>
      <c r="R359" s="209"/>
      <c r="S359" s="209"/>
      <c r="T359" s="209"/>
      <c r="U359" s="209"/>
      <c r="V359" s="209"/>
      <c r="W359" s="209"/>
      <c r="X359" s="209"/>
      <c r="Y359" s="209"/>
      <c r="Z359" s="209"/>
      <c r="AA359" s="209"/>
      <c r="AB359" s="209"/>
      <c r="AC359" s="209"/>
      <c r="AD359" s="209"/>
      <c r="AE359" s="209"/>
      <c r="AF359" s="209"/>
      <c r="AG359" s="209"/>
      <c r="AH359" s="209"/>
      <c r="AI359" s="209"/>
      <c r="AJ359" s="209"/>
      <c r="AK359" s="209"/>
      <c r="AL359" s="209"/>
      <c r="AM359" s="209"/>
      <c r="AN359" s="209"/>
      <c r="AO359" s="209"/>
      <c r="AP359" s="209"/>
      <c r="AQ359" s="209"/>
      <c r="AR359" s="209"/>
      <c r="AS359" s="209"/>
      <c r="AT359" s="209"/>
      <c r="AU359" s="209"/>
      <c r="AV359" s="209"/>
      <c r="AW359" s="209"/>
      <c r="AX359" s="209"/>
      <c r="AY359" s="209"/>
      <c r="AZ359" s="209"/>
      <c r="BA359" s="209"/>
      <c r="BB359" s="209"/>
      <c r="BC359" s="209"/>
      <c r="BD359" s="209"/>
      <c r="BE359" s="209"/>
      <c r="BF359" s="209"/>
      <c r="BG359" s="209"/>
      <c r="BH359" s="209"/>
      <c r="BI359" s="209"/>
      <c r="BJ359" s="209"/>
      <c r="BK359" s="209"/>
      <c r="BL359" s="209"/>
      <c r="BM359" s="210">
        <v>26.4</v>
      </c>
    </row>
    <row r="360" spans="1:65">
      <c r="A360" s="30"/>
      <c r="B360" s="3" t="s">
        <v>258</v>
      </c>
      <c r="C360" s="29"/>
      <c r="D360" s="211">
        <v>0.42426406871192701</v>
      </c>
      <c r="E360" s="208"/>
      <c r="F360" s="209"/>
      <c r="G360" s="209"/>
      <c r="H360" s="209"/>
      <c r="I360" s="209"/>
      <c r="J360" s="209"/>
      <c r="K360" s="209"/>
      <c r="L360" s="209"/>
      <c r="M360" s="209"/>
      <c r="N360" s="209"/>
      <c r="O360" s="209"/>
      <c r="P360" s="209"/>
      <c r="Q360" s="209"/>
      <c r="R360" s="209"/>
      <c r="S360" s="209"/>
      <c r="T360" s="209"/>
      <c r="U360" s="209"/>
      <c r="V360" s="209"/>
      <c r="W360" s="209"/>
      <c r="X360" s="209"/>
      <c r="Y360" s="209"/>
      <c r="Z360" s="209"/>
      <c r="AA360" s="209"/>
      <c r="AB360" s="209"/>
      <c r="AC360" s="209"/>
      <c r="AD360" s="209"/>
      <c r="AE360" s="209"/>
      <c r="AF360" s="209"/>
      <c r="AG360" s="209"/>
      <c r="AH360" s="209"/>
      <c r="AI360" s="209"/>
      <c r="AJ360" s="209"/>
      <c r="AK360" s="209"/>
      <c r="AL360" s="209"/>
      <c r="AM360" s="209"/>
      <c r="AN360" s="209"/>
      <c r="AO360" s="209"/>
      <c r="AP360" s="209"/>
      <c r="AQ360" s="209"/>
      <c r="AR360" s="209"/>
      <c r="AS360" s="209"/>
      <c r="AT360" s="209"/>
      <c r="AU360" s="209"/>
      <c r="AV360" s="209"/>
      <c r="AW360" s="209"/>
      <c r="AX360" s="209"/>
      <c r="AY360" s="209"/>
      <c r="AZ360" s="209"/>
      <c r="BA360" s="209"/>
      <c r="BB360" s="209"/>
      <c r="BC360" s="209"/>
      <c r="BD360" s="209"/>
      <c r="BE360" s="209"/>
      <c r="BF360" s="209"/>
      <c r="BG360" s="209"/>
      <c r="BH360" s="209"/>
      <c r="BI360" s="209"/>
      <c r="BJ360" s="209"/>
      <c r="BK360" s="209"/>
      <c r="BL360" s="209"/>
      <c r="BM360" s="210">
        <v>36</v>
      </c>
    </row>
    <row r="361" spans="1:65">
      <c r="A361" s="30"/>
      <c r="B361" s="3" t="s">
        <v>85</v>
      </c>
      <c r="C361" s="29"/>
      <c r="D361" s="13">
        <v>1.6070608663330571E-2</v>
      </c>
      <c r="E361" s="154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30"/>
      <c r="B362" s="3" t="s">
        <v>259</v>
      </c>
      <c r="C362" s="29"/>
      <c r="D362" s="13">
        <v>0</v>
      </c>
      <c r="E362" s="15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30"/>
      <c r="B363" s="46" t="s">
        <v>260</v>
      </c>
      <c r="C363" s="47"/>
      <c r="D363" s="45" t="s">
        <v>261</v>
      </c>
      <c r="E363" s="15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B364" s="31"/>
      <c r="C364" s="20"/>
      <c r="D364" s="20"/>
      <c r="BM364" s="55"/>
    </row>
    <row r="365" spans="1:65" ht="15">
      <c r="B365" s="8" t="s">
        <v>600</v>
      </c>
      <c r="BM365" s="28" t="s">
        <v>298</v>
      </c>
    </row>
    <row r="366" spans="1:65" ht="15">
      <c r="A366" s="25" t="s">
        <v>34</v>
      </c>
      <c r="B366" s="18" t="s">
        <v>109</v>
      </c>
      <c r="C366" s="15" t="s">
        <v>110</v>
      </c>
      <c r="D366" s="16" t="s">
        <v>313</v>
      </c>
      <c r="E366" s="154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8">
        <v>1</v>
      </c>
    </row>
    <row r="367" spans="1:65">
      <c r="A367" s="30"/>
      <c r="B367" s="19" t="s">
        <v>222</v>
      </c>
      <c r="C367" s="9" t="s">
        <v>222</v>
      </c>
      <c r="D367" s="10" t="s">
        <v>111</v>
      </c>
      <c r="E367" s="154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8" t="s">
        <v>3</v>
      </c>
    </row>
    <row r="368" spans="1:65">
      <c r="A368" s="30"/>
      <c r="B368" s="19"/>
      <c r="C368" s="9"/>
      <c r="D368" s="10" t="s">
        <v>320</v>
      </c>
      <c r="E368" s="154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8">
        <v>1</v>
      </c>
    </row>
    <row r="369" spans="1:65">
      <c r="A369" s="30"/>
      <c r="B369" s="19"/>
      <c r="C369" s="9"/>
      <c r="D369" s="26"/>
      <c r="E369" s="154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8">
        <v>1</v>
      </c>
    </row>
    <row r="370" spans="1:65">
      <c r="A370" s="30"/>
      <c r="B370" s="18">
        <v>1</v>
      </c>
      <c r="C370" s="14">
        <v>1</v>
      </c>
      <c r="D370" s="206">
        <v>36</v>
      </c>
      <c r="E370" s="208"/>
      <c r="F370" s="209"/>
      <c r="G370" s="209"/>
      <c r="H370" s="209"/>
      <c r="I370" s="209"/>
      <c r="J370" s="209"/>
      <c r="K370" s="209"/>
      <c r="L370" s="209"/>
      <c r="M370" s="209"/>
      <c r="N370" s="209"/>
      <c r="O370" s="209"/>
      <c r="P370" s="209"/>
      <c r="Q370" s="209"/>
      <c r="R370" s="209"/>
      <c r="S370" s="209"/>
      <c r="T370" s="209"/>
      <c r="U370" s="209"/>
      <c r="V370" s="209"/>
      <c r="W370" s="209"/>
      <c r="X370" s="209"/>
      <c r="Y370" s="209"/>
      <c r="Z370" s="209"/>
      <c r="AA370" s="209"/>
      <c r="AB370" s="209"/>
      <c r="AC370" s="209"/>
      <c r="AD370" s="209"/>
      <c r="AE370" s="209"/>
      <c r="AF370" s="209"/>
      <c r="AG370" s="209"/>
      <c r="AH370" s="209"/>
      <c r="AI370" s="209"/>
      <c r="AJ370" s="209"/>
      <c r="AK370" s="209"/>
      <c r="AL370" s="209"/>
      <c r="AM370" s="209"/>
      <c r="AN370" s="209"/>
      <c r="AO370" s="209"/>
      <c r="AP370" s="209"/>
      <c r="AQ370" s="209"/>
      <c r="AR370" s="209"/>
      <c r="AS370" s="209"/>
      <c r="AT370" s="209"/>
      <c r="AU370" s="209"/>
      <c r="AV370" s="209"/>
      <c r="AW370" s="209"/>
      <c r="AX370" s="209"/>
      <c r="AY370" s="209"/>
      <c r="AZ370" s="209"/>
      <c r="BA370" s="209"/>
      <c r="BB370" s="209"/>
      <c r="BC370" s="209"/>
      <c r="BD370" s="209"/>
      <c r="BE370" s="209"/>
      <c r="BF370" s="209"/>
      <c r="BG370" s="209"/>
      <c r="BH370" s="209"/>
      <c r="BI370" s="209"/>
      <c r="BJ370" s="209"/>
      <c r="BK370" s="209"/>
      <c r="BL370" s="209"/>
      <c r="BM370" s="210">
        <v>1</v>
      </c>
    </row>
    <row r="371" spans="1:65">
      <c r="A371" s="30"/>
      <c r="B371" s="19">
        <v>1</v>
      </c>
      <c r="C371" s="9">
        <v>2</v>
      </c>
      <c r="D371" s="211">
        <v>34</v>
      </c>
      <c r="E371" s="208"/>
      <c r="F371" s="209"/>
      <c r="G371" s="209"/>
      <c r="H371" s="209"/>
      <c r="I371" s="209"/>
      <c r="J371" s="209"/>
      <c r="K371" s="209"/>
      <c r="L371" s="209"/>
      <c r="M371" s="209"/>
      <c r="N371" s="209"/>
      <c r="O371" s="209"/>
      <c r="P371" s="209"/>
      <c r="Q371" s="209"/>
      <c r="R371" s="209"/>
      <c r="S371" s="209"/>
      <c r="T371" s="209"/>
      <c r="U371" s="209"/>
      <c r="V371" s="209"/>
      <c r="W371" s="209"/>
      <c r="X371" s="209"/>
      <c r="Y371" s="209"/>
      <c r="Z371" s="209"/>
      <c r="AA371" s="209"/>
      <c r="AB371" s="209"/>
      <c r="AC371" s="209"/>
      <c r="AD371" s="209"/>
      <c r="AE371" s="209"/>
      <c r="AF371" s="209"/>
      <c r="AG371" s="209"/>
      <c r="AH371" s="209"/>
      <c r="AI371" s="209"/>
      <c r="AJ371" s="209"/>
      <c r="AK371" s="209"/>
      <c r="AL371" s="209"/>
      <c r="AM371" s="209"/>
      <c r="AN371" s="209"/>
      <c r="AO371" s="209"/>
      <c r="AP371" s="209"/>
      <c r="AQ371" s="209"/>
      <c r="AR371" s="209"/>
      <c r="AS371" s="209"/>
      <c r="AT371" s="209"/>
      <c r="AU371" s="209"/>
      <c r="AV371" s="209"/>
      <c r="AW371" s="209"/>
      <c r="AX371" s="209"/>
      <c r="AY371" s="209"/>
      <c r="AZ371" s="209"/>
      <c r="BA371" s="209"/>
      <c r="BB371" s="209"/>
      <c r="BC371" s="209"/>
      <c r="BD371" s="209"/>
      <c r="BE371" s="209"/>
      <c r="BF371" s="209"/>
      <c r="BG371" s="209"/>
      <c r="BH371" s="209"/>
      <c r="BI371" s="209"/>
      <c r="BJ371" s="209"/>
      <c r="BK371" s="209"/>
      <c r="BL371" s="209"/>
      <c r="BM371" s="210">
        <v>31</v>
      </c>
    </row>
    <row r="372" spans="1:65">
      <c r="A372" s="30"/>
      <c r="B372" s="20" t="s">
        <v>256</v>
      </c>
      <c r="C372" s="12"/>
      <c r="D372" s="215">
        <v>35</v>
      </c>
      <c r="E372" s="208"/>
      <c r="F372" s="209"/>
      <c r="G372" s="209"/>
      <c r="H372" s="209"/>
      <c r="I372" s="209"/>
      <c r="J372" s="209"/>
      <c r="K372" s="209"/>
      <c r="L372" s="209"/>
      <c r="M372" s="209"/>
      <c r="N372" s="209"/>
      <c r="O372" s="209"/>
      <c r="P372" s="209"/>
      <c r="Q372" s="209"/>
      <c r="R372" s="209"/>
      <c r="S372" s="209"/>
      <c r="T372" s="209"/>
      <c r="U372" s="209"/>
      <c r="V372" s="209"/>
      <c r="W372" s="209"/>
      <c r="X372" s="209"/>
      <c r="Y372" s="209"/>
      <c r="Z372" s="209"/>
      <c r="AA372" s="209"/>
      <c r="AB372" s="209"/>
      <c r="AC372" s="209"/>
      <c r="AD372" s="209"/>
      <c r="AE372" s="209"/>
      <c r="AF372" s="209"/>
      <c r="AG372" s="209"/>
      <c r="AH372" s="209"/>
      <c r="AI372" s="209"/>
      <c r="AJ372" s="209"/>
      <c r="AK372" s="209"/>
      <c r="AL372" s="209"/>
      <c r="AM372" s="209"/>
      <c r="AN372" s="209"/>
      <c r="AO372" s="209"/>
      <c r="AP372" s="209"/>
      <c r="AQ372" s="209"/>
      <c r="AR372" s="209"/>
      <c r="AS372" s="209"/>
      <c r="AT372" s="209"/>
      <c r="AU372" s="209"/>
      <c r="AV372" s="209"/>
      <c r="AW372" s="209"/>
      <c r="AX372" s="209"/>
      <c r="AY372" s="209"/>
      <c r="AZ372" s="209"/>
      <c r="BA372" s="209"/>
      <c r="BB372" s="209"/>
      <c r="BC372" s="209"/>
      <c r="BD372" s="209"/>
      <c r="BE372" s="209"/>
      <c r="BF372" s="209"/>
      <c r="BG372" s="209"/>
      <c r="BH372" s="209"/>
      <c r="BI372" s="209"/>
      <c r="BJ372" s="209"/>
      <c r="BK372" s="209"/>
      <c r="BL372" s="209"/>
      <c r="BM372" s="210">
        <v>16</v>
      </c>
    </row>
    <row r="373" spans="1:65">
      <c r="A373" s="30"/>
      <c r="B373" s="3" t="s">
        <v>257</v>
      </c>
      <c r="C373" s="29"/>
      <c r="D373" s="211">
        <v>35</v>
      </c>
      <c r="E373" s="208"/>
      <c r="F373" s="209"/>
      <c r="G373" s="209"/>
      <c r="H373" s="209"/>
      <c r="I373" s="209"/>
      <c r="J373" s="209"/>
      <c r="K373" s="209"/>
      <c r="L373" s="209"/>
      <c r="M373" s="209"/>
      <c r="N373" s="209"/>
      <c r="O373" s="209"/>
      <c r="P373" s="209"/>
      <c r="Q373" s="209"/>
      <c r="R373" s="209"/>
      <c r="S373" s="209"/>
      <c r="T373" s="209"/>
      <c r="U373" s="209"/>
      <c r="V373" s="209"/>
      <c r="W373" s="209"/>
      <c r="X373" s="209"/>
      <c r="Y373" s="209"/>
      <c r="Z373" s="209"/>
      <c r="AA373" s="209"/>
      <c r="AB373" s="209"/>
      <c r="AC373" s="209"/>
      <c r="AD373" s="209"/>
      <c r="AE373" s="209"/>
      <c r="AF373" s="209"/>
      <c r="AG373" s="209"/>
      <c r="AH373" s="209"/>
      <c r="AI373" s="209"/>
      <c r="AJ373" s="209"/>
      <c r="AK373" s="209"/>
      <c r="AL373" s="209"/>
      <c r="AM373" s="209"/>
      <c r="AN373" s="209"/>
      <c r="AO373" s="209"/>
      <c r="AP373" s="209"/>
      <c r="AQ373" s="209"/>
      <c r="AR373" s="209"/>
      <c r="AS373" s="209"/>
      <c r="AT373" s="209"/>
      <c r="AU373" s="209"/>
      <c r="AV373" s="209"/>
      <c r="AW373" s="209"/>
      <c r="AX373" s="209"/>
      <c r="AY373" s="209"/>
      <c r="AZ373" s="209"/>
      <c r="BA373" s="209"/>
      <c r="BB373" s="209"/>
      <c r="BC373" s="209"/>
      <c r="BD373" s="209"/>
      <c r="BE373" s="209"/>
      <c r="BF373" s="209"/>
      <c r="BG373" s="209"/>
      <c r="BH373" s="209"/>
      <c r="BI373" s="209"/>
      <c r="BJ373" s="209"/>
      <c r="BK373" s="209"/>
      <c r="BL373" s="209"/>
      <c r="BM373" s="210">
        <v>35</v>
      </c>
    </row>
    <row r="374" spans="1:65">
      <c r="A374" s="30"/>
      <c r="B374" s="3" t="s">
        <v>258</v>
      </c>
      <c r="C374" s="29"/>
      <c r="D374" s="211">
        <v>1.4142135623730951</v>
      </c>
      <c r="E374" s="208"/>
      <c r="F374" s="209"/>
      <c r="G374" s="209"/>
      <c r="H374" s="209"/>
      <c r="I374" s="209"/>
      <c r="J374" s="209"/>
      <c r="K374" s="209"/>
      <c r="L374" s="209"/>
      <c r="M374" s="209"/>
      <c r="N374" s="209"/>
      <c r="O374" s="209"/>
      <c r="P374" s="209"/>
      <c r="Q374" s="209"/>
      <c r="R374" s="209"/>
      <c r="S374" s="209"/>
      <c r="T374" s="209"/>
      <c r="U374" s="209"/>
      <c r="V374" s="209"/>
      <c r="W374" s="209"/>
      <c r="X374" s="209"/>
      <c r="Y374" s="209"/>
      <c r="Z374" s="209"/>
      <c r="AA374" s="209"/>
      <c r="AB374" s="209"/>
      <c r="AC374" s="209"/>
      <c r="AD374" s="209"/>
      <c r="AE374" s="209"/>
      <c r="AF374" s="209"/>
      <c r="AG374" s="209"/>
      <c r="AH374" s="209"/>
      <c r="AI374" s="209"/>
      <c r="AJ374" s="209"/>
      <c r="AK374" s="209"/>
      <c r="AL374" s="209"/>
      <c r="AM374" s="209"/>
      <c r="AN374" s="209"/>
      <c r="AO374" s="209"/>
      <c r="AP374" s="209"/>
      <c r="AQ374" s="209"/>
      <c r="AR374" s="209"/>
      <c r="AS374" s="209"/>
      <c r="AT374" s="209"/>
      <c r="AU374" s="209"/>
      <c r="AV374" s="209"/>
      <c r="AW374" s="209"/>
      <c r="AX374" s="209"/>
      <c r="AY374" s="209"/>
      <c r="AZ374" s="209"/>
      <c r="BA374" s="209"/>
      <c r="BB374" s="209"/>
      <c r="BC374" s="209"/>
      <c r="BD374" s="209"/>
      <c r="BE374" s="209"/>
      <c r="BF374" s="209"/>
      <c r="BG374" s="209"/>
      <c r="BH374" s="209"/>
      <c r="BI374" s="209"/>
      <c r="BJ374" s="209"/>
      <c r="BK374" s="209"/>
      <c r="BL374" s="209"/>
      <c r="BM374" s="210">
        <v>37</v>
      </c>
    </row>
    <row r="375" spans="1:65">
      <c r="A375" s="30"/>
      <c r="B375" s="3" t="s">
        <v>85</v>
      </c>
      <c r="C375" s="29"/>
      <c r="D375" s="13">
        <v>4.0406101782088436E-2</v>
      </c>
      <c r="E375" s="15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5"/>
    </row>
    <row r="376" spans="1:65">
      <c r="A376" s="30"/>
      <c r="B376" s="3" t="s">
        <v>259</v>
      </c>
      <c r="C376" s="29"/>
      <c r="D376" s="13">
        <v>0</v>
      </c>
      <c r="E376" s="15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5"/>
    </row>
    <row r="377" spans="1:65">
      <c r="A377" s="30"/>
      <c r="B377" s="46" t="s">
        <v>260</v>
      </c>
      <c r="C377" s="47"/>
      <c r="D377" s="45" t="s">
        <v>261</v>
      </c>
      <c r="E377" s="15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B378" s="31"/>
      <c r="C378" s="20"/>
      <c r="D378" s="20"/>
      <c r="BM378" s="55"/>
    </row>
    <row r="379" spans="1:65" ht="15">
      <c r="B379" s="8" t="s">
        <v>601</v>
      </c>
      <c r="BM379" s="28" t="s">
        <v>298</v>
      </c>
    </row>
    <row r="380" spans="1:65" ht="15">
      <c r="A380" s="25" t="s">
        <v>37</v>
      </c>
      <c r="B380" s="18" t="s">
        <v>109</v>
      </c>
      <c r="C380" s="15" t="s">
        <v>110</v>
      </c>
      <c r="D380" s="16" t="s">
        <v>313</v>
      </c>
      <c r="E380" s="15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8">
        <v>1</v>
      </c>
    </row>
    <row r="381" spans="1:65">
      <c r="A381" s="30"/>
      <c r="B381" s="19" t="s">
        <v>222</v>
      </c>
      <c r="C381" s="9" t="s">
        <v>222</v>
      </c>
      <c r="D381" s="10" t="s">
        <v>111</v>
      </c>
      <c r="E381" s="15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8" t="s">
        <v>3</v>
      </c>
    </row>
    <row r="382" spans="1:65">
      <c r="A382" s="30"/>
      <c r="B382" s="19"/>
      <c r="C382" s="9"/>
      <c r="D382" s="10" t="s">
        <v>320</v>
      </c>
      <c r="E382" s="15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8">
        <v>0</v>
      </c>
    </row>
    <row r="383" spans="1:65">
      <c r="A383" s="30"/>
      <c r="B383" s="19"/>
      <c r="C383" s="9"/>
      <c r="D383" s="26"/>
      <c r="E383" s="15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8">
        <v>0</v>
      </c>
    </row>
    <row r="384" spans="1:65">
      <c r="A384" s="30"/>
      <c r="B384" s="18">
        <v>1</v>
      </c>
      <c r="C384" s="14">
        <v>1</v>
      </c>
      <c r="D384" s="221">
        <v>54</v>
      </c>
      <c r="E384" s="223"/>
      <c r="F384" s="224"/>
      <c r="G384" s="224"/>
      <c r="H384" s="224"/>
      <c r="I384" s="224"/>
      <c r="J384" s="224"/>
      <c r="K384" s="224"/>
      <c r="L384" s="224"/>
      <c r="M384" s="224"/>
      <c r="N384" s="224"/>
      <c r="O384" s="224"/>
      <c r="P384" s="224"/>
      <c r="Q384" s="224"/>
      <c r="R384" s="224"/>
      <c r="S384" s="224"/>
      <c r="T384" s="224"/>
      <c r="U384" s="224"/>
      <c r="V384" s="224"/>
      <c r="W384" s="224"/>
      <c r="X384" s="224"/>
      <c r="Y384" s="224"/>
      <c r="Z384" s="224"/>
      <c r="AA384" s="224"/>
      <c r="AB384" s="224"/>
      <c r="AC384" s="224"/>
      <c r="AD384" s="224"/>
      <c r="AE384" s="224"/>
      <c r="AF384" s="224"/>
      <c r="AG384" s="224"/>
      <c r="AH384" s="224"/>
      <c r="AI384" s="224"/>
      <c r="AJ384" s="224"/>
      <c r="AK384" s="224"/>
      <c r="AL384" s="224"/>
      <c r="AM384" s="224"/>
      <c r="AN384" s="224"/>
      <c r="AO384" s="224"/>
      <c r="AP384" s="224"/>
      <c r="AQ384" s="224"/>
      <c r="AR384" s="224"/>
      <c r="AS384" s="224"/>
      <c r="AT384" s="224"/>
      <c r="AU384" s="224"/>
      <c r="AV384" s="224"/>
      <c r="AW384" s="224"/>
      <c r="AX384" s="224"/>
      <c r="AY384" s="224"/>
      <c r="AZ384" s="224"/>
      <c r="BA384" s="224"/>
      <c r="BB384" s="224"/>
      <c r="BC384" s="224"/>
      <c r="BD384" s="224"/>
      <c r="BE384" s="224"/>
      <c r="BF384" s="224"/>
      <c r="BG384" s="224"/>
      <c r="BH384" s="224"/>
      <c r="BI384" s="224"/>
      <c r="BJ384" s="224"/>
      <c r="BK384" s="224"/>
      <c r="BL384" s="224"/>
      <c r="BM384" s="225">
        <v>1</v>
      </c>
    </row>
    <row r="385" spans="1:65">
      <c r="A385" s="30"/>
      <c r="B385" s="19">
        <v>1</v>
      </c>
      <c r="C385" s="9">
        <v>2</v>
      </c>
      <c r="D385" s="226">
        <v>54</v>
      </c>
      <c r="E385" s="223"/>
      <c r="F385" s="224"/>
      <c r="G385" s="224"/>
      <c r="H385" s="224"/>
      <c r="I385" s="224"/>
      <c r="J385" s="224"/>
      <c r="K385" s="224"/>
      <c r="L385" s="224"/>
      <c r="M385" s="224"/>
      <c r="N385" s="224"/>
      <c r="O385" s="224"/>
      <c r="P385" s="224"/>
      <c r="Q385" s="224"/>
      <c r="R385" s="224"/>
      <c r="S385" s="224"/>
      <c r="T385" s="224"/>
      <c r="U385" s="224"/>
      <c r="V385" s="224"/>
      <c r="W385" s="224"/>
      <c r="X385" s="224"/>
      <c r="Y385" s="224"/>
      <c r="Z385" s="224"/>
      <c r="AA385" s="224"/>
      <c r="AB385" s="224"/>
      <c r="AC385" s="224"/>
      <c r="AD385" s="224"/>
      <c r="AE385" s="224"/>
      <c r="AF385" s="224"/>
      <c r="AG385" s="224"/>
      <c r="AH385" s="224"/>
      <c r="AI385" s="224"/>
      <c r="AJ385" s="224"/>
      <c r="AK385" s="224"/>
      <c r="AL385" s="224"/>
      <c r="AM385" s="224"/>
      <c r="AN385" s="224"/>
      <c r="AO385" s="224"/>
      <c r="AP385" s="224"/>
      <c r="AQ385" s="224"/>
      <c r="AR385" s="224"/>
      <c r="AS385" s="224"/>
      <c r="AT385" s="224"/>
      <c r="AU385" s="224"/>
      <c r="AV385" s="224"/>
      <c r="AW385" s="224"/>
      <c r="AX385" s="224"/>
      <c r="AY385" s="224"/>
      <c r="AZ385" s="224"/>
      <c r="BA385" s="224"/>
      <c r="BB385" s="224"/>
      <c r="BC385" s="224"/>
      <c r="BD385" s="224"/>
      <c r="BE385" s="224"/>
      <c r="BF385" s="224"/>
      <c r="BG385" s="224"/>
      <c r="BH385" s="224"/>
      <c r="BI385" s="224"/>
      <c r="BJ385" s="224"/>
      <c r="BK385" s="224"/>
      <c r="BL385" s="224"/>
      <c r="BM385" s="225">
        <v>32</v>
      </c>
    </row>
    <row r="386" spans="1:65">
      <c r="A386" s="30"/>
      <c r="B386" s="20" t="s">
        <v>256</v>
      </c>
      <c r="C386" s="12"/>
      <c r="D386" s="229">
        <v>54</v>
      </c>
      <c r="E386" s="223"/>
      <c r="F386" s="224"/>
      <c r="G386" s="224"/>
      <c r="H386" s="224"/>
      <c r="I386" s="224"/>
      <c r="J386" s="224"/>
      <c r="K386" s="224"/>
      <c r="L386" s="224"/>
      <c r="M386" s="224"/>
      <c r="N386" s="224"/>
      <c r="O386" s="224"/>
      <c r="P386" s="224"/>
      <c r="Q386" s="224"/>
      <c r="R386" s="224"/>
      <c r="S386" s="224"/>
      <c r="T386" s="224"/>
      <c r="U386" s="224"/>
      <c r="V386" s="224"/>
      <c r="W386" s="224"/>
      <c r="X386" s="224"/>
      <c r="Y386" s="224"/>
      <c r="Z386" s="224"/>
      <c r="AA386" s="224"/>
      <c r="AB386" s="224"/>
      <c r="AC386" s="224"/>
      <c r="AD386" s="224"/>
      <c r="AE386" s="224"/>
      <c r="AF386" s="224"/>
      <c r="AG386" s="224"/>
      <c r="AH386" s="224"/>
      <c r="AI386" s="224"/>
      <c r="AJ386" s="224"/>
      <c r="AK386" s="224"/>
      <c r="AL386" s="224"/>
      <c r="AM386" s="224"/>
      <c r="AN386" s="224"/>
      <c r="AO386" s="224"/>
      <c r="AP386" s="224"/>
      <c r="AQ386" s="224"/>
      <c r="AR386" s="224"/>
      <c r="AS386" s="224"/>
      <c r="AT386" s="224"/>
      <c r="AU386" s="224"/>
      <c r="AV386" s="224"/>
      <c r="AW386" s="224"/>
      <c r="AX386" s="224"/>
      <c r="AY386" s="224"/>
      <c r="AZ386" s="224"/>
      <c r="BA386" s="224"/>
      <c r="BB386" s="224"/>
      <c r="BC386" s="224"/>
      <c r="BD386" s="224"/>
      <c r="BE386" s="224"/>
      <c r="BF386" s="224"/>
      <c r="BG386" s="224"/>
      <c r="BH386" s="224"/>
      <c r="BI386" s="224"/>
      <c r="BJ386" s="224"/>
      <c r="BK386" s="224"/>
      <c r="BL386" s="224"/>
      <c r="BM386" s="225">
        <v>16</v>
      </c>
    </row>
    <row r="387" spans="1:65">
      <c r="A387" s="30"/>
      <c r="B387" s="3" t="s">
        <v>257</v>
      </c>
      <c r="C387" s="29"/>
      <c r="D387" s="226">
        <v>54</v>
      </c>
      <c r="E387" s="223"/>
      <c r="F387" s="224"/>
      <c r="G387" s="224"/>
      <c r="H387" s="224"/>
      <c r="I387" s="224"/>
      <c r="J387" s="224"/>
      <c r="K387" s="224"/>
      <c r="L387" s="224"/>
      <c r="M387" s="224"/>
      <c r="N387" s="224"/>
      <c r="O387" s="224"/>
      <c r="P387" s="224"/>
      <c r="Q387" s="224"/>
      <c r="R387" s="224"/>
      <c r="S387" s="224"/>
      <c r="T387" s="224"/>
      <c r="U387" s="224"/>
      <c r="V387" s="224"/>
      <c r="W387" s="224"/>
      <c r="X387" s="224"/>
      <c r="Y387" s="224"/>
      <c r="Z387" s="224"/>
      <c r="AA387" s="224"/>
      <c r="AB387" s="224"/>
      <c r="AC387" s="224"/>
      <c r="AD387" s="224"/>
      <c r="AE387" s="224"/>
      <c r="AF387" s="224"/>
      <c r="AG387" s="224"/>
      <c r="AH387" s="224"/>
      <c r="AI387" s="224"/>
      <c r="AJ387" s="224"/>
      <c r="AK387" s="224"/>
      <c r="AL387" s="224"/>
      <c r="AM387" s="224"/>
      <c r="AN387" s="224"/>
      <c r="AO387" s="224"/>
      <c r="AP387" s="224"/>
      <c r="AQ387" s="224"/>
      <c r="AR387" s="224"/>
      <c r="AS387" s="224"/>
      <c r="AT387" s="224"/>
      <c r="AU387" s="224"/>
      <c r="AV387" s="224"/>
      <c r="AW387" s="224"/>
      <c r="AX387" s="224"/>
      <c r="AY387" s="224"/>
      <c r="AZ387" s="224"/>
      <c r="BA387" s="224"/>
      <c r="BB387" s="224"/>
      <c r="BC387" s="224"/>
      <c r="BD387" s="224"/>
      <c r="BE387" s="224"/>
      <c r="BF387" s="224"/>
      <c r="BG387" s="224"/>
      <c r="BH387" s="224"/>
      <c r="BI387" s="224"/>
      <c r="BJ387" s="224"/>
      <c r="BK387" s="224"/>
      <c r="BL387" s="224"/>
      <c r="BM387" s="225">
        <v>54</v>
      </c>
    </row>
    <row r="388" spans="1:65">
      <c r="A388" s="30"/>
      <c r="B388" s="3" t="s">
        <v>258</v>
      </c>
      <c r="C388" s="29"/>
      <c r="D388" s="226">
        <v>0</v>
      </c>
      <c r="E388" s="223"/>
      <c r="F388" s="224"/>
      <c r="G388" s="224"/>
      <c r="H388" s="224"/>
      <c r="I388" s="224"/>
      <c r="J388" s="224"/>
      <c r="K388" s="224"/>
      <c r="L388" s="224"/>
      <c r="M388" s="224"/>
      <c r="N388" s="224"/>
      <c r="O388" s="224"/>
      <c r="P388" s="224"/>
      <c r="Q388" s="224"/>
      <c r="R388" s="224"/>
      <c r="S388" s="224"/>
      <c r="T388" s="224"/>
      <c r="U388" s="224"/>
      <c r="V388" s="224"/>
      <c r="W388" s="224"/>
      <c r="X388" s="224"/>
      <c r="Y388" s="224"/>
      <c r="Z388" s="224"/>
      <c r="AA388" s="224"/>
      <c r="AB388" s="224"/>
      <c r="AC388" s="224"/>
      <c r="AD388" s="224"/>
      <c r="AE388" s="224"/>
      <c r="AF388" s="224"/>
      <c r="AG388" s="224"/>
      <c r="AH388" s="224"/>
      <c r="AI388" s="224"/>
      <c r="AJ388" s="224"/>
      <c r="AK388" s="224"/>
      <c r="AL388" s="224"/>
      <c r="AM388" s="224"/>
      <c r="AN388" s="224"/>
      <c r="AO388" s="224"/>
      <c r="AP388" s="224"/>
      <c r="AQ388" s="224"/>
      <c r="AR388" s="224"/>
      <c r="AS388" s="224"/>
      <c r="AT388" s="224"/>
      <c r="AU388" s="224"/>
      <c r="AV388" s="224"/>
      <c r="AW388" s="224"/>
      <c r="AX388" s="224"/>
      <c r="AY388" s="224"/>
      <c r="AZ388" s="224"/>
      <c r="BA388" s="224"/>
      <c r="BB388" s="224"/>
      <c r="BC388" s="224"/>
      <c r="BD388" s="224"/>
      <c r="BE388" s="224"/>
      <c r="BF388" s="224"/>
      <c r="BG388" s="224"/>
      <c r="BH388" s="224"/>
      <c r="BI388" s="224"/>
      <c r="BJ388" s="224"/>
      <c r="BK388" s="224"/>
      <c r="BL388" s="224"/>
      <c r="BM388" s="225">
        <v>38</v>
      </c>
    </row>
    <row r="389" spans="1:65">
      <c r="A389" s="30"/>
      <c r="B389" s="3" t="s">
        <v>85</v>
      </c>
      <c r="C389" s="29"/>
      <c r="D389" s="13">
        <v>0</v>
      </c>
      <c r="E389" s="15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5"/>
    </row>
    <row r="390" spans="1:65">
      <c r="A390" s="30"/>
      <c r="B390" s="3" t="s">
        <v>259</v>
      </c>
      <c r="C390" s="29"/>
      <c r="D390" s="13">
        <v>0</v>
      </c>
      <c r="E390" s="15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5"/>
    </row>
    <row r="391" spans="1:65">
      <c r="A391" s="30"/>
      <c r="B391" s="46" t="s">
        <v>260</v>
      </c>
      <c r="C391" s="47"/>
      <c r="D391" s="45" t="s">
        <v>261</v>
      </c>
      <c r="E391" s="15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5"/>
    </row>
    <row r="392" spans="1:65">
      <c r="B392" s="31"/>
      <c r="C392" s="20"/>
      <c r="D392" s="20"/>
      <c r="BM392" s="55"/>
    </row>
    <row r="393" spans="1:65" ht="15">
      <c r="B393" s="8" t="s">
        <v>602</v>
      </c>
      <c r="BM393" s="28" t="s">
        <v>298</v>
      </c>
    </row>
    <row r="394" spans="1:65" ht="15">
      <c r="A394" s="25" t="s">
        <v>40</v>
      </c>
      <c r="B394" s="18" t="s">
        <v>109</v>
      </c>
      <c r="C394" s="15" t="s">
        <v>110</v>
      </c>
      <c r="D394" s="16" t="s">
        <v>313</v>
      </c>
      <c r="E394" s="15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8">
        <v>1</v>
      </c>
    </row>
    <row r="395" spans="1:65">
      <c r="A395" s="30"/>
      <c r="B395" s="19" t="s">
        <v>222</v>
      </c>
      <c r="C395" s="9" t="s">
        <v>222</v>
      </c>
      <c r="D395" s="10" t="s">
        <v>111</v>
      </c>
      <c r="E395" s="15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8" t="s">
        <v>3</v>
      </c>
    </row>
    <row r="396" spans="1:65">
      <c r="A396" s="30"/>
      <c r="B396" s="19"/>
      <c r="C396" s="9"/>
      <c r="D396" s="10" t="s">
        <v>320</v>
      </c>
      <c r="E396" s="154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8">
        <v>2</v>
      </c>
    </row>
    <row r="397" spans="1:65">
      <c r="A397" s="30"/>
      <c r="B397" s="19"/>
      <c r="C397" s="9"/>
      <c r="D397" s="26"/>
      <c r="E397" s="154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8">
        <v>2</v>
      </c>
    </row>
    <row r="398" spans="1:65">
      <c r="A398" s="30"/>
      <c r="B398" s="18">
        <v>1</v>
      </c>
      <c r="C398" s="14">
        <v>1</v>
      </c>
      <c r="D398" s="22">
        <v>7.36</v>
      </c>
      <c r="E398" s="15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8">
        <v>1</v>
      </c>
    </row>
    <row r="399" spans="1:65">
      <c r="A399" s="30"/>
      <c r="B399" s="19">
        <v>1</v>
      </c>
      <c r="C399" s="9">
        <v>2</v>
      </c>
      <c r="D399" s="11">
        <v>7.23</v>
      </c>
      <c r="E399" s="15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8">
        <v>2</v>
      </c>
    </row>
    <row r="400" spans="1:65">
      <c r="A400" s="30"/>
      <c r="B400" s="20" t="s">
        <v>256</v>
      </c>
      <c r="C400" s="12"/>
      <c r="D400" s="23">
        <v>7.2949999999999999</v>
      </c>
      <c r="E400" s="15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8">
        <v>16</v>
      </c>
    </row>
    <row r="401" spans="1:65">
      <c r="A401" s="30"/>
      <c r="B401" s="3" t="s">
        <v>257</v>
      </c>
      <c r="C401" s="29"/>
      <c r="D401" s="11">
        <v>7.2949999999999999</v>
      </c>
      <c r="E401" s="15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8">
        <v>7.2949999999999999</v>
      </c>
    </row>
    <row r="402" spans="1:65">
      <c r="A402" s="30"/>
      <c r="B402" s="3" t="s">
        <v>258</v>
      </c>
      <c r="C402" s="29"/>
      <c r="D402" s="24">
        <v>9.1923881554251102E-2</v>
      </c>
      <c r="E402" s="154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8">
        <v>39</v>
      </c>
    </row>
    <row r="403" spans="1:65">
      <c r="A403" s="30"/>
      <c r="B403" s="3" t="s">
        <v>85</v>
      </c>
      <c r="C403" s="29"/>
      <c r="D403" s="13">
        <v>1.2600943324777396E-2</v>
      </c>
      <c r="E403" s="154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A404" s="30"/>
      <c r="B404" s="3" t="s">
        <v>259</v>
      </c>
      <c r="C404" s="29"/>
      <c r="D404" s="13">
        <v>0</v>
      </c>
      <c r="E404" s="154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5"/>
    </row>
    <row r="405" spans="1:65">
      <c r="A405" s="30"/>
      <c r="B405" s="46" t="s">
        <v>260</v>
      </c>
      <c r="C405" s="47"/>
      <c r="D405" s="45" t="s">
        <v>261</v>
      </c>
      <c r="E405" s="154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5"/>
    </row>
    <row r="406" spans="1:65">
      <c r="B406" s="31"/>
      <c r="C406" s="20"/>
      <c r="D406" s="20"/>
      <c r="BM406" s="55"/>
    </row>
    <row r="407" spans="1:65" ht="15">
      <c r="B407" s="8" t="s">
        <v>603</v>
      </c>
      <c r="BM407" s="28" t="s">
        <v>298</v>
      </c>
    </row>
    <row r="408" spans="1:65" ht="15">
      <c r="A408" s="25" t="s">
        <v>43</v>
      </c>
      <c r="B408" s="18" t="s">
        <v>109</v>
      </c>
      <c r="C408" s="15" t="s">
        <v>110</v>
      </c>
      <c r="D408" s="16" t="s">
        <v>313</v>
      </c>
      <c r="E408" s="154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8">
        <v>1</v>
      </c>
    </row>
    <row r="409" spans="1:65">
      <c r="A409" s="30"/>
      <c r="B409" s="19" t="s">
        <v>222</v>
      </c>
      <c r="C409" s="9" t="s">
        <v>222</v>
      </c>
      <c r="D409" s="10" t="s">
        <v>111</v>
      </c>
      <c r="E409" s="154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8" t="s">
        <v>3</v>
      </c>
    </row>
    <row r="410" spans="1:65">
      <c r="A410" s="30"/>
      <c r="B410" s="19"/>
      <c r="C410" s="9"/>
      <c r="D410" s="10" t="s">
        <v>320</v>
      </c>
      <c r="E410" s="154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8">
        <v>0</v>
      </c>
    </row>
    <row r="411" spans="1:65">
      <c r="A411" s="30"/>
      <c r="B411" s="19"/>
      <c r="C411" s="9"/>
      <c r="D411" s="26"/>
      <c r="E411" s="15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8">
        <v>0</v>
      </c>
    </row>
    <row r="412" spans="1:65">
      <c r="A412" s="30"/>
      <c r="B412" s="18">
        <v>1</v>
      </c>
      <c r="C412" s="14">
        <v>1</v>
      </c>
      <c r="D412" s="221">
        <v>127</v>
      </c>
      <c r="E412" s="223"/>
      <c r="F412" s="224"/>
      <c r="G412" s="224"/>
      <c r="H412" s="224"/>
      <c r="I412" s="224"/>
      <c r="J412" s="224"/>
      <c r="K412" s="224"/>
      <c r="L412" s="224"/>
      <c r="M412" s="224"/>
      <c r="N412" s="224"/>
      <c r="O412" s="224"/>
      <c r="P412" s="224"/>
      <c r="Q412" s="224"/>
      <c r="R412" s="224"/>
      <c r="S412" s="224"/>
      <c r="T412" s="224"/>
      <c r="U412" s="224"/>
      <c r="V412" s="224"/>
      <c r="W412" s="224"/>
      <c r="X412" s="224"/>
      <c r="Y412" s="224"/>
      <c r="Z412" s="224"/>
      <c r="AA412" s="224"/>
      <c r="AB412" s="224"/>
      <c r="AC412" s="224"/>
      <c r="AD412" s="224"/>
      <c r="AE412" s="224"/>
      <c r="AF412" s="224"/>
      <c r="AG412" s="224"/>
      <c r="AH412" s="224"/>
      <c r="AI412" s="224"/>
      <c r="AJ412" s="224"/>
      <c r="AK412" s="224"/>
      <c r="AL412" s="224"/>
      <c r="AM412" s="224"/>
      <c r="AN412" s="224"/>
      <c r="AO412" s="224"/>
      <c r="AP412" s="224"/>
      <c r="AQ412" s="224"/>
      <c r="AR412" s="224"/>
      <c r="AS412" s="224"/>
      <c r="AT412" s="224"/>
      <c r="AU412" s="224"/>
      <c r="AV412" s="224"/>
      <c r="AW412" s="224"/>
      <c r="AX412" s="224"/>
      <c r="AY412" s="224"/>
      <c r="AZ412" s="224"/>
      <c r="BA412" s="224"/>
      <c r="BB412" s="224"/>
      <c r="BC412" s="224"/>
      <c r="BD412" s="224"/>
      <c r="BE412" s="224"/>
      <c r="BF412" s="224"/>
      <c r="BG412" s="224"/>
      <c r="BH412" s="224"/>
      <c r="BI412" s="224"/>
      <c r="BJ412" s="224"/>
      <c r="BK412" s="224"/>
      <c r="BL412" s="224"/>
      <c r="BM412" s="225">
        <v>1</v>
      </c>
    </row>
    <row r="413" spans="1:65">
      <c r="A413" s="30"/>
      <c r="B413" s="19">
        <v>1</v>
      </c>
      <c r="C413" s="9">
        <v>2</v>
      </c>
      <c r="D413" s="226">
        <v>125</v>
      </c>
      <c r="E413" s="223"/>
      <c r="F413" s="224"/>
      <c r="G413" s="224"/>
      <c r="H413" s="224"/>
      <c r="I413" s="224"/>
      <c r="J413" s="224"/>
      <c r="K413" s="224"/>
      <c r="L413" s="224"/>
      <c r="M413" s="224"/>
      <c r="N413" s="224"/>
      <c r="O413" s="224"/>
      <c r="P413" s="224"/>
      <c r="Q413" s="224"/>
      <c r="R413" s="224"/>
      <c r="S413" s="224"/>
      <c r="T413" s="224"/>
      <c r="U413" s="224"/>
      <c r="V413" s="224"/>
      <c r="W413" s="224"/>
      <c r="X413" s="224"/>
      <c r="Y413" s="224"/>
      <c r="Z413" s="224"/>
      <c r="AA413" s="224"/>
      <c r="AB413" s="224"/>
      <c r="AC413" s="224"/>
      <c r="AD413" s="224"/>
      <c r="AE413" s="224"/>
      <c r="AF413" s="224"/>
      <c r="AG413" s="224"/>
      <c r="AH413" s="224"/>
      <c r="AI413" s="224"/>
      <c r="AJ413" s="224"/>
      <c r="AK413" s="224"/>
      <c r="AL413" s="224"/>
      <c r="AM413" s="224"/>
      <c r="AN413" s="224"/>
      <c r="AO413" s="224"/>
      <c r="AP413" s="224"/>
      <c r="AQ413" s="224"/>
      <c r="AR413" s="224"/>
      <c r="AS413" s="224"/>
      <c r="AT413" s="224"/>
      <c r="AU413" s="224"/>
      <c r="AV413" s="224"/>
      <c r="AW413" s="224"/>
      <c r="AX413" s="224"/>
      <c r="AY413" s="224"/>
      <c r="AZ413" s="224"/>
      <c r="BA413" s="224"/>
      <c r="BB413" s="224"/>
      <c r="BC413" s="224"/>
      <c r="BD413" s="224"/>
      <c r="BE413" s="224"/>
      <c r="BF413" s="224"/>
      <c r="BG413" s="224"/>
      <c r="BH413" s="224"/>
      <c r="BI413" s="224"/>
      <c r="BJ413" s="224"/>
      <c r="BK413" s="224"/>
      <c r="BL413" s="224"/>
      <c r="BM413" s="225">
        <v>34</v>
      </c>
    </row>
    <row r="414" spans="1:65">
      <c r="A414" s="30"/>
      <c r="B414" s="20" t="s">
        <v>256</v>
      </c>
      <c r="C414" s="12"/>
      <c r="D414" s="229">
        <v>126</v>
      </c>
      <c r="E414" s="223"/>
      <c r="F414" s="224"/>
      <c r="G414" s="224"/>
      <c r="H414" s="224"/>
      <c r="I414" s="224"/>
      <c r="J414" s="224"/>
      <c r="K414" s="224"/>
      <c r="L414" s="224"/>
      <c r="M414" s="224"/>
      <c r="N414" s="224"/>
      <c r="O414" s="224"/>
      <c r="P414" s="224"/>
      <c r="Q414" s="224"/>
      <c r="R414" s="224"/>
      <c r="S414" s="224"/>
      <c r="T414" s="224"/>
      <c r="U414" s="224"/>
      <c r="V414" s="224"/>
      <c r="W414" s="224"/>
      <c r="X414" s="224"/>
      <c r="Y414" s="224"/>
      <c r="Z414" s="224"/>
      <c r="AA414" s="224"/>
      <c r="AB414" s="224"/>
      <c r="AC414" s="224"/>
      <c r="AD414" s="224"/>
      <c r="AE414" s="224"/>
      <c r="AF414" s="224"/>
      <c r="AG414" s="224"/>
      <c r="AH414" s="224"/>
      <c r="AI414" s="224"/>
      <c r="AJ414" s="224"/>
      <c r="AK414" s="224"/>
      <c r="AL414" s="224"/>
      <c r="AM414" s="224"/>
      <c r="AN414" s="224"/>
      <c r="AO414" s="224"/>
      <c r="AP414" s="224"/>
      <c r="AQ414" s="224"/>
      <c r="AR414" s="224"/>
      <c r="AS414" s="224"/>
      <c r="AT414" s="224"/>
      <c r="AU414" s="224"/>
      <c r="AV414" s="224"/>
      <c r="AW414" s="224"/>
      <c r="AX414" s="224"/>
      <c r="AY414" s="224"/>
      <c r="AZ414" s="224"/>
      <c r="BA414" s="224"/>
      <c r="BB414" s="224"/>
      <c r="BC414" s="224"/>
      <c r="BD414" s="224"/>
      <c r="BE414" s="224"/>
      <c r="BF414" s="224"/>
      <c r="BG414" s="224"/>
      <c r="BH414" s="224"/>
      <c r="BI414" s="224"/>
      <c r="BJ414" s="224"/>
      <c r="BK414" s="224"/>
      <c r="BL414" s="224"/>
      <c r="BM414" s="225">
        <v>16</v>
      </c>
    </row>
    <row r="415" spans="1:65">
      <c r="A415" s="30"/>
      <c r="B415" s="3" t="s">
        <v>257</v>
      </c>
      <c r="C415" s="29"/>
      <c r="D415" s="226">
        <v>126</v>
      </c>
      <c r="E415" s="223"/>
      <c r="F415" s="224"/>
      <c r="G415" s="224"/>
      <c r="H415" s="224"/>
      <c r="I415" s="224"/>
      <c r="J415" s="224"/>
      <c r="K415" s="224"/>
      <c r="L415" s="224"/>
      <c r="M415" s="224"/>
      <c r="N415" s="224"/>
      <c r="O415" s="224"/>
      <c r="P415" s="224"/>
      <c r="Q415" s="224"/>
      <c r="R415" s="224"/>
      <c r="S415" s="224"/>
      <c r="T415" s="224"/>
      <c r="U415" s="224"/>
      <c r="V415" s="224"/>
      <c r="W415" s="224"/>
      <c r="X415" s="224"/>
      <c r="Y415" s="224"/>
      <c r="Z415" s="224"/>
      <c r="AA415" s="224"/>
      <c r="AB415" s="224"/>
      <c r="AC415" s="224"/>
      <c r="AD415" s="224"/>
      <c r="AE415" s="224"/>
      <c r="AF415" s="224"/>
      <c r="AG415" s="224"/>
      <c r="AH415" s="224"/>
      <c r="AI415" s="224"/>
      <c r="AJ415" s="224"/>
      <c r="AK415" s="224"/>
      <c r="AL415" s="224"/>
      <c r="AM415" s="224"/>
      <c r="AN415" s="224"/>
      <c r="AO415" s="224"/>
      <c r="AP415" s="224"/>
      <c r="AQ415" s="224"/>
      <c r="AR415" s="224"/>
      <c r="AS415" s="224"/>
      <c r="AT415" s="224"/>
      <c r="AU415" s="224"/>
      <c r="AV415" s="224"/>
      <c r="AW415" s="224"/>
      <c r="AX415" s="224"/>
      <c r="AY415" s="224"/>
      <c r="AZ415" s="224"/>
      <c r="BA415" s="224"/>
      <c r="BB415" s="224"/>
      <c r="BC415" s="224"/>
      <c r="BD415" s="224"/>
      <c r="BE415" s="224"/>
      <c r="BF415" s="224"/>
      <c r="BG415" s="224"/>
      <c r="BH415" s="224"/>
      <c r="BI415" s="224"/>
      <c r="BJ415" s="224"/>
      <c r="BK415" s="224"/>
      <c r="BL415" s="224"/>
      <c r="BM415" s="225">
        <v>126</v>
      </c>
    </row>
    <row r="416" spans="1:65">
      <c r="A416" s="30"/>
      <c r="B416" s="3" t="s">
        <v>258</v>
      </c>
      <c r="C416" s="29"/>
      <c r="D416" s="226">
        <v>1.4142135623730951</v>
      </c>
      <c r="E416" s="223"/>
      <c r="F416" s="224"/>
      <c r="G416" s="224"/>
      <c r="H416" s="224"/>
      <c r="I416" s="224"/>
      <c r="J416" s="224"/>
      <c r="K416" s="224"/>
      <c r="L416" s="224"/>
      <c r="M416" s="224"/>
      <c r="N416" s="224"/>
      <c r="O416" s="224"/>
      <c r="P416" s="224"/>
      <c r="Q416" s="224"/>
      <c r="R416" s="224"/>
      <c r="S416" s="224"/>
      <c r="T416" s="224"/>
      <c r="U416" s="224"/>
      <c r="V416" s="224"/>
      <c r="W416" s="224"/>
      <c r="X416" s="224"/>
      <c r="Y416" s="224"/>
      <c r="Z416" s="224"/>
      <c r="AA416" s="224"/>
      <c r="AB416" s="224"/>
      <c r="AC416" s="224"/>
      <c r="AD416" s="224"/>
      <c r="AE416" s="224"/>
      <c r="AF416" s="224"/>
      <c r="AG416" s="224"/>
      <c r="AH416" s="224"/>
      <c r="AI416" s="224"/>
      <c r="AJ416" s="224"/>
      <c r="AK416" s="224"/>
      <c r="AL416" s="224"/>
      <c r="AM416" s="224"/>
      <c r="AN416" s="224"/>
      <c r="AO416" s="224"/>
      <c r="AP416" s="224"/>
      <c r="AQ416" s="224"/>
      <c r="AR416" s="224"/>
      <c r="AS416" s="224"/>
      <c r="AT416" s="224"/>
      <c r="AU416" s="224"/>
      <c r="AV416" s="224"/>
      <c r="AW416" s="224"/>
      <c r="AX416" s="224"/>
      <c r="AY416" s="224"/>
      <c r="AZ416" s="224"/>
      <c r="BA416" s="224"/>
      <c r="BB416" s="224"/>
      <c r="BC416" s="224"/>
      <c r="BD416" s="224"/>
      <c r="BE416" s="224"/>
      <c r="BF416" s="224"/>
      <c r="BG416" s="224"/>
      <c r="BH416" s="224"/>
      <c r="BI416" s="224"/>
      <c r="BJ416" s="224"/>
      <c r="BK416" s="224"/>
      <c r="BL416" s="224"/>
      <c r="BM416" s="225">
        <v>40</v>
      </c>
    </row>
    <row r="417" spans="1:65">
      <c r="A417" s="30"/>
      <c r="B417" s="3" t="s">
        <v>85</v>
      </c>
      <c r="C417" s="29"/>
      <c r="D417" s="13">
        <v>1.1223917161691232E-2</v>
      </c>
      <c r="E417" s="15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30"/>
      <c r="B418" s="3" t="s">
        <v>259</v>
      </c>
      <c r="C418" s="29"/>
      <c r="D418" s="13">
        <v>0</v>
      </c>
      <c r="E418" s="15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30"/>
      <c r="B419" s="46" t="s">
        <v>260</v>
      </c>
      <c r="C419" s="47"/>
      <c r="D419" s="45" t="s">
        <v>261</v>
      </c>
      <c r="E419" s="15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B420" s="31"/>
      <c r="C420" s="20"/>
      <c r="D420" s="20"/>
      <c r="BM420" s="55"/>
    </row>
    <row r="421" spans="1:65" ht="15">
      <c r="B421" s="8" t="s">
        <v>604</v>
      </c>
      <c r="BM421" s="28" t="s">
        <v>298</v>
      </c>
    </row>
    <row r="422" spans="1:65" ht="15">
      <c r="A422" s="25" t="s">
        <v>59</v>
      </c>
      <c r="B422" s="18" t="s">
        <v>109</v>
      </c>
      <c r="C422" s="15" t="s">
        <v>110</v>
      </c>
      <c r="D422" s="16" t="s">
        <v>313</v>
      </c>
      <c r="E422" s="15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8">
        <v>1</v>
      </c>
    </row>
    <row r="423" spans="1:65">
      <c r="A423" s="30"/>
      <c r="B423" s="19" t="s">
        <v>222</v>
      </c>
      <c r="C423" s="9" t="s">
        <v>222</v>
      </c>
      <c r="D423" s="10" t="s">
        <v>111</v>
      </c>
      <c r="E423" s="15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8" t="s">
        <v>3</v>
      </c>
    </row>
    <row r="424" spans="1:65">
      <c r="A424" s="30"/>
      <c r="B424" s="19"/>
      <c r="C424" s="9"/>
      <c r="D424" s="10" t="s">
        <v>320</v>
      </c>
      <c r="E424" s="15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8">
        <v>3</v>
      </c>
    </row>
    <row r="425" spans="1:65">
      <c r="A425" s="30"/>
      <c r="B425" s="19"/>
      <c r="C425" s="9"/>
      <c r="D425" s="26"/>
      <c r="E425" s="15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8">
        <v>3</v>
      </c>
    </row>
    <row r="426" spans="1:65">
      <c r="A426" s="30"/>
      <c r="B426" s="18">
        <v>1</v>
      </c>
      <c r="C426" s="14">
        <v>1</v>
      </c>
      <c r="D426" s="216">
        <v>0.02</v>
      </c>
      <c r="E426" s="204"/>
      <c r="F426" s="205"/>
      <c r="G426" s="205"/>
      <c r="H426" s="205"/>
      <c r="I426" s="205"/>
      <c r="J426" s="205"/>
      <c r="K426" s="205"/>
      <c r="L426" s="205"/>
      <c r="M426" s="205"/>
      <c r="N426" s="205"/>
      <c r="O426" s="205"/>
      <c r="P426" s="205"/>
      <c r="Q426" s="205"/>
      <c r="R426" s="205"/>
      <c r="S426" s="205"/>
      <c r="T426" s="205"/>
      <c r="U426" s="205"/>
      <c r="V426" s="205"/>
      <c r="W426" s="205"/>
      <c r="X426" s="205"/>
      <c r="Y426" s="205"/>
      <c r="Z426" s="205"/>
      <c r="AA426" s="205"/>
      <c r="AB426" s="205"/>
      <c r="AC426" s="205"/>
      <c r="AD426" s="205"/>
      <c r="AE426" s="205"/>
      <c r="AF426" s="205"/>
      <c r="AG426" s="205"/>
      <c r="AH426" s="205"/>
      <c r="AI426" s="205"/>
      <c r="AJ426" s="205"/>
      <c r="AK426" s="205"/>
      <c r="AL426" s="205"/>
      <c r="AM426" s="205"/>
      <c r="AN426" s="205"/>
      <c r="AO426" s="205"/>
      <c r="AP426" s="205"/>
      <c r="AQ426" s="205"/>
      <c r="AR426" s="205"/>
      <c r="AS426" s="205"/>
      <c r="AT426" s="205"/>
      <c r="AU426" s="205"/>
      <c r="AV426" s="205"/>
      <c r="AW426" s="205"/>
      <c r="AX426" s="205"/>
      <c r="AY426" s="205"/>
      <c r="AZ426" s="205"/>
      <c r="BA426" s="205"/>
      <c r="BB426" s="205"/>
      <c r="BC426" s="205"/>
      <c r="BD426" s="205"/>
      <c r="BE426" s="205"/>
      <c r="BF426" s="205"/>
      <c r="BG426" s="205"/>
      <c r="BH426" s="205"/>
      <c r="BI426" s="205"/>
      <c r="BJ426" s="205"/>
      <c r="BK426" s="205"/>
      <c r="BL426" s="205"/>
      <c r="BM426" s="218">
        <v>1</v>
      </c>
    </row>
    <row r="427" spans="1:65">
      <c r="A427" s="30"/>
      <c r="B427" s="19">
        <v>1</v>
      </c>
      <c r="C427" s="9">
        <v>2</v>
      </c>
      <c r="D427" s="24" t="s">
        <v>105</v>
      </c>
      <c r="E427" s="204"/>
      <c r="F427" s="205"/>
      <c r="G427" s="205"/>
      <c r="H427" s="205"/>
      <c r="I427" s="205"/>
      <c r="J427" s="205"/>
      <c r="K427" s="205"/>
      <c r="L427" s="205"/>
      <c r="M427" s="205"/>
      <c r="N427" s="205"/>
      <c r="O427" s="205"/>
      <c r="P427" s="205"/>
      <c r="Q427" s="205"/>
      <c r="R427" s="205"/>
      <c r="S427" s="205"/>
      <c r="T427" s="205"/>
      <c r="U427" s="205"/>
      <c r="V427" s="205"/>
      <c r="W427" s="205"/>
      <c r="X427" s="205"/>
      <c r="Y427" s="205"/>
      <c r="Z427" s="205"/>
      <c r="AA427" s="205"/>
      <c r="AB427" s="205"/>
      <c r="AC427" s="205"/>
      <c r="AD427" s="205"/>
      <c r="AE427" s="205"/>
      <c r="AF427" s="205"/>
      <c r="AG427" s="205"/>
      <c r="AH427" s="205"/>
      <c r="AI427" s="205"/>
      <c r="AJ427" s="205"/>
      <c r="AK427" s="205"/>
      <c r="AL427" s="205"/>
      <c r="AM427" s="205"/>
      <c r="AN427" s="205"/>
      <c r="AO427" s="205"/>
      <c r="AP427" s="205"/>
      <c r="AQ427" s="205"/>
      <c r="AR427" s="205"/>
      <c r="AS427" s="205"/>
      <c r="AT427" s="205"/>
      <c r="AU427" s="205"/>
      <c r="AV427" s="205"/>
      <c r="AW427" s="205"/>
      <c r="AX427" s="205"/>
      <c r="AY427" s="205"/>
      <c r="AZ427" s="205"/>
      <c r="BA427" s="205"/>
      <c r="BB427" s="205"/>
      <c r="BC427" s="205"/>
      <c r="BD427" s="205"/>
      <c r="BE427" s="205"/>
      <c r="BF427" s="205"/>
      <c r="BG427" s="205"/>
      <c r="BH427" s="205"/>
      <c r="BI427" s="205"/>
      <c r="BJ427" s="205"/>
      <c r="BK427" s="205"/>
      <c r="BL427" s="205"/>
      <c r="BM427" s="218">
        <v>35</v>
      </c>
    </row>
    <row r="428" spans="1:65">
      <c r="A428" s="30"/>
      <c r="B428" s="20" t="s">
        <v>256</v>
      </c>
      <c r="C428" s="12"/>
      <c r="D428" s="220">
        <v>0.02</v>
      </c>
      <c r="E428" s="204"/>
      <c r="F428" s="205"/>
      <c r="G428" s="205"/>
      <c r="H428" s="205"/>
      <c r="I428" s="205"/>
      <c r="J428" s="205"/>
      <c r="K428" s="205"/>
      <c r="L428" s="205"/>
      <c r="M428" s="205"/>
      <c r="N428" s="205"/>
      <c r="O428" s="205"/>
      <c r="P428" s="205"/>
      <c r="Q428" s="205"/>
      <c r="R428" s="205"/>
      <c r="S428" s="205"/>
      <c r="T428" s="205"/>
      <c r="U428" s="205"/>
      <c r="V428" s="205"/>
      <c r="W428" s="205"/>
      <c r="X428" s="205"/>
      <c r="Y428" s="205"/>
      <c r="Z428" s="205"/>
      <c r="AA428" s="205"/>
      <c r="AB428" s="205"/>
      <c r="AC428" s="205"/>
      <c r="AD428" s="205"/>
      <c r="AE428" s="205"/>
      <c r="AF428" s="205"/>
      <c r="AG428" s="205"/>
      <c r="AH428" s="205"/>
      <c r="AI428" s="205"/>
      <c r="AJ428" s="205"/>
      <c r="AK428" s="205"/>
      <c r="AL428" s="205"/>
      <c r="AM428" s="205"/>
      <c r="AN428" s="205"/>
      <c r="AO428" s="205"/>
      <c r="AP428" s="205"/>
      <c r="AQ428" s="205"/>
      <c r="AR428" s="205"/>
      <c r="AS428" s="205"/>
      <c r="AT428" s="205"/>
      <c r="AU428" s="205"/>
      <c r="AV428" s="205"/>
      <c r="AW428" s="205"/>
      <c r="AX428" s="205"/>
      <c r="AY428" s="205"/>
      <c r="AZ428" s="205"/>
      <c r="BA428" s="205"/>
      <c r="BB428" s="205"/>
      <c r="BC428" s="205"/>
      <c r="BD428" s="205"/>
      <c r="BE428" s="205"/>
      <c r="BF428" s="205"/>
      <c r="BG428" s="205"/>
      <c r="BH428" s="205"/>
      <c r="BI428" s="205"/>
      <c r="BJ428" s="205"/>
      <c r="BK428" s="205"/>
      <c r="BL428" s="205"/>
      <c r="BM428" s="218">
        <v>16</v>
      </c>
    </row>
    <row r="429" spans="1:65">
      <c r="A429" s="30"/>
      <c r="B429" s="3" t="s">
        <v>257</v>
      </c>
      <c r="C429" s="29"/>
      <c r="D429" s="24">
        <v>0.02</v>
      </c>
      <c r="E429" s="204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5"/>
      <c r="Z429" s="205"/>
      <c r="AA429" s="205"/>
      <c r="AB429" s="205"/>
      <c r="AC429" s="205"/>
      <c r="AD429" s="205"/>
      <c r="AE429" s="205"/>
      <c r="AF429" s="205"/>
      <c r="AG429" s="205"/>
      <c r="AH429" s="205"/>
      <c r="AI429" s="205"/>
      <c r="AJ429" s="205"/>
      <c r="AK429" s="205"/>
      <c r="AL429" s="205"/>
      <c r="AM429" s="205"/>
      <c r="AN429" s="205"/>
      <c r="AO429" s="205"/>
      <c r="AP429" s="205"/>
      <c r="AQ429" s="205"/>
      <c r="AR429" s="205"/>
      <c r="AS429" s="205"/>
      <c r="AT429" s="205"/>
      <c r="AU429" s="205"/>
      <c r="AV429" s="205"/>
      <c r="AW429" s="205"/>
      <c r="AX429" s="205"/>
      <c r="AY429" s="205"/>
      <c r="AZ429" s="205"/>
      <c r="BA429" s="205"/>
      <c r="BB429" s="205"/>
      <c r="BC429" s="205"/>
      <c r="BD429" s="205"/>
      <c r="BE429" s="205"/>
      <c r="BF429" s="205"/>
      <c r="BG429" s="205"/>
      <c r="BH429" s="205"/>
      <c r="BI429" s="205"/>
      <c r="BJ429" s="205"/>
      <c r="BK429" s="205"/>
      <c r="BL429" s="205"/>
      <c r="BM429" s="218">
        <v>1.2500000000000001E-2</v>
      </c>
    </row>
    <row r="430" spans="1:65">
      <c r="A430" s="30"/>
      <c r="B430" s="3" t="s">
        <v>258</v>
      </c>
      <c r="C430" s="29"/>
      <c r="D430" s="24" t="s">
        <v>624</v>
      </c>
      <c r="E430" s="204"/>
      <c r="F430" s="205"/>
      <c r="G430" s="205"/>
      <c r="H430" s="205"/>
      <c r="I430" s="205"/>
      <c r="J430" s="205"/>
      <c r="K430" s="205"/>
      <c r="L430" s="205"/>
      <c r="M430" s="205"/>
      <c r="N430" s="205"/>
      <c r="O430" s="205"/>
      <c r="P430" s="205"/>
      <c r="Q430" s="205"/>
      <c r="R430" s="205"/>
      <c r="S430" s="205"/>
      <c r="T430" s="205"/>
      <c r="U430" s="205"/>
      <c r="V430" s="205"/>
      <c r="W430" s="205"/>
      <c r="X430" s="205"/>
      <c r="Y430" s="205"/>
      <c r="Z430" s="205"/>
      <c r="AA430" s="205"/>
      <c r="AB430" s="205"/>
      <c r="AC430" s="205"/>
      <c r="AD430" s="205"/>
      <c r="AE430" s="205"/>
      <c r="AF430" s="205"/>
      <c r="AG430" s="205"/>
      <c r="AH430" s="205"/>
      <c r="AI430" s="205"/>
      <c r="AJ430" s="205"/>
      <c r="AK430" s="205"/>
      <c r="AL430" s="205"/>
      <c r="AM430" s="205"/>
      <c r="AN430" s="205"/>
      <c r="AO430" s="205"/>
      <c r="AP430" s="205"/>
      <c r="AQ430" s="205"/>
      <c r="AR430" s="205"/>
      <c r="AS430" s="205"/>
      <c r="AT430" s="205"/>
      <c r="AU430" s="205"/>
      <c r="AV430" s="205"/>
      <c r="AW430" s="205"/>
      <c r="AX430" s="205"/>
      <c r="AY430" s="205"/>
      <c r="AZ430" s="205"/>
      <c r="BA430" s="205"/>
      <c r="BB430" s="205"/>
      <c r="BC430" s="205"/>
      <c r="BD430" s="205"/>
      <c r="BE430" s="205"/>
      <c r="BF430" s="205"/>
      <c r="BG430" s="205"/>
      <c r="BH430" s="205"/>
      <c r="BI430" s="205"/>
      <c r="BJ430" s="205"/>
      <c r="BK430" s="205"/>
      <c r="BL430" s="205"/>
      <c r="BM430" s="218">
        <v>41</v>
      </c>
    </row>
    <row r="431" spans="1:65">
      <c r="A431" s="30"/>
      <c r="B431" s="3" t="s">
        <v>85</v>
      </c>
      <c r="C431" s="29"/>
      <c r="D431" s="13" t="s">
        <v>624</v>
      </c>
      <c r="E431" s="15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5"/>
    </row>
    <row r="432" spans="1:65">
      <c r="A432" s="30"/>
      <c r="B432" s="3" t="s">
        <v>259</v>
      </c>
      <c r="C432" s="29"/>
      <c r="D432" s="13">
        <v>0.59999999999999987</v>
      </c>
      <c r="E432" s="154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5"/>
    </row>
    <row r="433" spans="1:65">
      <c r="A433" s="30"/>
      <c r="B433" s="46" t="s">
        <v>260</v>
      </c>
      <c r="C433" s="47"/>
      <c r="D433" s="45" t="s">
        <v>261</v>
      </c>
      <c r="E433" s="154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B434" s="31"/>
      <c r="C434" s="20"/>
      <c r="D434" s="20"/>
      <c r="BM434" s="55"/>
    </row>
    <row r="435" spans="1:65" ht="15">
      <c r="B435" s="8" t="s">
        <v>605</v>
      </c>
      <c r="BM435" s="28" t="s">
        <v>298</v>
      </c>
    </row>
    <row r="436" spans="1:65" ht="15">
      <c r="A436" s="25" t="s">
        <v>6</v>
      </c>
      <c r="B436" s="18" t="s">
        <v>109</v>
      </c>
      <c r="C436" s="15" t="s">
        <v>110</v>
      </c>
      <c r="D436" s="16" t="s">
        <v>313</v>
      </c>
      <c r="E436" s="15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8">
        <v>1</v>
      </c>
    </row>
    <row r="437" spans="1:65">
      <c r="A437" s="30"/>
      <c r="B437" s="19" t="s">
        <v>222</v>
      </c>
      <c r="C437" s="9" t="s">
        <v>222</v>
      </c>
      <c r="D437" s="10" t="s">
        <v>111</v>
      </c>
      <c r="E437" s="15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8" t="s">
        <v>3</v>
      </c>
    </row>
    <row r="438" spans="1:65">
      <c r="A438" s="30"/>
      <c r="B438" s="19"/>
      <c r="C438" s="9"/>
      <c r="D438" s="10" t="s">
        <v>320</v>
      </c>
      <c r="E438" s="154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8">
        <v>0</v>
      </c>
    </row>
    <row r="439" spans="1:65">
      <c r="A439" s="30"/>
      <c r="B439" s="19"/>
      <c r="C439" s="9"/>
      <c r="D439" s="26"/>
      <c r="E439" s="154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8">
        <v>0</v>
      </c>
    </row>
    <row r="440" spans="1:65">
      <c r="A440" s="30"/>
      <c r="B440" s="18">
        <v>1</v>
      </c>
      <c r="C440" s="14">
        <v>1</v>
      </c>
      <c r="D440" s="221">
        <v>4250</v>
      </c>
      <c r="E440" s="223"/>
      <c r="F440" s="224"/>
      <c r="G440" s="224"/>
      <c r="H440" s="224"/>
      <c r="I440" s="224"/>
      <c r="J440" s="224"/>
      <c r="K440" s="224"/>
      <c r="L440" s="224"/>
      <c r="M440" s="224"/>
      <c r="N440" s="224"/>
      <c r="O440" s="224"/>
      <c r="P440" s="224"/>
      <c r="Q440" s="224"/>
      <c r="R440" s="224"/>
      <c r="S440" s="224"/>
      <c r="T440" s="224"/>
      <c r="U440" s="224"/>
      <c r="V440" s="224"/>
      <c r="W440" s="224"/>
      <c r="X440" s="224"/>
      <c r="Y440" s="224"/>
      <c r="Z440" s="224"/>
      <c r="AA440" s="224"/>
      <c r="AB440" s="224"/>
      <c r="AC440" s="224"/>
      <c r="AD440" s="224"/>
      <c r="AE440" s="224"/>
      <c r="AF440" s="224"/>
      <c r="AG440" s="224"/>
      <c r="AH440" s="224"/>
      <c r="AI440" s="224"/>
      <c r="AJ440" s="224"/>
      <c r="AK440" s="224"/>
      <c r="AL440" s="224"/>
      <c r="AM440" s="224"/>
      <c r="AN440" s="224"/>
      <c r="AO440" s="224"/>
      <c r="AP440" s="224"/>
      <c r="AQ440" s="224"/>
      <c r="AR440" s="224"/>
      <c r="AS440" s="224"/>
      <c r="AT440" s="224"/>
      <c r="AU440" s="224"/>
      <c r="AV440" s="224"/>
      <c r="AW440" s="224"/>
      <c r="AX440" s="224"/>
      <c r="AY440" s="224"/>
      <c r="AZ440" s="224"/>
      <c r="BA440" s="224"/>
      <c r="BB440" s="224"/>
      <c r="BC440" s="224"/>
      <c r="BD440" s="224"/>
      <c r="BE440" s="224"/>
      <c r="BF440" s="224"/>
      <c r="BG440" s="224"/>
      <c r="BH440" s="224"/>
      <c r="BI440" s="224"/>
      <c r="BJ440" s="224"/>
      <c r="BK440" s="224"/>
      <c r="BL440" s="224"/>
      <c r="BM440" s="225">
        <v>1</v>
      </c>
    </row>
    <row r="441" spans="1:65">
      <c r="A441" s="30"/>
      <c r="B441" s="19">
        <v>1</v>
      </c>
      <c r="C441" s="9">
        <v>2</v>
      </c>
      <c r="D441" s="226">
        <v>4120</v>
      </c>
      <c r="E441" s="223"/>
      <c r="F441" s="224"/>
      <c r="G441" s="224"/>
      <c r="H441" s="224"/>
      <c r="I441" s="224"/>
      <c r="J441" s="224"/>
      <c r="K441" s="224"/>
      <c r="L441" s="224"/>
      <c r="M441" s="224"/>
      <c r="N441" s="224"/>
      <c r="O441" s="224"/>
      <c r="P441" s="224"/>
      <c r="Q441" s="224"/>
      <c r="R441" s="224"/>
      <c r="S441" s="224"/>
      <c r="T441" s="224"/>
      <c r="U441" s="224"/>
      <c r="V441" s="224"/>
      <c r="W441" s="224"/>
      <c r="X441" s="224"/>
      <c r="Y441" s="224"/>
      <c r="Z441" s="224"/>
      <c r="AA441" s="224"/>
      <c r="AB441" s="224"/>
      <c r="AC441" s="224"/>
      <c r="AD441" s="224"/>
      <c r="AE441" s="224"/>
      <c r="AF441" s="224"/>
      <c r="AG441" s="224"/>
      <c r="AH441" s="224"/>
      <c r="AI441" s="224"/>
      <c r="AJ441" s="224"/>
      <c r="AK441" s="224"/>
      <c r="AL441" s="224"/>
      <c r="AM441" s="224"/>
      <c r="AN441" s="224"/>
      <c r="AO441" s="224"/>
      <c r="AP441" s="224"/>
      <c r="AQ441" s="224"/>
      <c r="AR441" s="224"/>
      <c r="AS441" s="224"/>
      <c r="AT441" s="224"/>
      <c r="AU441" s="224"/>
      <c r="AV441" s="224"/>
      <c r="AW441" s="224"/>
      <c r="AX441" s="224"/>
      <c r="AY441" s="224"/>
      <c r="AZ441" s="224"/>
      <c r="BA441" s="224"/>
      <c r="BB441" s="224"/>
      <c r="BC441" s="224"/>
      <c r="BD441" s="224"/>
      <c r="BE441" s="224"/>
      <c r="BF441" s="224"/>
      <c r="BG441" s="224"/>
      <c r="BH441" s="224"/>
      <c r="BI441" s="224"/>
      <c r="BJ441" s="224"/>
      <c r="BK441" s="224"/>
      <c r="BL441" s="224"/>
      <c r="BM441" s="225">
        <v>36</v>
      </c>
    </row>
    <row r="442" spans="1:65">
      <c r="A442" s="30"/>
      <c r="B442" s="20" t="s">
        <v>256</v>
      </c>
      <c r="C442" s="12"/>
      <c r="D442" s="229">
        <v>4185</v>
      </c>
      <c r="E442" s="223"/>
      <c r="F442" s="224"/>
      <c r="G442" s="224"/>
      <c r="H442" s="224"/>
      <c r="I442" s="224"/>
      <c r="J442" s="224"/>
      <c r="K442" s="224"/>
      <c r="L442" s="224"/>
      <c r="M442" s="224"/>
      <c r="N442" s="224"/>
      <c r="O442" s="224"/>
      <c r="P442" s="224"/>
      <c r="Q442" s="224"/>
      <c r="R442" s="224"/>
      <c r="S442" s="224"/>
      <c r="T442" s="224"/>
      <c r="U442" s="224"/>
      <c r="V442" s="224"/>
      <c r="W442" s="224"/>
      <c r="X442" s="224"/>
      <c r="Y442" s="224"/>
      <c r="Z442" s="224"/>
      <c r="AA442" s="224"/>
      <c r="AB442" s="224"/>
      <c r="AC442" s="224"/>
      <c r="AD442" s="224"/>
      <c r="AE442" s="224"/>
      <c r="AF442" s="224"/>
      <c r="AG442" s="224"/>
      <c r="AH442" s="224"/>
      <c r="AI442" s="224"/>
      <c r="AJ442" s="224"/>
      <c r="AK442" s="224"/>
      <c r="AL442" s="224"/>
      <c r="AM442" s="224"/>
      <c r="AN442" s="224"/>
      <c r="AO442" s="224"/>
      <c r="AP442" s="224"/>
      <c r="AQ442" s="224"/>
      <c r="AR442" s="224"/>
      <c r="AS442" s="224"/>
      <c r="AT442" s="224"/>
      <c r="AU442" s="224"/>
      <c r="AV442" s="224"/>
      <c r="AW442" s="224"/>
      <c r="AX442" s="224"/>
      <c r="AY442" s="224"/>
      <c r="AZ442" s="224"/>
      <c r="BA442" s="224"/>
      <c r="BB442" s="224"/>
      <c r="BC442" s="224"/>
      <c r="BD442" s="224"/>
      <c r="BE442" s="224"/>
      <c r="BF442" s="224"/>
      <c r="BG442" s="224"/>
      <c r="BH442" s="224"/>
      <c r="BI442" s="224"/>
      <c r="BJ442" s="224"/>
      <c r="BK442" s="224"/>
      <c r="BL442" s="224"/>
      <c r="BM442" s="225">
        <v>16</v>
      </c>
    </row>
    <row r="443" spans="1:65">
      <c r="A443" s="30"/>
      <c r="B443" s="3" t="s">
        <v>257</v>
      </c>
      <c r="C443" s="29"/>
      <c r="D443" s="226">
        <v>4185</v>
      </c>
      <c r="E443" s="223"/>
      <c r="F443" s="224"/>
      <c r="G443" s="224"/>
      <c r="H443" s="224"/>
      <c r="I443" s="224"/>
      <c r="J443" s="224"/>
      <c r="K443" s="224"/>
      <c r="L443" s="224"/>
      <c r="M443" s="224"/>
      <c r="N443" s="224"/>
      <c r="O443" s="224"/>
      <c r="P443" s="224"/>
      <c r="Q443" s="224"/>
      <c r="R443" s="224"/>
      <c r="S443" s="224"/>
      <c r="T443" s="224"/>
      <c r="U443" s="224"/>
      <c r="V443" s="224"/>
      <c r="W443" s="224"/>
      <c r="X443" s="224"/>
      <c r="Y443" s="224"/>
      <c r="Z443" s="224"/>
      <c r="AA443" s="224"/>
      <c r="AB443" s="224"/>
      <c r="AC443" s="224"/>
      <c r="AD443" s="224"/>
      <c r="AE443" s="224"/>
      <c r="AF443" s="224"/>
      <c r="AG443" s="224"/>
      <c r="AH443" s="224"/>
      <c r="AI443" s="224"/>
      <c r="AJ443" s="224"/>
      <c r="AK443" s="224"/>
      <c r="AL443" s="224"/>
      <c r="AM443" s="224"/>
      <c r="AN443" s="224"/>
      <c r="AO443" s="224"/>
      <c r="AP443" s="224"/>
      <c r="AQ443" s="224"/>
      <c r="AR443" s="224"/>
      <c r="AS443" s="224"/>
      <c r="AT443" s="224"/>
      <c r="AU443" s="224"/>
      <c r="AV443" s="224"/>
      <c r="AW443" s="224"/>
      <c r="AX443" s="224"/>
      <c r="AY443" s="224"/>
      <c r="AZ443" s="224"/>
      <c r="BA443" s="224"/>
      <c r="BB443" s="224"/>
      <c r="BC443" s="224"/>
      <c r="BD443" s="224"/>
      <c r="BE443" s="224"/>
      <c r="BF443" s="224"/>
      <c r="BG443" s="224"/>
      <c r="BH443" s="224"/>
      <c r="BI443" s="224"/>
      <c r="BJ443" s="224"/>
      <c r="BK443" s="224"/>
      <c r="BL443" s="224"/>
      <c r="BM443" s="225">
        <v>4185</v>
      </c>
    </row>
    <row r="444" spans="1:65">
      <c r="A444" s="30"/>
      <c r="B444" s="3" t="s">
        <v>258</v>
      </c>
      <c r="C444" s="29"/>
      <c r="D444" s="226">
        <v>91.923881554251182</v>
      </c>
      <c r="E444" s="223"/>
      <c r="F444" s="224"/>
      <c r="G444" s="224"/>
      <c r="H444" s="224"/>
      <c r="I444" s="224"/>
      <c r="J444" s="224"/>
      <c r="K444" s="224"/>
      <c r="L444" s="224"/>
      <c r="M444" s="224"/>
      <c r="N444" s="224"/>
      <c r="O444" s="224"/>
      <c r="P444" s="224"/>
      <c r="Q444" s="224"/>
      <c r="R444" s="224"/>
      <c r="S444" s="224"/>
      <c r="T444" s="224"/>
      <c r="U444" s="224"/>
      <c r="V444" s="224"/>
      <c r="W444" s="224"/>
      <c r="X444" s="224"/>
      <c r="Y444" s="224"/>
      <c r="Z444" s="224"/>
      <c r="AA444" s="224"/>
      <c r="AB444" s="224"/>
      <c r="AC444" s="224"/>
      <c r="AD444" s="224"/>
      <c r="AE444" s="224"/>
      <c r="AF444" s="224"/>
      <c r="AG444" s="224"/>
      <c r="AH444" s="224"/>
      <c r="AI444" s="224"/>
      <c r="AJ444" s="224"/>
      <c r="AK444" s="224"/>
      <c r="AL444" s="224"/>
      <c r="AM444" s="224"/>
      <c r="AN444" s="224"/>
      <c r="AO444" s="224"/>
      <c r="AP444" s="224"/>
      <c r="AQ444" s="224"/>
      <c r="AR444" s="224"/>
      <c r="AS444" s="224"/>
      <c r="AT444" s="224"/>
      <c r="AU444" s="224"/>
      <c r="AV444" s="224"/>
      <c r="AW444" s="224"/>
      <c r="AX444" s="224"/>
      <c r="AY444" s="224"/>
      <c r="AZ444" s="224"/>
      <c r="BA444" s="224"/>
      <c r="BB444" s="224"/>
      <c r="BC444" s="224"/>
      <c r="BD444" s="224"/>
      <c r="BE444" s="224"/>
      <c r="BF444" s="224"/>
      <c r="BG444" s="224"/>
      <c r="BH444" s="224"/>
      <c r="BI444" s="224"/>
      <c r="BJ444" s="224"/>
      <c r="BK444" s="224"/>
      <c r="BL444" s="224"/>
      <c r="BM444" s="225">
        <v>42</v>
      </c>
    </row>
    <row r="445" spans="1:65">
      <c r="A445" s="30"/>
      <c r="B445" s="3" t="s">
        <v>85</v>
      </c>
      <c r="C445" s="29"/>
      <c r="D445" s="13">
        <v>2.196508519814843E-2</v>
      </c>
      <c r="E445" s="154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5"/>
    </row>
    <row r="446" spans="1:65">
      <c r="A446" s="30"/>
      <c r="B446" s="3" t="s">
        <v>259</v>
      </c>
      <c r="C446" s="29"/>
      <c r="D446" s="13">
        <v>0</v>
      </c>
      <c r="E446" s="154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5"/>
    </row>
    <row r="447" spans="1:65">
      <c r="A447" s="30"/>
      <c r="B447" s="46" t="s">
        <v>260</v>
      </c>
      <c r="C447" s="47"/>
      <c r="D447" s="45" t="s">
        <v>261</v>
      </c>
      <c r="E447" s="15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5"/>
    </row>
    <row r="448" spans="1:65">
      <c r="B448" s="31"/>
      <c r="C448" s="20"/>
      <c r="D448" s="20"/>
      <c r="BM448" s="55"/>
    </row>
    <row r="449" spans="1:65" ht="15">
      <c r="B449" s="8" t="s">
        <v>606</v>
      </c>
      <c r="BM449" s="28" t="s">
        <v>298</v>
      </c>
    </row>
    <row r="450" spans="1:65" ht="15">
      <c r="A450" s="25" t="s">
        <v>9</v>
      </c>
      <c r="B450" s="18" t="s">
        <v>109</v>
      </c>
      <c r="C450" s="15" t="s">
        <v>110</v>
      </c>
      <c r="D450" s="16" t="s">
        <v>313</v>
      </c>
      <c r="E450" s="154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8">
        <v>1</v>
      </c>
    </row>
    <row r="451" spans="1:65">
      <c r="A451" s="30"/>
      <c r="B451" s="19" t="s">
        <v>222</v>
      </c>
      <c r="C451" s="9" t="s">
        <v>222</v>
      </c>
      <c r="D451" s="10" t="s">
        <v>111</v>
      </c>
      <c r="E451" s="154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8" t="s">
        <v>3</v>
      </c>
    </row>
    <row r="452" spans="1:65">
      <c r="A452" s="30"/>
      <c r="B452" s="19"/>
      <c r="C452" s="9"/>
      <c r="D452" s="10" t="s">
        <v>320</v>
      </c>
      <c r="E452" s="15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8">
        <v>2</v>
      </c>
    </row>
    <row r="453" spans="1:65">
      <c r="A453" s="30"/>
      <c r="B453" s="19"/>
      <c r="C453" s="9"/>
      <c r="D453" s="26"/>
      <c r="E453" s="15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8">
        <v>2</v>
      </c>
    </row>
    <row r="454" spans="1:65">
      <c r="A454" s="30"/>
      <c r="B454" s="18">
        <v>1</v>
      </c>
      <c r="C454" s="14">
        <v>1</v>
      </c>
      <c r="D454" s="22">
        <v>7.2</v>
      </c>
      <c r="E454" s="15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8">
        <v>1</v>
      </c>
    </row>
    <row r="455" spans="1:65">
      <c r="A455" s="30"/>
      <c r="B455" s="19">
        <v>1</v>
      </c>
      <c r="C455" s="9">
        <v>2</v>
      </c>
      <c r="D455" s="11">
        <v>8</v>
      </c>
      <c r="E455" s="15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8">
        <v>37</v>
      </c>
    </row>
    <row r="456" spans="1:65">
      <c r="A456" s="30"/>
      <c r="B456" s="20" t="s">
        <v>256</v>
      </c>
      <c r="C456" s="12"/>
      <c r="D456" s="23">
        <v>7.6</v>
      </c>
      <c r="E456" s="154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8">
        <v>16</v>
      </c>
    </row>
    <row r="457" spans="1:65">
      <c r="A457" s="30"/>
      <c r="B457" s="3" t="s">
        <v>257</v>
      </c>
      <c r="C457" s="29"/>
      <c r="D457" s="11">
        <v>7.6</v>
      </c>
      <c r="E457" s="154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8">
        <v>7.6</v>
      </c>
    </row>
    <row r="458" spans="1:65">
      <c r="A458" s="30"/>
      <c r="B458" s="3" t="s">
        <v>258</v>
      </c>
      <c r="C458" s="29"/>
      <c r="D458" s="24">
        <v>0.5656854249492379</v>
      </c>
      <c r="E458" s="154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8">
        <v>43</v>
      </c>
    </row>
    <row r="459" spans="1:65">
      <c r="A459" s="30"/>
      <c r="B459" s="3" t="s">
        <v>85</v>
      </c>
      <c r="C459" s="29"/>
      <c r="D459" s="13">
        <v>7.4432292756478668E-2</v>
      </c>
      <c r="E459" s="154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A460" s="30"/>
      <c r="B460" s="3" t="s">
        <v>259</v>
      </c>
      <c r="C460" s="29"/>
      <c r="D460" s="13">
        <v>0</v>
      </c>
      <c r="E460" s="154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5"/>
    </row>
    <row r="461" spans="1:65">
      <c r="A461" s="30"/>
      <c r="B461" s="46" t="s">
        <v>260</v>
      </c>
      <c r="C461" s="47"/>
      <c r="D461" s="45" t="s">
        <v>261</v>
      </c>
      <c r="E461" s="154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5"/>
    </row>
    <row r="462" spans="1:65">
      <c r="B462" s="31"/>
      <c r="C462" s="20"/>
      <c r="D462" s="20"/>
      <c r="BM462" s="55"/>
    </row>
    <row r="463" spans="1:65" ht="15">
      <c r="B463" s="8" t="s">
        <v>607</v>
      </c>
      <c r="BM463" s="28" t="s">
        <v>298</v>
      </c>
    </row>
    <row r="464" spans="1:65" ht="15">
      <c r="A464" s="25" t="s">
        <v>12</v>
      </c>
      <c r="B464" s="18" t="s">
        <v>109</v>
      </c>
      <c r="C464" s="15" t="s">
        <v>110</v>
      </c>
      <c r="D464" s="16" t="s">
        <v>313</v>
      </c>
      <c r="E464" s="154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8">
        <v>1</v>
      </c>
    </row>
    <row r="465" spans="1:65">
      <c r="A465" s="30"/>
      <c r="B465" s="19" t="s">
        <v>222</v>
      </c>
      <c r="C465" s="9" t="s">
        <v>222</v>
      </c>
      <c r="D465" s="10" t="s">
        <v>111</v>
      </c>
      <c r="E465" s="15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8" t="s">
        <v>3</v>
      </c>
    </row>
    <row r="466" spans="1:65">
      <c r="A466" s="30"/>
      <c r="B466" s="19"/>
      <c r="C466" s="9"/>
      <c r="D466" s="10" t="s">
        <v>320</v>
      </c>
      <c r="E466" s="15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8">
        <v>2</v>
      </c>
    </row>
    <row r="467" spans="1:65">
      <c r="A467" s="30"/>
      <c r="B467" s="19"/>
      <c r="C467" s="9"/>
      <c r="D467" s="26"/>
      <c r="E467" s="15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8">
        <v>2</v>
      </c>
    </row>
    <row r="468" spans="1:65">
      <c r="A468" s="30"/>
      <c r="B468" s="18">
        <v>1</v>
      </c>
      <c r="C468" s="14">
        <v>1</v>
      </c>
      <c r="D468" s="22">
        <v>5.09</v>
      </c>
      <c r="E468" s="154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8">
        <v>1</v>
      </c>
    </row>
    <row r="469" spans="1:65">
      <c r="A469" s="30"/>
      <c r="B469" s="19">
        <v>1</v>
      </c>
      <c r="C469" s="9">
        <v>2</v>
      </c>
      <c r="D469" s="11">
        <v>5.13</v>
      </c>
      <c r="E469" s="154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8">
        <v>38</v>
      </c>
    </row>
    <row r="470" spans="1:65">
      <c r="A470" s="30"/>
      <c r="B470" s="20" t="s">
        <v>256</v>
      </c>
      <c r="C470" s="12"/>
      <c r="D470" s="23">
        <v>5.1099999999999994</v>
      </c>
      <c r="E470" s="15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8">
        <v>16</v>
      </c>
    </row>
    <row r="471" spans="1:65">
      <c r="A471" s="30"/>
      <c r="B471" s="3" t="s">
        <v>257</v>
      </c>
      <c r="C471" s="29"/>
      <c r="D471" s="11">
        <v>5.1099999999999994</v>
      </c>
      <c r="E471" s="15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8">
        <v>5.1100000000000003</v>
      </c>
    </row>
    <row r="472" spans="1:65">
      <c r="A472" s="30"/>
      <c r="B472" s="3" t="s">
        <v>258</v>
      </c>
      <c r="C472" s="29"/>
      <c r="D472" s="24">
        <v>2.8284271247461926E-2</v>
      </c>
      <c r="E472" s="15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8">
        <v>44</v>
      </c>
    </row>
    <row r="473" spans="1:65">
      <c r="A473" s="30"/>
      <c r="B473" s="3" t="s">
        <v>85</v>
      </c>
      <c r="C473" s="29"/>
      <c r="D473" s="13">
        <v>5.5350824359025304E-3</v>
      </c>
      <c r="E473" s="15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30"/>
      <c r="B474" s="3" t="s">
        <v>259</v>
      </c>
      <c r="C474" s="29"/>
      <c r="D474" s="13">
        <v>-2.2204460492503131E-16</v>
      </c>
      <c r="E474" s="154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30"/>
      <c r="B475" s="46" t="s">
        <v>260</v>
      </c>
      <c r="C475" s="47"/>
      <c r="D475" s="45" t="s">
        <v>261</v>
      </c>
      <c r="E475" s="154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1"/>
      <c r="C476" s="20"/>
      <c r="D476" s="20"/>
      <c r="BM476" s="55"/>
    </row>
    <row r="477" spans="1:65" ht="15">
      <c r="B477" s="8" t="s">
        <v>608</v>
      </c>
      <c r="BM477" s="28" t="s">
        <v>298</v>
      </c>
    </row>
    <row r="478" spans="1:65" ht="15">
      <c r="A478" s="25" t="s">
        <v>15</v>
      </c>
      <c r="B478" s="18" t="s">
        <v>109</v>
      </c>
      <c r="C478" s="15" t="s">
        <v>110</v>
      </c>
      <c r="D478" s="16" t="s">
        <v>313</v>
      </c>
      <c r="E478" s="154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8">
        <v>1</v>
      </c>
    </row>
    <row r="479" spans="1:65">
      <c r="A479" s="30"/>
      <c r="B479" s="19" t="s">
        <v>222</v>
      </c>
      <c r="C479" s="9" t="s">
        <v>222</v>
      </c>
      <c r="D479" s="10" t="s">
        <v>111</v>
      </c>
      <c r="E479" s="154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8" t="s">
        <v>3</v>
      </c>
    </row>
    <row r="480" spans="1:65">
      <c r="A480" s="30"/>
      <c r="B480" s="19"/>
      <c r="C480" s="9"/>
      <c r="D480" s="10" t="s">
        <v>320</v>
      </c>
      <c r="E480" s="154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8">
        <v>2</v>
      </c>
    </row>
    <row r="481" spans="1:65">
      <c r="A481" s="30"/>
      <c r="B481" s="19"/>
      <c r="C481" s="9"/>
      <c r="D481" s="26"/>
      <c r="E481" s="154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8">
        <v>2</v>
      </c>
    </row>
    <row r="482" spans="1:65">
      <c r="A482" s="30"/>
      <c r="B482" s="18">
        <v>1</v>
      </c>
      <c r="C482" s="14">
        <v>1</v>
      </c>
      <c r="D482" s="22">
        <v>3.8</v>
      </c>
      <c r="E482" s="154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8">
        <v>1</v>
      </c>
    </row>
    <row r="483" spans="1:65">
      <c r="A483" s="30"/>
      <c r="B483" s="19">
        <v>1</v>
      </c>
      <c r="C483" s="9">
        <v>2</v>
      </c>
      <c r="D483" s="11">
        <v>3.4</v>
      </c>
      <c r="E483" s="15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8">
        <v>22</v>
      </c>
    </row>
    <row r="484" spans="1:65">
      <c r="A484" s="30"/>
      <c r="B484" s="20" t="s">
        <v>256</v>
      </c>
      <c r="C484" s="12"/>
      <c r="D484" s="23">
        <v>3.5999999999999996</v>
      </c>
      <c r="E484" s="15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8">
        <v>16</v>
      </c>
    </row>
    <row r="485" spans="1:65">
      <c r="A485" s="30"/>
      <c r="B485" s="3" t="s">
        <v>257</v>
      </c>
      <c r="C485" s="29"/>
      <c r="D485" s="11">
        <v>3.5999999999999996</v>
      </c>
      <c r="E485" s="15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8">
        <v>3.6</v>
      </c>
    </row>
    <row r="486" spans="1:65">
      <c r="A486" s="30"/>
      <c r="B486" s="3" t="s">
        <v>258</v>
      </c>
      <c r="C486" s="29"/>
      <c r="D486" s="24">
        <v>0.28284271247461895</v>
      </c>
      <c r="E486" s="154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8">
        <v>28</v>
      </c>
    </row>
    <row r="487" spans="1:65">
      <c r="A487" s="30"/>
      <c r="B487" s="3" t="s">
        <v>85</v>
      </c>
      <c r="C487" s="29"/>
      <c r="D487" s="13">
        <v>7.8567420131838608E-2</v>
      </c>
      <c r="E487" s="154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5"/>
    </row>
    <row r="488" spans="1:65">
      <c r="A488" s="30"/>
      <c r="B488" s="3" t="s">
        <v>259</v>
      </c>
      <c r="C488" s="29"/>
      <c r="D488" s="13">
        <v>-1.1102230246251565E-16</v>
      </c>
      <c r="E488" s="15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5"/>
    </row>
    <row r="489" spans="1:65">
      <c r="A489" s="30"/>
      <c r="B489" s="46" t="s">
        <v>260</v>
      </c>
      <c r="C489" s="47"/>
      <c r="D489" s="45" t="s">
        <v>261</v>
      </c>
      <c r="E489" s="15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5"/>
    </row>
    <row r="490" spans="1:65">
      <c r="B490" s="31"/>
      <c r="C490" s="20"/>
      <c r="D490" s="20"/>
      <c r="BM490" s="55"/>
    </row>
    <row r="491" spans="1:65" ht="15">
      <c r="B491" s="8" t="s">
        <v>609</v>
      </c>
      <c r="BM491" s="28" t="s">
        <v>298</v>
      </c>
    </row>
    <row r="492" spans="1:65" ht="15">
      <c r="A492" s="25" t="s">
        <v>18</v>
      </c>
      <c r="B492" s="18" t="s">
        <v>109</v>
      </c>
      <c r="C492" s="15" t="s">
        <v>110</v>
      </c>
      <c r="D492" s="16" t="s">
        <v>313</v>
      </c>
      <c r="E492" s="154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8">
        <v>1</v>
      </c>
    </row>
    <row r="493" spans="1:65">
      <c r="A493" s="30"/>
      <c r="B493" s="19" t="s">
        <v>222</v>
      </c>
      <c r="C493" s="9" t="s">
        <v>222</v>
      </c>
      <c r="D493" s="10" t="s">
        <v>111</v>
      </c>
      <c r="E493" s="154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8" t="s">
        <v>3</v>
      </c>
    </row>
    <row r="494" spans="1:65">
      <c r="A494" s="30"/>
      <c r="B494" s="19"/>
      <c r="C494" s="9"/>
      <c r="D494" s="10" t="s">
        <v>320</v>
      </c>
      <c r="E494" s="154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8">
        <v>0</v>
      </c>
    </row>
    <row r="495" spans="1:65">
      <c r="A495" s="30"/>
      <c r="B495" s="19"/>
      <c r="C495" s="9"/>
      <c r="D495" s="26"/>
      <c r="E495" s="154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8">
        <v>0</v>
      </c>
    </row>
    <row r="496" spans="1:65">
      <c r="A496" s="30"/>
      <c r="B496" s="18">
        <v>1</v>
      </c>
      <c r="C496" s="14">
        <v>1</v>
      </c>
      <c r="D496" s="221">
        <v>84.8</v>
      </c>
      <c r="E496" s="223"/>
      <c r="F496" s="224"/>
      <c r="G496" s="224"/>
      <c r="H496" s="224"/>
      <c r="I496" s="224"/>
      <c r="J496" s="224"/>
      <c r="K496" s="224"/>
      <c r="L496" s="224"/>
      <c r="M496" s="224"/>
      <c r="N496" s="224"/>
      <c r="O496" s="224"/>
      <c r="P496" s="224"/>
      <c r="Q496" s="224"/>
      <c r="R496" s="224"/>
      <c r="S496" s="224"/>
      <c r="T496" s="224"/>
      <c r="U496" s="224"/>
      <c r="V496" s="224"/>
      <c r="W496" s="224"/>
      <c r="X496" s="224"/>
      <c r="Y496" s="224"/>
      <c r="Z496" s="224"/>
      <c r="AA496" s="224"/>
      <c r="AB496" s="224"/>
      <c r="AC496" s="224"/>
      <c r="AD496" s="224"/>
      <c r="AE496" s="224"/>
      <c r="AF496" s="224"/>
      <c r="AG496" s="224"/>
      <c r="AH496" s="224"/>
      <c r="AI496" s="224"/>
      <c r="AJ496" s="224"/>
      <c r="AK496" s="224"/>
      <c r="AL496" s="224"/>
      <c r="AM496" s="224"/>
      <c r="AN496" s="224"/>
      <c r="AO496" s="224"/>
      <c r="AP496" s="224"/>
      <c r="AQ496" s="224"/>
      <c r="AR496" s="224"/>
      <c r="AS496" s="224"/>
      <c r="AT496" s="224"/>
      <c r="AU496" s="224"/>
      <c r="AV496" s="224"/>
      <c r="AW496" s="224"/>
      <c r="AX496" s="224"/>
      <c r="AY496" s="224"/>
      <c r="AZ496" s="224"/>
      <c r="BA496" s="224"/>
      <c r="BB496" s="224"/>
      <c r="BC496" s="224"/>
      <c r="BD496" s="224"/>
      <c r="BE496" s="224"/>
      <c r="BF496" s="224"/>
      <c r="BG496" s="224"/>
      <c r="BH496" s="224"/>
      <c r="BI496" s="224"/>
      <c r="BJ496" s="224"/>
      <c r="BK496" s="224"/>
      <c r="BL496" s="224"/>
      <c r="BM496" s="225">
        <v>1</v>
      </c>
    </row>
    <row r="497" spans="1:65">
      <c r="A497" s="30"/>
      <c r="B497" s="19">
        <v>1</v>
      </c>
      <c r="C497" s="9">
        <v>2</v>
      </c>
      <c r="D497" s="226">
        <v>83.6</v>
      </c>
      <c r="E497" s="223"/>
      <c r="F497" s="224"/>
      <c r="G497" s="224"/>
      <c r="H497" s="224"/>
      <c r="I497" s="224"/>
      <c r="J497" s="224"/>
      <c r="K497" s="224"/>
      <c r="L497" s="224"/>
      <c r="M497" s="224"/>
      <c r="N497" s="224"/>
      <c r="O497" s="224"/>
      <c r="P497" s="224"/>
      <c r="Q497" s="224"/>
      <c r="R497" s="224"/>
      <c r="S497" s="224"/>
      <c r="T497" s="224"/>
      <c r="U497" s="224"/>
      <c r="V497" s="224"/>
      <c r="W497" s="224"/>
      <c r="X497" s="224"/>
      <c r="Y497" s="224"/>
      <c r="Z497" s="224"/>
      <c r="AA497" s="224"/>
      <c r="AB497" s="224"/>
      <c r="AC497" s="224"/>
      <c r="AD497" s="224"/>
      <c r="AE497" s="224"/>
      <c r="AF497" s="224"/>
      <c r="AG497" s="224"/>
      <c r="AH497" s="224"/>
      <c r="AI497" s="224"/>
      <c r="AJ497" s="224"/>
      <c r="AK497" s="224"/>
      <c r="AL497" s="224"/>
      <c r="AM497" s="224"/>
      <c r="AN497" s="224"/>
      <c r="AO497" s="224"/>
      <c r="AP497" s="224"/>
      <c r="AQ497" s="224"/>
      <c r="AR497" s="224"/>
      <c r="AS497" s="224"/>
      <c r="AT497" s="224"/>
      <c r="AU497" s="224"/>
      <c r="AV497" s="224"/>
      <c r="AW497" s="224"/>
      <c r="AX497" s="224"/>
      <c r="AY497" s="224"/>
      <c r="AZ497" s="224"/>
      <c r="BA497" s="224"/>
      <c r="BB497" s="224"/>
      <c r="BC497" s="224"/>
      <c r="BD497" s="224"/>
      <c r="BE497" s="224"/>
      <c r="BF497" s="224"/>
      <c r="BG497" s="224"/>
      <c r="BH497" s="224"/>
      <c r="BI497" s="224"/>
      <c r="BJ497" s="224"/>
      <c r="BK497" s="224"/>
      <c r="BL497" s="224"/>
      <c r="BM497" s="225">
        <v>23</v>
      </c>
    </row>
    <row r="498" spans="1:65">
      <c r="A498" s="30"/>
      <c r="B498" s="20" t="s">
        <v>256</v>
      </c>
      <c r="C498" s="12"/>
      <c r="D498" s="229">
        <v>84.199999999999989</v>
      </c>
      <c r="E498" s="223"/>
      <c r="F498" s="224"/>
      <c r="G498" s="224"/>
      <c r="H498" s="224"/>
      <c r="I498" s="224"/>
      <c r="J498" s="224"/>
      <c r="K498" s="224"/>
      <c r="L498" s="224"/>
      <c r="M498" s="224"/>
      <c r="N498" s="224"/>
      <c r="O498" s="224"/>
      <c r="P498" s="224"/>
      <c r="Q498" s="224"/>
      <c r="R498" s="224"/>
      <c r="S498" s="224"/>
      <c r="T498" s="224"/>
      <c r="U498" s="224"/>
      <c r="V498" s="224"/>
      <c r="W498" s="224"/>
      <c r="X498" s="224"/>
      <c r="Y498" s="224"/>
      <c r="Z498" s="224"/>
      <c r="AA498" s="224"/>
      <c r="AB498" s="224"/>
      <c r="AC498" s="224"/>
      <c r="AD498" s="224"/>
      <c r="AE498" s="224"/>
      <c r="AF498" s="224"/>
      <c r="AG498" s="224"/>
      <c r="AH498" s="224"/>
      <c r="AI498" s="224"/>
      <c r="AJ498" s="224"/>
      <c r="AK498" s="224"/>
      <c r="AL498" s="224"/>
      <c r="AM498" s="224"/>
      <c r="AN498" s="224"/>
      <c r="AO498" s="224"/>
      <c r="AP498" s="224"/>
      <c r="AQ498" s="224"/>
      <c r="AR498" s="224"/>
      <c r="AS498" s="224"/>
      <c r="AT498" s="224"/>
      <c r="AU498" s="224"/>
      <c r="AV498" s="224"/>
      <c r="AW498" s="224"/>
      <c r="AX498" s="224"/>
      <c r="AY498" s="224"/>
      <c r="AZ498" s="224"/>
      <c r="BA498" s="224"/>
      <c r="BB498" s="224"/>
      <c r="BC498" s="224"/>
      <c r="BD498" s="224"/>
      <c r="BE498" s="224"/>
      <c r="BF498" s="224"/>
      <c r="BG498" s="224"/>
      <c r="BH498" s="224"/>
      <c r="BI498" s="224"/>
      <c r="BJ498" s="224"/>
      <c r="BK498" s="224"/>
      <c r="BL498" s="224"/>
      <c r="BM498" s="225">
        <v>16</v>
      </c>
    </row>
    <row r="499" spans="1:65">
      <c r="A499" s="30"/>
      <c r="B499" s="3" t="s">
        <v>257</v>
      </c>
      <c r="C499" s="29"/>
      <c r="D499" s="226">
        <v>84.199999999999989</v>
      </c>
      <c r="E499" s="223"/>
      <c r="F499" s="224"/>
      <c r="G499" s="224"/>
      <c r="H499" s="224"/>
      <c r="I499" s="224"/>
      <c r="J499" s="224"/>
      <c r="K499" s="224"/>
      <c r="L499" s="224"/>
      <c r="M499" s="224"/>
      <c r="N499" s="224"/>
      <c r="O499" s="224"/>
      <c r="P499" s="224"/>
      <c r="Q499" s="224"/>
      <c r="R499" s="224"/>
      <c r="S499" s="224"/>
      <c r="T499" s="224"/>
      <c r="U499" s="224"/>
      <c r="V499" s="224"/>
      <c r="W499" s="224"/>
      <c r="X499" s="224"/>
      <c r="Y499" s="224"/>
      <c r="Z499" s="224"/>
      <c r="AA499" s="224"/>
      <c r="AB499" s="224"/>
      <c r="AC499" s="224"/>
      <c r="AD499" s="224"/>
      <c r="AE499" s="224"/>
      <c r="AF499" s="224"/>
      <c r="AG499" s="224"/>
      <c r="AH499" s="224"/>
      <c r="AI499" s="224"/>
      <c r="AJ499" s="224"/>
      <c r="AK499" s="224"/>
      <c r="AL499" s="224"/>
      <c r="AM499" s="224"/>
      <c r="AN499" s="224"/>
      <c r="AO499" s="224"/>
      <c r="AP499" s="224"/>
      <c r="AQ499" s="224"/>
      <c r="AR499" s="224"/>
      <c r="AS499" s="224"/>
      <c r="AT499" s="224"/>
      <c r="AU499" s="224"/>
      <c r="AV499" s="224"/>
      <c r="AW499" s="224"/>
      <c r="AX499" s="224"/>
      <c r="AY499" s="224"/>
      <c r="AZ499" s="224"/>
      <c r="BA499" s="224"/>
      <c r="BB499" s="224"/>
      <c r="BC499" s="224"/>
      <c r="BD499" s="224"/>
      <c r="BE499" s="224"/>
      <c r="BF499" s="224"/>
      <c r="BG499" s="224"/>
      <c r="BH499" s="224"/>
      <c r="BI499" s="224"/>
      <c r="BJ499" s="224"/>
      <c r="BK499" s="224"/>
      <c r="BL499" s="224"/>
      <c r="BM499" s="225">
        <v>84.2</v>
      </c>
    </row>
    <row r="500" spans="1:65">
      <c r="A500" s="30"/>
      <c r="B500" s="3" t="s">
        <v>258</v>
      </c>
      <c r="C500" s="29"/>
      <c r="D500" s="226">
        <v>0.84852813742385902</v>
      </c>
      <c r="E500" s="223"/>
      <c r="F500" s="224"/>
      <c r="G500" s="224"/>
      <c r="H500" s="224"/>
      <c r="I500" s="224"/>
      <c r="J500" s="224"/>
      <c r="K500" s="224"/>
      <c r="L500" s="224"/>
      <c r="M500" s="224"/>
      <c r="N500" s="224"/>
      <c r="O500" s="224"/>
      <c r="P500" s="224"/>
      <c r="Q500" s="224"/>
      <c r="R500" s="224"/>
      <c r="S500" s="224"/>
      <c r="T500" s="224"/>
      <c r="U500" s="224"/>
      <c r="V500" s="224"/>
      <c r="W500" s="224"/>
      <c r="X500" s="224"/>
      <c r="Y500" s="224"/>
      <c r="Z500" s="224"/>
      <c r="AA500" s="224"/>
      <c r="AB500" s="224"/>
      <c r="AC500" s="224"/>
      <c r="AD500" s="224"/>
      <c r="AE500" s="224"/>
      <c r="AF500" s="224"/>
      <c r="AG500" s="224"/>
      <c r="AH500" s="224"/>
      <c r="AI500" s="224"/>
      <c r="AJ500" s="224"/>
      <c r="AK500" s="224"/>
      <c r="AL500" s="224"/>
      <c r="AM500" s="224"/>
      <c r="AN500" s="224"/>
      <c r="AO500" s="224"/>
      <c r="AP500" s="224"/>
      <c r="AQ500" s="224"/>
      <c r="AR500" s="224"/>
      <c r="AS500" s="224"/>
      <c r="AT500" s="224"/>
      <c r="AU500" s="224"/>
      <c r="AV500" s="224"/>
      <c r="AW500" s="224"/>
      <c r="AX500" s="224"/>
      <c r="AY500" s="224"/>
      <c r="AZ500" s="224"/>
      <c r="BA500" s="224"/>
      <c r="BB500" s="224"/>
      <c r="BC500" s="224"/>
      <c r="BD500" s="224"/>
      <c r="BE500" s="224"/>
      <c r="BF500" s="224"/>
      <c r="BG500" s="224"/>
      <c r="BH500" s="224"/>
      <c r="BI500" s="224"/>
      <c r="BJ500" s="224"/>
      <c r="BK500" s="224"/>
      <c r="BL500" s="224"/>
      <c r="BM500" s="225">
        <v>29</v>
      </c>
    </row>
    <row r="501" spans="1:65">
      <c r="A501" s="30"/>
      <c r="B501" s="3" t="s">
        <v>85</v>
      </c>
      <c r="C501" s="29"/>
      <c r="D501" s="13">
        <v>1.0077531323323743E-2</v>
      </c>
      <c r="E501" s="15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5"/>
    </row>
    <row r="502" spans="1:65">
      <c r="A502" s="30"/>
      <c r="B502" s="3" t="s">
        <v>259</v>
      </c>
      <c r="C502" s="29"/>
      <c r="D502" s="13">
        <v>-2.2204460492503131E-16</v>
      </c>
      <c r="E502" s="15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5"/>
    </row>
    <row r="503" spans="1:65">
      <c r="A503" s="30"/>
      <c r="B503" s="46" t="s">
        <v>260</v>
      </c>
      <c r="C503" s="47"/>
      <c r="D503" s="45" t="s">
        <v>261</v>
      </c>
      <c r="E503" s="15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5"/>
    </row>
    <row r="504" spans="1:65">
      <c r="B504" s="31"/>
      <c r="C504" s="20"/>
      <c r="D504" s="20"/>
      <c r="BM504" s="55"/>
    </row>
    <row r="505" spans="1:65" ht="15">
      <c r="B505" s="8" t="s">
        <v>610</v>
      </c>
      <c r="BM505" s="28" t="s">
        <v>298</v>
      </c>
    </row>
    <row r="506" spans="1:65" ht="15">
      <c r="A506" s="25" t="s">
        <v>21</v>
      </c>
      <c r="B506" s="18" t="s">
        <v>109</v>
      </c>
      <c r="C506" s="15" t="s">
        <v>110</v>
      </c>
      <c r="D506" s="16" t="s">
        <v>313</v>
      </c>
      <c r="E506" s="15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8">
        <v>1</v>
      </c>
    </row>
    <row r="507" spans="1:65">
      <c r="A507" s="30"/>
      <c r="B507" s="19" t="s">
        <v>222</v>
      </c>
      <c r="C507" s="9" t="s">
        <v>222</v>
      </c>
      <c r="D507" s="10" t="s">
        <v>111</v>
      </c>
      <c r="E507" s="15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8" t="s">
        <v>3</v>
      </c>
    </row>
    <row r="508" spans="1:65">
      <c r="A508" s="30"/>
      <c r="B508" s="19"/>
      <c r="C508" s="9"/>
      <c r="D508" s="10" t="s">
        <v>320</v>
      </c>
      <c r="E508" s="15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8">
        <v>2</v>
      </c>
    </row>
    <row r="509" spans="1:65">
      <c r="A509" s="30"/>
      <c r="B509" s="19"/>
      <c r="C509" s="9"/>
      <c r="D509" s="26"/>
      <c r="E509" s="15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8">
        <v>2</v>
      </c>
    </row>
    <row r="510" spans="1:65">
      <c r="A510" s="30"/>
      <c r="B510" s="18">
        <v>1</v>
      </c>
      <c r="C510" s="14">
        <v>1</v>
      </c>
      <c r="D510" s="22">
        <v>1</v>
      </c>
      <c r="E510" s="154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8">
        <v>1</v>
      </c>
    </row>
    <row r="511" spans="1:65">
      <c r="A511" s="30"/>
      <c r="B511" s="19">
        <v>1</v>
      </c>
      <c r="C511" s="9">
        <v>2</v>
      </c>
      <c r="D511" s="11">
        <v>0.98</v>
      </c>
      <c r="E511" s="154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28">
        <v>24</v>
      </c>
    </row>
    <row r="512" spans="1:65">
      <c r="A512" s="30"/>
      <c r="B512" s="20" t="s">
        <v>256</v>
      </c>
      <c r="C512" s="12"/>
      <c r="D512" s="23">
        <v>0.99</v>
      </c>
      <c r="E512" s="154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8">
        <v>16</v>
      </c>
    </row>
    <row r="513" spans="1:65">
      <c r="A513" s="30"/>
      <c r="B513" s="3" t="s">
        <v>257</v>
      </c>
      <c r="C513" s="29"/>
      <c r="D513" s="11">
        <v>0.99</v>
      </c>
      <c r="E513" s="154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8">
        <v>0.99</v>
      </c>
    </row>
    <row r="514" spans="1:65">
      <c r="A514" s="30"/>
      <c r="B514" s="3" t="s">
        <v>258</v>
      </c>
      <c r="C514" s="29"/>
      <c r="D514" s="24">
        <v>1.4142135623730963E-2</v>
      </c>
      <c r="E514" s="154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8">
        <v>30</v>
      </c>
    </row>
    <row r="515" spans="1:65">
      <c r="A515" s="30"/>
      <c r="B515" s="3" t="s">
        <v>85</v>
      </c>
      <c r="C515" s="29"/>
      <c r="D515" s="13">
        <v>1.4284985478516124E-2</v>
      </c>
      <c r="E515" s="154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5"/>
    </row>
    <row r="516" spans="1:65">
      <c r="A516" s="30"/>
      <c r="B516" s="3" t="s">
        <v>259</v>
      </c>
      <c r="C516" s="29"/>
      <c r="D516" s="13">
        <v>0</v>
      </c>
      <c r="E516" s="154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5"/>
    </row>
    <row r="517" spans="1:65">
      <c r="A517" s="30"/>
      <c r="B517" s="46" t="s">
        <v>260</v>
      </c>
      <c r="C517" s="47"/>
      <c r="D517" s="45" t="s">
        <v>261</v>
      </c>
      <c r="E517" s="154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5"/>
    </row>
    <row r="518" spans="1:65">
      <c r="B518" s="31"/>
      <c r="C518" s="20"/>
      <c r="D518" s="20"/>
      <c r="BM518" s="55"/>
    </row>
    <row r="519" spans="1:65" ht="15">
      <c r="B519" s="8" t="s">
        <v>611</v>
      </c>
      <c r="BM519" s="28" t="s">
        <v>298</v>
      </c>
    </row>
    <row r="520" spans="1:65" ht="15">
      <c r="A520" s="25" t="s">
        <v>24</v>
      </c>
      <c r="B520" s="18" t="s">
        <v>109</v>
      </c>
      <c r="C520" s="15" t="s">
        <v>110</v>
      </c>
      <c r="D520" s="16" t="s">
        <v>313</v>
      </c>
      <c r="E520" s="15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8">
        <v>1</v>
      </c>
    </row>
    <row r="521" spans="1:65">
      <c r="A521" s="30"/>
      <c r="B521" s="19" t="s">
        <v>222</v>
      </c>
      <c r="C521" s="9" t="s">
        <v>222</v>
      </c>
      <c r="D521" s="10" t="s">
        <v>111</v>
      </c>
      <c r="E521" s="15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8" t="s">
        <v>3</v>
      </c>
    </row>
    <row r="522" spans="1:65">
      <c r="A522" s="30"/>
      <c r="B522" s="19"/>
      <c r="C522" s="9"/>
      <c r="D522" s="10" t="s">
        <v>320</v>
      </c>
      <c r="E522" s="154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8">
        <v>2</v>
      </c>
    </row>
    <row r="523" spans="1:65">
      <c r="A523" s="30"/>
      <c r="B523" s="19"/>
      <c r="C523" s="9"/>
      <c r="D523" s="26"/>
      <c r="E523" s="154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8">
        <v>2</v>
      </c>
    </row>
    <row r="524" spans="1:65">
      <c r="A524" s="30"/>
      <c r="B524" s="18">
        <v>1</v>
      </c>
      <c r="C524" s="14">
        <v>1</v>
      </c>
      <c r="D524" s="22">
        <v>0.64</v>
      </c>
      <c r="E524" s="15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8">
        <v>1</v>
      </c>
    </row>
    <row r="525" spans="1:65">
      <c r="A525" s="30"/>
      <c r="B525" s="19">
        <v>1</v>
      </c>
      <c r="C525" s="9">
        <v>2</v>
      </c>
      <c r="D525" s="11">
        <v>0.65</v>
      </c>
      <c r="E525" s="15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8">
        <v>7</v>
      </c>
    </row>
    <row r="526" spans="1:65">
      <c r="A526" s="30"/>
      <c r="B526" s="20" t="s">
        <v>256</v>
      </c>
      <c r="C526" s="12"/>
      <c r="D526" s="23">
        <v>0.64500000000000002</v>
      </c>
      <c r="E526" s="15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8">
        <v>16</v>
      </c>
    </row>
    <row r="527" spans="1:65">
      <c r="A527" s="30"/>
      <c r="B527" s="3" t="s">
        <v>257</v>
      </c>
      <c r="C527" s="29"/>
      <c r="D527" s="11">
        <v>0.64500000000000002</v>
      </c>
      <c r="E527" s="15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8">
        <v>0.64500000000000002</v>
      </c>
    </row>
    <row r="528" spans="1:65">
      <c r="A528" s="30"/>
      <c r="B528" s="3" t="s">
        <v>258</v>
      </c>
      <c r="C528" s="29"/>
      <c r="D528" s="24">
        <v>7.0710678118654814E-3</v>
      </c>
      <c r="E528" s="154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8">
        <v>31</v>
      </c>
    </row>
    <row r="529" spans="1:65">
      <c r="A529" s="30"/>
      <c r="B529" s="3" t="s">
        <v>85</v>
      </c>
      <c r="C529" s="29"/>
      <c r="D529" s="13">
        <v>1.0962895832349584E-2</v>
      </c>
      <c r="E529" s="154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30"/>
      <c r="B530" s="3" t="s">
        <v>259</v>
      </c>
      <c r="C530" s="29"/>
      <c r="D530" s="13">
        <v>0</v>
      </c>
      <c r="E530" s="154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30"/>
      <c r="B531" s="46" t="s">
        <v>260</v>
      </c>
      <c r="C531" s="47"/>
      <c r="D531" s="45" t="s">
        <v>261</v>
      </c>
      <c r="E531" s="154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B532" s="31"/>
      <c r="C532" s="20"/>
      <c r="D532" s="20"/>
      <c r="BM532" s="55"/>
    </row>
    <row r="533" spans="1:65" ht="15">
      <c r="B533" s="8" t="s">
        <v>612</v>
      </c>
      <c r="BM533" s="28" t="s">
        <v>298</v>
      </c>
    </row>
    <row r="534" spans="1:65" ht="15">
      <c r="A534" s="25" t="s">
        <v>27</v>
      </c>
      <c r="B534" s="18" t="s">
        <v>109</v>
      </c>
      <c r="C534" s="15" t="s">
        <v>110</v>
      </c>
      <c r="D534" s="16" t="s">
        <v>313</v>
      </c>
      <c r="E534" s="154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8">
        <v>1</v>
      </c>
    </row>
    <row r="535" spans="1:65">
      <c r="A535" s="30"/>
      <c r="B535" s="19" t="s">
        <v>222</v>
      </c>
      <c r="C535" s="9" t="s">
        <v>222</v>
      </c>
      <c r="D535" s="10" t="s">
        <v>111</v>
      </c>
      <c r="E535" s="154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8" t="s">
        <v>3</v>
      </c>
    </row>
    <row r="536" spans="1:65">
      <c r="A536" s="30"/>
      <c r="B536" s="19"/>
      <c r="C536" s="9"/>
      <c r="D536" s="10" t="s">
        <v>320</v>
      </c>
      <c r="E536" s="154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8">
        <v>2</v>
      </c>
    </row>
    <row r="537" spans="1:65">
      <c r="A537" s="30"/>
      <c r="B537" s="19"/>
      <c r="C537" s="9"/>
      <c r="D537" s="26"/>
      <c r="E537" s="15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8">
        <v>2</v>
      </c>
    </row>
    <row r="538" spans="1:65">
      <c r="A538" s="30"/>
      <c r="B538" s="18">
        <v>1</v>
      </c>
      <c r="C538" s="14">
        <v>1</v>
      </c>
      <c r="D538" s="22">
        <v>0.2</v>
      </c>
      <c r="E538" s="15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8">
        <v>1</v>
      </c>
    </row>
    <row r="539" spans="1:65">
      <c r="A539" s="30"/>
      <c r="B539" s="19">
        <v>1</v>
      </c>
      <c r="C539" s="9">
        <v>2</v>
      </c>
      <c r="D539" s="11" t="s">
        <v>95</v>
      </c>
      <c r="E539" s="15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8">
        <v>26</v>
      </c>
    </row>
    <row r="540" spans="1:65">
      <c r="A540" s="30"/>
      <c r="B540" s="20" t="s">
        <v>256</v>
      </c>
      <c r="C540" s="12"/>
      <c r="D540" s="23">
        <v>0.2</v>
      </c>
      <c r="E540" s="154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8">
        <v>16</v>
      </c>
    </row>
    <row r="541" spans="1:65">
      <c r="A541" s="30"/>
      <c r="B541" s="3" t="s">
        <v>257</v>
      </c>
      <c r="C541" s="29"/>
      <c r="D541" s="11">
        <v>0.2</v>
      </c>
      <c r="E541" s="154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8">
        <v>0.15</v>
      </c>
    </row>
    <row r="542" spans="1:65">
      <c r="A542" s="30"/>
      <c r="B542" s="3" t="s">
        <v>258</v>
      </c>
      <c r="C542" s="29"/>
      <c r="D542" s="24" t="s">
        <v>624</v>
      </c>
      <c r="E542" s="15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8">
        <v>32</v>
      </c>
    </row>
    <row r="543" spans="1:65">
      <c r="A543" s="30"/>
      <c r="B543" s="3" t="s">
        <v>85</v>
      </c>
      <c r="C543" s="29"/>
      <c r="D543" s="13" t="s">
        <v>624</v>
      </c>
      <c r="E543" s="15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5"/>
    </row>
    <row r="544" spans="1:65">
      <c r="A544" s="30"/>
      <c r="B544" s="3" t="s">
        <v>259</v>
      </c>
      <c r="C544" s="29"/>
      <c r="D544" s="13">
        <v>0.33333333333333348</v>
      </c>
      <c r="E544" s="15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30"/>
      <c r="B545" s="46" t="s">
        <v>260</v>
      </c>
      <c r="C545" s="47"/>
      <c r="D545" s="45" t="s">
        <v>261</v>
      </c>
      <c r="E545" s="15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B546" s="31"/>
      <c r="C546" s="20"/>
      <c r="D546" s="20"/>
      <c r="BM546" s="55"/>
    </row>
    <row r="547" spans="1:65" ht="15">
      <c r="B547" s="8" t="s">
        <v>613</v>
      </c>
      <c r="BM547" s="28" t="s">
        <v>298</v>
      </c>
    </row>
    <row r="548" spans="1:65" ht="15">
      <c r="A548" s="25" t="s">
        <v>30</v>
      </c>
      <c r="B548" s="18" t="s">
        <v>109</v>
      </c>
      <c r="C548" s="15" t="s">
        <v>110</v>
      </c>
      <c r="D548" s="16" t="s">
        <v>313</v>
      </c>
      <c r="E548" s="154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8">
        <v>1</v>
      </c>
    </row>
    <row r="549" spans="1:65">
      <c r="A549" s="30"/>
      <c r="B549" s="19" t="s">
        <v>222</v>
      </c>
      <c r="C549" s="9" t="s">
        <v>222</v>
      </c>
      <c r="D549" s="10" t="s">
        <v>111</v>
      </c>
      <c r="E549" s="154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8" t="s">
        <v>3</v>
      </c>
    </row>
    <row r="550" spans="1:65">
      <c r="A550" s="30"/>
      <c r="B550" s="19"/>
      <c r="C550" s="9"/>
      <c r="D550" s="10" t="s">
        <v>320</v>
      </c>
      <c r="E550" s="154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8">
        <v>1</v>
      </c>
    </row>
    <row r="551" spans="1:65">
      <c r="A551" s="30"/>
      <c r="B551" s="19"/>
      <c r="C551" s="9"/>
      <c r="D551" s="26"/>
      <c r="E551" s="154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8">
        <v>1</v>
      </c>
    </row>
    <row r="552" spans="1:65">
      <c r="A552" s="30"/>
      <c r="B552" s="18">
        <v>1</v>
      </c>
      <c r="C552" s="14">
        <v>1</v>
      </c>
      <c r="D552" s="206">
        <v>10.7</v>
      </c>
      <c r="E552" s="208"/>
      <c r="F552" s="209"/>
      <c r="G552" s="209"/>
      <c r="H552" s="209"/>
      <c r="I552" s="209"/>
      <c r="J552" s="209"/>
      <c r="K552" s="209"/>
      <c r="L552" s="209"/>
      <c r="M552" s="209"/>
      <c r="N552" s="209"/>
      <c r="O552" s="209"/>
      <c r="P552" s="209"/>
      <c r="Q552" s="209"/>
      <c r="R552" s="209"/>
      <c r="S552" s="209"/>
      <c r="T552" s="209"/>
      <c r="U552" s="209"/>
      <c r="V552" s="209"/>
      <c r="W552" s="209"/>
      <c r="X552" s="209"/>
      <c r="Y552" s="209"/>
      <c r="Z552" s="209"/>
      <c r="AA552" s="209"/>
      <c r="AB552" s="209"/>
      <c r="AC552" s="209"/>
      <c r="AD552" s="209"/>
      <c r="AE552" s="209"/>
      <c r="AF552" s="209"/>
      <c r="AG552" s="209"/>
      <c r="AH552" s="209"/>
      <c r="AI552" s="209"/>
      <c r="AJ552" s="209"/>
      <c r="AK552" s="209"/>
      <c r="AL552" s="209"/>
      <c r="AM552" s="209"/>
      <c r="AN552" s="209"/>
      <c r="AO552" s="209"/>
      <c r="AP552" s="209"/>
      <c r="AQ552" s="209"/>
      <c r="AR552" s="209"/>
      <c r="AS552" s="209"/>
      <c r="AT552" s="209"/>
      <c r="AU552" s="209"/>
      <c r="AV552" s="209"/>
      <c r="AW552" s="209"/>
      <c r="AX552" s="209"/>
      <c r="AY552" s="209"/>
      <c r="AZ552" s="209"/>
      <c r="BA552" s="209"/>
      <c r="BB552" s="209"/>
      <c r="BC552" s="209"/>
      <c r="BD552" s="209"/>
      <c r="BE552" s="209"/>
      <c r="BF552" s="209"/>
      <c r="BG552" s="209"/>
      <c r="BH552" s="209"/>
      <c r="BI552" s="209"/>
      <c r="BJ552" s="209"/>
      <c r="BK552" s="209"/>
      <c r="BL552" s="209"/>
      <c r="BM552" s="210">
        <v>1</v>
      </c>
    </row>
    <row r="553" spans="1:65">
      <c r="A553" s="30"/>
      <c r="B553" s="19">
        <v>1</v>
      </c>
      <c r="C553" s="9">
        <v>2</v>
      </c>
      <c r="D553" s="211">
        <v>10.6</v>
      </c>
      <c r="E553" s="208"/>
      <c r="F553" s="209"/>
      <c r="G553" s="209"/>
      <c r="H553" s="209"/>
      <c r="I553" s="209"/>
      <c r="J553" s="209"/>
      <c r="K553" s="209"/>
      <c r="L553" s="209"/>
      <c r="M553" s="209"/>
      <c r="N553" s="209"/>
      <c r="O553" s="209"/>
      <c r="P553" s="209"/>
      <c r="Q553" s="209"/>
      <c r="R553" s="209"/>
      <c r="S553" s="209"/>
      <c r="T553" s="209"/>
      <c r="U553" s="209"/>
      <c r="V553" s="209"/>
      <c r="W553" s="209"/>
      <c r="X553" s="209"/>
      <c r="Y553" s="209"/>
      <c r="Z553" s="209"/>
      <c r="AA553" s="209"/>
      <c r="AB553" s="209"/>
      <c r="AC553" s="209"/>
      <c r="AD553" s="209"/>
      <c r="AE553" s="209"/>
      <c r="AF553" s="209"/>
      <c r="AG553" s="209"/>
      <c r="AH553" s="209"/>
      <c r="AI553" s="209"/>
      <c r="AJ553" s="209"/>
      <c r="AK553" s="209"/>
      <c r="AL553" s="209"/>
      <c r="AM553" s="209"/>
      <c r="AN553" s="209"/>
      <c r="AO553" s="209"/>
      <c r="AP553" s="209"/>
      <c r="AQ553" s="209"/>
      <c r="AR553" s="209"/>
      <c r="AS553" s="209"/>
      <c r="AT553" s="209"/>
      <c r="AU553" s="209"/>
      <c r="AV553" s="209"/>
      <c r="AW553" s="209"/>
      <c r="AX553" s="209"/>
      <c r="AY553" s="209"/>
      <c r="AZ553" s="209"/>
      <c r="BA553" s="209"/>
      <c r="BB553" s="209"/>
      <c r="BC553" s="209"/>
      <c r="BD553" s="209"/>
      <c r="BE553" s="209"/>
      <c r="BF553" s="209"/>
      <c r="BG553" s="209"/>
      <c r="BH553" s="209"/>
      <c r="BI553" s="209"/>
      <c r="BJ553" s="209"/>
      <c r="BK553" s="209"/>
      <c r="BL553" s="209"/>
      <c r="BM553" s="210">
        <v>27</v>
      </c>
    </row>
    <row r="554" spans="1:65">
      <c r="A554" s="30"/>
      <c r="B554" s="20" t="s">
        <v>256</v>
      </c>
      <c r="C554" s="12"/>
      <c r="D554" s="215">
        <v>10.649999999999999</v>
      </c>
      <c r="E554" s="208"/>
      <c r="F554" s="209"/>
      <c r="G554" s="209"/>
      <c r="H554" s="209"/>
      <c r="I554" s="209"/>
      <c r="J554" s="209"/>
      <c r="K554" s="209"/>
      <c r="L554" s="209"/>
      <c r="M554" s="209"/>
      <c r="N554" s="209"/>
      <c r="O554" s="209"/>
      <c r="P554" s="209"/>
      <c r="Q554" s="209"/>
      <c r="R554" s="209"/>
      <c r="S554" s="209"/>
      <c r="T554" s="209"/>
      <c r="U554" s="209"/>
      <c r="V554" s="209"/>
      <c r="W554" s="209"/>
      <c r="X554" s="209"/>
      <c r="Y554" s="209"/>
      <c r="Z554" s="209"/>
      <c r="AA554" s="209"/>
      <c r="AB554" s="209"/>
      <c r="AC554" s="209"/>
      <c r="AD554" s="209"/>
      <c r="AE554" s="209"/>
      <c r="AF554" s="209"/>
      <c r="AG554" s="209"/>
      <c r="AH554" s="209"/>
      <c r="AI554" s="209"/>
      <c r="AJ554" s="209"/>
      <c r="AK554" s="209"/>
      <c r="AL554" s="209"/>
      <c r="AM554" s="209"/>
      <c r="AN554" s="209"/>
      <c r="AO554" s="209"/>
      <c r="AP554" s="209"/>
      <c r="AQ554" s="209"/>
      <c r="AR554" s="209"/>
      <c r="AS554" s="209"/>
      <c r="AT554" s="209"/>
      <c r="AU554" s="209"/>
      <c r="AV554" s="209"/>
      <c r="AW554" s="209"/>
      <c r="AX554" s="209"/>
      <c r="AY554" s="209"/>
      <c r="AZ554" s="209"/>
      <c r="BA554" s="209"/>
      <c r="BB554" s="209"/>
      <c r="BC554" s="209"/>
      <c r="BD554" s="209"/>
      <c r="BE554" s="209"/>
      <c r="BF554" s="209"/>
      <c r="BG554" s="209"/>
      <c r="BH554" s="209"/>
      <c r="BI554" s="209"/>
      <c r="BJ554" s="209"/>
      <c r="BK554" s="209"/>
      <c r="BL554" s="209"/>
      <c r="BM554" s="210">
        <v>16</v>
      </c>
    </row>
    <row r="555" spans="1:65">
      <c r="A555" s="30"/>
      <c r="B555" s="3" t="s">
        <v>257</v>
      </c>
      <c r="C555" s="29"/>
      <c r="D555" s="211">
        <v>10.649999999999999</v>
      </c>
      <c r="E555" s="208"/>
      <c r="F555" s="209"/>
      <c r="G555" s="209"/>
      <c r="H555" s="209"/>
      <c r="I555" s="209"/>
      <c r="J555" s="209"/>
      <c r="K555" s="209"/>
      <c r="L555" s="209"/>
      <c r="M555" s="209"/>
      <c r="N555" s="209"/>
      <c r="O555" s="209"/>
      <c r="P555" s="209"/>
      <c r="Q555" s="209"/>
      <c r="R555" s="209"/>
      <c r="S555" s="209"/>
      <c r="T555" s="209"/>
      <c r="U555" s="209"/>
      <c r="V555" s="209"/>
      <c r="W555" s="209"/>
      <c r="X555" s="209"/>
      <c r="Y555" s="209"/>
      <c r="Z555" s="209"/>
      <c r="AA555" s="209"/>
      <c r="AB555" s="209"/>
      <c r="AC555" s="209"/>
      <c r="AD555" s="209"/>
      <c r="AE555" s="209"/>
      <c r="AF555" s="209"/>
      <c r="AG555" s="209"/>
      <c r="AH555" s="209"/>
      <c r="AI555" s="209"/>
      <c r="AJ555" s="209"/>
      <c r="AK555" s="209"/>
      <c r="AL555" s="209"/>
      <c r="AM555" s="209"/>
      <c r="AN555" s="209"/>
      <c r="AO555" s="209"/>
      <c r="AP555" s="209"/>
      <c r="AQ555" s="209"/>
      <c r="AR555" s="209"/>
      <c r="AS555" s="209"/>
      <c r="AT555" s="209"/>
      <c r="AU555" s="209"/>
      <c r="AV555" s="209"/>
      <c r="AW555" s="209"/>
      <c r="AX555" s="209"/>
      <c r="AY555" s="209"/>
      <c r="AZ555" s="209"/>
      <c r="BA555" s="209"/>
      <c r="BB555" s="209"/>
      <c r="BC555" s="209"/>
      <c r="BD555" s="209"/>
      <c r="BE555" s="209"/>
      <c r="BF555" s="209"/>
      <c r="BG555" s="209"/>
      <c r="BH555" s="209"/>
      <c r="BI555" s="209"/>
      <c r="BJ555" s="209"/>
      <c r="BK555" s="209"/>
      <c r="BL555" s="209"/>
      <c r="BM555" s="210">
        <v>10.65</v>
      </c>
    </row>
    <row r="556" spans="1:65">
      <c r="A556" s="30"/>
      <c r="B556" s="3" t="s">
        <v>258</v>
      </c>
      <c r="C556" s="29"/>
      <c r="D556" s="211">
        <v>7.0710678118654502E-2</v>
      </c>
      <c r="E556" s="208"/>
      <c r="F556" s="209"/>
      <c r="G556" s="209"/>
      <c r="H556" s="209"/>
      <c r="I556" s="209"/>
      <c r="J556" s="209"/>
      <c r="K556" s="209"/>
      <c r="L556" s="209"/>
      <c r="M556" s="209"/>
      <c r="N556" s="209"/>
      <c r="O556" s="209"/>
      <c r="P556" s="209"/>
      <c r="Q556" s="209"/>
      <c r="R556" s="209"/>
      <c r="S556" s="209"/>
      <c r="T556" s="209"/>
      <c r="U556" s="209"/>
      <c r="V556" s="209"/>
      <c r="W556" s="209"/>
      <c r="X556" s="209"/>
      <c r="Y556" s="209"/>
      <c r="Z556" s="209"/>
      <c r="AA556" s="209"/>
      <c r="AB556" s="209"/>
      <c r="AC556" s="209"/>
      <c r="AD556" s="209"/>
      <c r="AE556" s="209"/>
      <c r="AF556" s="209"/>
      <c r="AG556" s="209"/>
      <c r="AH556" s="209"/>
      <c r="AI556" s="209"/>
      <c r="AJ556" s="209"/>
      <c r="AK556" s="209"/>
      <c r="AL556" s="209"/>
      <c r="AM556" s="209"/>
      <c r="AN556" s="209"/>
      <c r="AO556" s="209"/>
      <c r="AP556" s="209"/>
      <c r="AQ556" s="209"/>
      <c r="AR556" s="209"/>
      <c r="AS556" s="209"/>
      <c r="AT556" s="209"/>
      <c r="AU556" s="209"/>
      <c r="AV556" s="209"/>
      <c r="AW556" s="209"/>
      <c r="AX556" s="209"/>
      <c r="AY556" s="209"/>
      <c r="AZ556" s="209"/>
      <c r="BA556" s="209"/>
      <c r="BB556" s="209"/>
      <c r="BC556" s="209"/>
      <c r="BD556" s="209"/>
      <c r="BE556" s="209"/>
      <c r="BF556" s="209"/>
      <c r="BG556" s="209"/>
      <c r="BH556" s="209"/>
      <c r="BI556" s="209"/>
      <c r="BJ556" s="209"/>
      <c r="BK556" s="209"/>
      <c r="BL556" s="209"/>
      <c r="BM556" s="210">
        <v>33</v>
      </c>
    </row>
    <row r="557" spans="1:65">
      <c r="A557" s="30"/>
      <c r="B557" s="3" t="s">
        <v>85</v>
      </c>
      <c r="C557" s="29"/>
      <c r="D557" s="13">
        <v>6.6395002928314097E-3</v>
      </c>
      <c r="E557" s="15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5"/>
    </row>
    <row r="558" spans="1:65">
      <c r="A558" s="30"/>
      <c r="B558" s="3" t="s">
        <v>259</v>
      </c>
      <c r="C558" s="29"/>
      <c r="D558" s="13">
        <v>-2.2204460492503131E-16</v>
      </c>
      <c r="E558" s="154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5"/>
    </row>
    <row r="559" spans="1:65">
      <c r="A559" s="30"/>
      <c r="B559" s="46" t="s">
        <v>260</v>
      </c>
      <c r="C559" s="47"/>
      <c r="D559" s="45" t="s">
        <v>261</v>
      </c>
      <c r="E559" s="154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5"/>
    </row>
    <row r="560" spans="1:65">
      <c r="B560" s="31"/>
      <c r="C560" s="20"/>
      <c r="D560" s="20"/>
      <c r="BM560" s="55"/>
    </row>
    <row r="561" spans="1:65" ht="15">
      <c r="B561" s="8" t="s">
        <v>614</v>
      </c>
      <c r="BM561" s="28" t="s">
        <v>298</v>
      </c>
    </row>
    <row r="562" spans="1:65" ht="15">
      <c r="A562" s="25" t="s">
        <v>62</v>
      </c>
      <c r="B562" s="18" t="s">
        <v>109</v>
      </c>
      <c r="C562" s="15" t="s">
        <v>110</v>
      </c>
      <c r="D562" s="16" t="s">
        <v>313</v>
      </c>
      <c r="E562" s="15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8">
        <v>1</v>
      </c>
    </row>
    <row r="563" spans="1:65">
      <c r="A563" s="30"/>
      <c r="B563" s="19" t="s">
        <v>222</v>
      </c>
      <c r="C563" s="9" t="s">
        <v>222</v>
      </c>
      <c r="D563" s="10" t="s">
        <v>111</v>
      </c>
      <c r="E563" s="15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8" t="s">
        <v>1</v>
      </c>
    </row>
    <row r="564" spans="1:65">
      <c r="A564" s="30"/>
      <c r="B564" s="19"/>
      <c r="C564" s="9"/>
      <c r="D564" s="10" t="s">
        <v>320</v>
      </c>
      <c r="E564" s="15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8">
        <v>3</v>
      </c>
    </row>
    <row r="565" spans="1:65">
      <c r="A565" s="30"/>
      <c r="B565" s="19"/>
      <c r="C565" s="9"/>
      <c r="D565" s="26"/>
      <c r="E565" s="15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8">
        <v>3</v>
      </c>
    </row>
    <row r="566" spans="1:65">
      <c r="A566" s="30"/>
      <c r="B566" s="18">
        <v>1</v>
      </c>
      <c r="C566" s="14">
        <v>1</v>
      </c>
      <c r="D566" s="216">
        <v>0.23700000000000002</v>
      </c>
      <c r="E566" s="204"/>
      <c r="F566" s="205"/>
      <c r="G566" s="205"/>
      <c r="H566" s="205"/>
      <c r="I566" s="205"/>
      <c r="J566" s="205"/>
      <c r="K566" s="205"/>
      <c r="L566" s="205"/>
      <c r="M566" s="205"/>
      <c r="N566" s="205"/>
      <c r="O566" s="205"/>
      <c r="P566" s="205"/>
      <c r="Q566" s="205"/>
      <c r="R566" s="205"/>
      <c r="S566" s="205"/>
      <c r="T566" s="205"/>
      <c r="U566" s="205"/>
      <c r="V566" s="205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5"/>
      <c r="AT566" s="205"/>
      <c r="AU566" s="205"/>
      <c r="AV566" s="205"/>
      <c r="AW566" s="205"/>
      <c r="AX566" s="205"/>
      <c r="AY566" s="205"/>
      <c r="AZ566" s="205"/>
      <c r="BA566" s="205"/>
      <c r="BB566" s="205"/>
      <c r="BC566" s="205"/>
      <c r="BD566" s="205"/>
      <c r="BE566" s="205"/>
      <c r="BF566" s="205"/>
      <c r="BG566" s="205"/>
      <c r="BH566" s="205"/>
      <c r="BI566" s="205"/>
      <c r="BJ566" s="205"/>
      <c r="BK566" s="205"/>
      <c r="BL566" s="205"/>
      <c r="BM566" s="218">
        <v>1</v>
      </c>
    </row>
    <row r="567" spans="1:65">
      <c r="A567" s="30"/>
      <c r="B567" s="19">
        <v>1</v>
      </c>
      <c r="C567" s="9">
        <v>2</v>
      </c>
      <c r="D567" s="24">
        <v>0.23400000000000001</v>
      </c>
      <c r="E567" s="204"/>
      <c r="F567" s="205"/>
      <c r="G567" s="205"/>
      <c r="H567" s="205"/>
      <c r="I567" s="205"/>
      <c r="J567" s="205"/>
      <c r="K567" s="205"/>
      <c r="L567" s="205"/>
      <c r="M567" s="205"/>
      <c r="N567" s="205"/>
      <c r="O567" s="205"/>
      <c r="P567" s="205"/>
      <c r="Q567" s="205"/>
      <c r="R567" s="205"/>
      <c r="S567" s="205"/>
      <c r="T567" s="205"/>
      <c r="U567" s="205"/>
      <c r="V567" s="205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218">
        <v>28</v>
      </c>
    </row>
    <row r="568" spans="1:65">
      <c r="A568" s="30"/>
      <c r="B568" s="20" t="s">
        <v>256</v>
      </c>
      <c r="C568" s="12"/>
      <c r="D568" s="220">
        <v>0.23550000000000001</v>
      </c>
      <c r="E568" s="204"/>
      <c r="F568" s="205"/>
      <c r="G568" s="205"/>
      <c r="H568" s="205"/>
      <c r="I568" s="205"/>
      <c r="J568" s="205"/>
      <c r="K568" s="205"/>
      <c r="L568" s="205"/>
      <c r="M568" s="205"/>
      <c r="N568" s="205"/>
      <c r="O568" s="205"/>
      <c r="P568" s="205"/>
      <c r="Q568" s="205"/>
      <c r="R568" s="205"/>
      <c r="S568" s="205"/>
      <c r="T568" s="205"/>
      <c r="U568" s="205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5"/>
      <c r="AT568" s="205"/>
      <c r="AU568" s="205"/>
      <c r="AV568" s="205"/>
      <c r="AW568" s="205"/>
      <c r="AX568" s="205"/>
      <c r="AY568" s="205"/>
      <c r="AZ568" s="205"/>
      <c r="BA568" s="205"/>
      <c r="BB568" s="205"/>
      <c r="BC568" s="205"/>
      <c r="BD568" s="205"/>
      <c r="BE568" s="205"/>
      <c r="BF568" s="205"/>
      <c r="BG568" s="205"/>
      <c r="BH568" s="205"/>
      <c r="BI568" s="205"/>
      <c r="BJ568" s="205"/>
      <c r="BK568" s="205"/>
      <c r="BL568" s="205"/>
      <c r="BM568" s="218">
        <v>16</v>
      </c>
    </row>
    <row r="569" spans="1:65">
      <c r="A569" s="30"/>
      <c r="B569" s="3" t="s">
        <v>257</v>
      </c>
      <c r="C569" s="29"/>
      <c r="D569" s="24">
        <v>0.23550000000000001</v>
      </c>
      <c r="E569" s="204"/>
      <c r="F569" s="205"/>
      <c r="G569" s="205"/>
      <c r="H569" s="205"/>
      <c r="I569" s="205"/>
      <c r="J569" s="205"/>
      <c r="K569" s="205"/>
      <c r="L569" s="205"/>
      <c r="M569" s="205"/>
      <c r="N569" s="205"/>
      <c r="O569" s="205"/>
      <c r="P569" s="205"/>
      <c r="Q569" s="205"/>
      <c r="R569" s="205"/>
      <c r="S569" s="205"/>
      <c r="T569" s="205"/>
      <c r="U569" s="205"/>
      <c r="V569" s="205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205"/>
      <c r="AT569" s="205"/>
      <c r="AU569" s="205"/>
      <c r="AV569" s="205"/>
      <c r="AW569" s="205"/>
      <c r="AX569" s="205"/>
      <c r="AY569" s="205"/>
      <c r="AZ569" s="205"/>
      <c r="BA569" s="205"/>
      <c r="BB569" s="205"/>
      <c r="BC569" s="205"/>
      <c r="BD569" s="205"/>
      <c r="BE569" s="205"/>
      <c r="BF569" s="205"/>
      <c r="BG569" s="205"/>
      <c r="BH569" s="205"/>
      <c r="BI569" s="205"/>
      <c r="BJ569" s="205"/>
      <c r="BK569" s="205"/>
      <c r="BL569" s="205"/>
      <c r="BM569" s="218">
        <v>0.23549999999999999</v>
      </c>
    </row>
    <row r="570" spans="1:65">
      <c r="A570" s="30"/>
      <c r="B570" s="3" t="s">
        <v>258</v>
      </c>
      <c r="C570" s="29"/>
      <c r="D570" s="24">
        <v>2.1213203435596446E-3</v>
      </c>
      <c r="E570" s="204"/>
      <c r="F570" s="205"/>
      <c r="G570" s="205"/>
      <c r="H570" s="205"/>
      <c r="I570" s="205"/>
      <c r="J570" s="205"/>
      <c r="K570" s="205"/>
      <c r="L570" s="205"/>
      <c r="M570" s="205"/>
      <c r="N570" s="205"/>
      <c r="O570" s="205"/>
      <c r="P570" s="205"/>
      <c r="Q570" s="205"/>
      <c r="R570" s="205"/>
      <c r="S570" s="205"/>
      <c r="T570" s="205"/>
      <c r="U570" s="205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18">
        <v>34</v>
      </c>
    </row>
    <row r="571" spans="1:65">
      <c r="A571" s="30"/>
      <c r="B571" s="3" t="s">
        <v>85</v>
      </c>
      <c r="C571" s="29"/>
      <c r="D571" s="13">
        <v>9.0077296966439256E-3</v>
      </c>
      <c r="E571" s="15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5"/>
    </row>
    <row r="572" spans="1:65">
      <c r="A572" s="30"/>
      <c r="B572" s="3" t="s">
        <v>259</v>
      </c>
      <c r="C572" s="29"/>
      <c r="D572" s="13">
        <v>2.2204460492503131E-16</v>
      </c>
      <c r="E572" s="15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5"/>
    </row>
    <row r="573" spans="1:65">
      <c r="A573" s="30"/>
      <c r="B573" s="46" t="s">
        <v>260</v>
      </c>
      <c r="C573" s="47"/>
      <c r="D573" s="45" t="s">
        <v>261</v>
      </c>
      <c r="E573" s="15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5"/>
    </row>
    <row r="574" spans="1:65">
      <c r="B574" s="31"/>
      <c r="C574" s="20"/>
      <c r="D574" s="20"/>
      <c r="BM574" s="55"/>
    </row>
    <row r="575" spans="1:65" ht="15">
      <c r="B575" s="8" t="s">
        <v>615</v>
      </c>
      <c r="BM575" s="28" t="s">
        <v>298</v>
      </c>
    </row>
    <row r="576" spans="1:65" ht="15">
      <c r="A576" s="25" t="s">
        <v>63</v>
      </c>
      <c r="B576" s="18" t="s">
        <v>109</v>
      </c>
      <c r="C576" s="15" t="s">
        <v>110</v>
      </c>
      <c r="D576" s="16" t="s">
        <v>313</v>
      </c>
      <c r="E576" s="154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8">
        <v>1</v>
      </c>
    </row>
    <row r="577" spans="1:65">
      <c r="A577" s="30"/>
      <c r="B577" s="19" t="s">
        <v>222</v>
      </c>
      <c r="C577" s="9" t="s">
        <v>222</v>
      </c>
      <c r="D577" s="10" t="s">
        <v>111</v>
      </c>
      <c r="E577" s="154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8" t="s">
        <v>3</v>
      </c>
    </row>
    <row r="578" spans="1:65">
      <c r="A578" s="30"/>
      <c r="B578" s="19"/>
      <c r="C578" s="9"/>
      <c r="D578" s="10" t="s">
        <v>320</v>
      </c>
      <c r="E578" s="15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8">
        <v>2</v>
      </c>
    </row>
    <row r="579" spans="1:65">
      <c r="A579" s="30"/>
      <c r="B579" s="19"/>
      <c r="C579" s="9"/>
      <c r="D579" s="26"/>
      <c r="E579" s="15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8">
        <v>2</v>
      </c>
    </row>
    <row r="580" spans="1:65">
      <c r="A580" s="30"/>
      <c r="B580" s="18">
        <v>1</v>
      </c>
      <c r="C580" s="14">
        <v>1</v>
      </c>
      <c r="D580" s="22">
        <v>0.4</v>
      </c>
      <c r="E580" s="15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8">
        <v>1</v>
      </c>
    </row>
    <row r="581" spans="1:65">
      <c r="A581" s="30"/>
      <c r="B581" s="19">
        <v>1</v>
      </c>
      <c r="C581" s="9">
        <v>2</v>
      </c>
      <c r="D581" s="11">
        <v>0.4</v>
      </c>
      <c r="E581" s="15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8">
        <v>29</v>
      </c>
    </row>
    <row r="582" spans="1:65">
      <c r="A582" s="30"/>
      <c r="B582" s="20" t="s">
        <v>256</v>
      </c>
      <c r="C582" s="12"/>
      <c r="D582" s="23">
        <v>0.4</v>
      </c>
      <c r="E582" s="15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8">
        <v>16</v>
      </c>
    </row>
    <row r="583" spans="1:65">
      <c r="A583" s="30"/>
      <c r="B583" s="3" t="s">
        <v>257</v>
      </c>
      <c r="C583" s="29"/>
      <c r="D583" s="11">
        <v>0.4</v>
      </c>
      <c r="E583" s="15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8">
        <v>0.4</v>
      </c>
    </row>
    <row r="584" spans="1:65">
      <c r="A584" s="30"/>
      <c r="B584" s="3" t="s">
        <v>258</v>
      </c>
      <c r="C584" s="29"/>
      <c r="D584" s="24">
        <v>0</v>
      </c>
      <c r="E584" s="15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8">
        <v>35</v>
      </c>
    </row>
    <row r="585" spans="1:65">
      <c r="A585" s="30"/>
      <c r="B585" s="3" t="s">
        <v>85</v>
      </c>
      <c r="C585" s="29"/>
      <c r="D585" s="13">
        <v>0</v>
      </c>
      <c r="E585" s="15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30"/>
      <c r="B586" s="3" t="s">
        <v>259</v>
      </c>
      <c r="C586" s="29"/>
      <c r="D586" s="13">
        <v>0</v>
      </c>
      <c r="E586" s="15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A587" s="30"/>
      <c r="B587" s="46" t="s">
        <v>260</v>
      </c>
      <c r="C587" s="47"/>
      <c r="D587" s="45" t="s">
        <v>261</v>
      </c>
      <c r="E587" s="15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B588" s="31"/>
      <c r="C588" s="20"/>
      <c r="D588" s="20"/>
      <c r="BM588" s="55"/>
    </row>
    <row r="589" spans="1:65" ht="15">
      <c r="B589" s="8" t="s">
        <v>616</v>
      </c>
      <c r="BM589" s="28" t="s">
        <v>298</v>
      </c>
    </row>
    <row r="590" spans="1:65" ht="15">
      <c r="A590" s="25" t="s">
        <v>64</v>
      </c>
      <c r="B590" s="18" t="s">
        <v>109</v>
      </c>
      <c r="C590" s="15" t="s">
        <v>110</v>
      </c>
      <c r="D590" s="16" t="s">
        <v>313</v>
      </c>
      <c r="E590" s="15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8">
        <v>1</v>
      </c>
    </row>
    <row r="591" spans="1:65">
      <c r="A591" s="30"/>
      <c r="B591" s="19" t="s">
        <v>222</v>
      </c>
      <c r="C591" s="9" t="s">
        <v>222</v>
      </c>
      <c r="D591" s="10" t="s">
        <v>111</v>
      </c>
      <c r="E591" s="15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8" t="s">
        <v>3</v>
      </c>
    </row>
    <row r="592" spans="1:65">
      <c r="A592" s="30"/>
      <c r="B592" s="19"/>
      <c r="C592" s="9"/>
      <c r="D592" s="10" t="s">
        <v>320</v>
      </c>
      <c r="E592" s="15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8">
        <v>2</v>
      </c>
    </row>
    <row r="593" spans="1:65">
      <c r="A593" s="30"/>
      <c r="B593" s="19"/>
      <c r="C593" s="9"/>
      <c r="D593" s="26"/>
      <c r="E593" s="15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8">
        <v>2</v>
      </c>
    </row>
    <row r="594" spans="1:65">
      <c r="A594" s="30"/>
      <c r="B594" s="18">
        <v>1</v>
      </c>
      <c r="C594" s="14">
        <v>1</v>
      </c>
      <c r="D594" s="22">
        <v>0.35</v>
      </c>
      <c r="E594" s="154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8">
        <v>1</v>
      </c>
    </row>
    <row r="595" spans="1:65">
      <c r="A595" s="30"/>
      <c r="B595" s="19">
        <v>1</v>
      </c>
      <c r="C595" s="9">
        <v>2</v>
      </c>
      <c r="D595" s="11">
        <v>0.33</v>
      </c>
      <c r="E595" s="154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8">
        <v>3</v>
      </c>
    </row>
    <row r="596" spans="1:65">
      <c r="A596" s="30"/>
      <c r="B596" s="20" t="s">
        <v>256</v>
      </c>
      <c r="C596" s="12"/>
      <c r="D596" s="23">
        <v>0.33999999999999997</v>
      </c>
      <c r="E596" s="15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8">
        <v>16</v>
      </c>
    </row>
    <row r="597" spans="1:65">
      <c r="A597" s="30"/>
      <c r="B597" s="3" t="s">
        <v>257</v>
      </c>
      <c r="C597" s="29"/>
      <c r="D597" s="11">
        <v>0.33999999999999997</v>
      </c>
      <c r="E597" s="15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8">
        <v>0.34</v>
      </c>
    </row>
    <row r="598" spans="1:65">
      <c r="A598" s="30"/>
      <c r="B598" s="3" t="s">
        <v>258</v>
      </c>
      <c r="C598" s="29"/>
      <c r="D598" s="24">
        <v>1.4142135623730925E-2</v>
      </c>
      <c r="E598" s="15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8">
        <v>36</v>
      </c>
    </row>
    <row r="599" spans="1:65">
      <c r="A599" s="30"/>
      <c r="B599" s="3" t="s">
        <v>85</v>
      </c>
      <c r="C599" s="29"/>
      <c r="D599" s="13">
        <v>4.1594516540385075E-2</v>
      </c>
      <c r="E599" s="15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30"/>
      <c r="B600" s="3" t="s">
        <v>259</v>
      </c>
      <c r="C600" s="29"/>
      <c r="D600" s="13">
        <v>-1.1102230246251565E-16</v>
      </c>
      <c r="E600" s="15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30"/>
      <c r="B601" s="46" t="s">
        <v>260</v>
      </c>
      <c r="C601" s="47"/>
      <c r="D601" s="45" t="s">
        <v>261</v>
      </c>
      <c r="E601" s="15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B602" s="31"/>
      <c r="C602" s="20"/>
      <c r="D602" s="20"/>
      <c r="BM602" s="55"/>
    </row>
    <row r="603" spans="1:65" ht="15">
      <c r="B603" s="8" t="s">
        <v>617</v>
      </c>
      <c r="BM603" s="28" t="s">
        <v>298</v>
      </c>
    </row>
    <row r="604" spans="1:65" ht="15">
      <c r="A604" s="25" t="s">
        <v>32</v>
      </c>
      <c r="B604" s="18" t="s">
        <v>109</v>
      </c>
      <c r="C604" s="15" t="s">
        <v>110</v>
      </c>
      <c r="D604" s="16" t="s">
        <v>313</v>
      </c>
      <c r="E604" s="15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8">
        <v>1</v>
      </c>
    </row>
    <row r="605" spans="1:65">
      <c r="A605" s="30"/>
      <c r="B605" s="19" t="s">
        <v>222</v>
      </c>
      <c r="C605" s="9" t="s">
        <v>222</v>
      </c>
      <c r="D605" s="10" t="s">
        <v>111</v>
      </c>
      <c r="E605" s="15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8" t="s">
        <v>3</v>
      </c>
    </row>
    <row r="606" spans="1:65">
      <c r="A606" s="30"/>
      <c r="B606" s="19"/>
      <c r="C606" s="9"/>
      <c r="D606" s="10" t="s">
        <v>320</v>
      </c>
      <c r="E606" s="15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8">
        <v>2</v>
      </c>
    </row>
    <row r="607" spans="1:65">
      <c r="A607" s="30"/>
      <c r="B607" s="19"/>
      <c r="C607" s="9"/>
      <c r="D607" s="26"/>
      <c r="E607" s="15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8">
        <v>2</v>
      </c>
    </row>
    <row r="608" spans="1:65">
      <c r="A608" s="30"/>
      <c r="B608" s="18">
        <v>1</v>
      </c>
      <c r="C608" s="14">
        <v>1</v>
      </c>
      <c r="D608" s="22">
        <v>2.36</v>
      </c>
      <c r="E608" s="15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8">
        <v>1</v>
      </c>
    </row>
    <row r="609" spans="1:65">
      <c r="A609" s="30"/>
      <c r="B609" s="19">
        <v>1</v>
      </c>
      <c r="C609" s="9">
        <v>2</v>
      </c>
      <c r="D609" s="11">
        <v>2.35</v>
      </c>
      <c r="E609" s="15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8">
        <v>31</v>
      </c>
    </row>
    <row r="610" spans="1:65">
      <c r="A610" s="30"/>
      <c r="B610" s="20" t="s">
        <v>256</v>
      </c>
      <c r="C610" s="12"/>
      <c r="D610" s="23">
        <v>2.355</v>
      </c>
      <c r="E610" s="15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8">
        <v>16</v>
      </c>
    </row>
    <row r="611" spans="1:65">
      <c r="A611" s="30"/>
      <c r="B611" s="3" t="s">
        <v>257</v>
      </c>
      <c r="C611" s="29"/>
      <c r="D611" s="11">
        <v>2.355</v>
      </c>
      <c r="E611" s="15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8">
        <v>2.355</v>
      </c>
    </row>
    <row r="612" spans="1:65">
      <c r="A612" s="30"/>
      <c r="B612" s="3" t="s">
        <v>258</v>
      </c>
      <c r="C612" s="29"/>
      <c r="D612" s="24">
        <v>7.0710678118653244E-3</v>
      </c>
      <c r="E612" s="154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8">
        <v>37</v>
      </c>
    </row>
    <row r="613" spans="1:65">
      <c r="A613" s="30"/>
      <c r="B613" s="3" t="s">
        <v>85</v>
      </c>
      <c r="C613" s="29"/>
      <c r="D613" s="13">
        <v>3.0025765655479083E-3</v>
      </c>
      <c r="E613" s="154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5"/>
    </row>
    <row r="614" spans="1:65">
      <c r="A614" s="30"/>
      <c r="B614" s="3" t="s">
        <v>259</v>
      </c>
      <c r="C614" s="29"/>
      <c r="D614" s="13">
        <v>0</v>
      </c>
      <c r="E614" s="15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5"/>
    </row>
    <row r="615" spans="1:65">
      <c r="A615" s="30"/>
      <c r="B615" s="46" t="s">
        <v>260</v>
      </c>
      <c r="C615" s="47"/>
      <c r="D615" s="45" t="s">
        <v>261</v>
      </c>
      <c r="E615" s="15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5"/>
    </row>
    <row r="616" spans="1:65">
      <c r="B616" s="31"/>
      <c r="C616" s="20"/>
      <c r="D616" s="20"/>
      <c r="BM616" s="55"/>
    </row>
    <row r="617" spans="1:65" ht="15">
      <c r="B617" s="8" t="s">
        <v>618</v>
      </c>
      <c r="BM617" s="28" t="s">
        <v>298</v>
      </c>
    </row>
    <row r="618" spans="1:65" ht="15">
      <c r="A618" s="25" t="s">
        <v>65</v>
      </c>
      <c r="B618" s="18" t="s">
        <v>109</v>
      </c>
      <c r="C618" s="15" t="s">
        <v>110</v>
      </c>
      <c r="D618" s="16" t="s">
        <v>313</v>
      </c>
      <c r="E618" s="15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8">
        <v>1</v>
      </c>
    </row>
    <row r="619" spans="1:65">
      <c r="A619" s="30"/>
      <c r="B619" s="19" t="s">
        <v>222</v>
      </c>
      <c r="C619" s="9" t="s">
        <v>222</v>
      </c>
      <c r="D619" s="10" t="s">
        <v>111</v>
      </c>
      <c r="E619" s="15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8" t="s">
        <v>3</v>
      </c>
    </row>
    <row r="620" spans="1:65">
      <c r="A620" s="30"/>
      <c r="B620" s="19"/>
      <c r="C620" s="9"/>
      <c r="D620" s="10" t="s">
        <v>320</v>
      </c>
      <c r="E620" s="15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8">
        <v>0</v>
      </c>
    </row>
    <row r="621" spans="1:65">
      <c r="A621" s="30"/>
      <c r="B621" s="19"/>
      <c r="C621" s="9"/>
      <c r="D621" s="26"/>
      <c r="E621" s="15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8">
        <v>0</v>
      </c>
    </row>
    <row r="622" spans="1:65">
      <c r="A622" s="30"/>
      <c r="B622" s="18">
        <v>1</v>
      </c>
      <c r="C622" s="14">
        <v>1</v>
      </c>
      <c r="D622" s="221">
        <v>61.500000000000007</v>
      </c>
      <c r="E622" s="223"/>
      <c r="F622" s="224"/>
      <c r="G622" s="224"/>
      <c r="H622" s="224"/>
      <c r="I622" s="224"/>
      <c r="J622" s="224"/>
      <c r="K622" s="224"/>
      <c r="L622" s="224"/>
      <c r="M622" s="224"/>
      <c r="N622" s="224"/>
      <c r="O622" s="224"/>
      <c r="P622" s="224"/>
      <c r="Q622" s="224"/>
      <c r="R622" s="224"/>
      <c r="S622" s="224"/>
      <c r="T622" s="224"/>
      <c r="U622" s="224"/>
      <c r="V622" s="224"/>
      <c r="W622" s="224"/>
      <c r="X622" s="224"/>
      <c r="Y622" s="224"/>
      <c r="Z622" s="224"/>
      <c r="AA622" s="224"/>
      <c r="AB622" s="224"/>
      <c r="AC622" s="224"/>
      <c r="AD622" s="224"/>
      <c r="AE622" s="224"/>
      <c r="AF622" s="224"/>
      <c r="AG622" s="224"/>
      <c r="AH622" s="224"/>
      <c r="AI622" s="224"/>
      <c r="AJ622" s="224"/>
      <c r="AK622" s="224"/>
      <c r="AL622" s="224"/>
      <c r="AM622" s="224"/>
      <c r="AN622" s="224"/>
      <c r="AO622" s="224"/>
      <c r="AP622" s="224"/>
      <c r="AQ622" s="224"/>
      <c r="AR622" s="224"/>
      <c r="AS622" s="224"/>
      <c r="AT622" s="224"/>
      <c r="AU622" s="224"/>
      <c r="AV622" s="224"/>
      <c r="AW622" s="224"/>
      <c r="AX622" s="224"/>
      <c r="AY622" s="224"/>
      <c r="AZ622" s="224"/>
      <c r="BA622" s="224"/>
      <c r="BB622" s="224"/>
      <c r="BC622" s="224"/>
      <c r="BD622" s="224"/>
      <c r="BE622" s="224"/>
      <c r="BF622" s="224"/>
      <c r="BG622" s="224"/>
      <c r="BH622" s="224"/>
      <c r="BI622" s="224"/>
      <c r="BJ622" s="224"/>
      <c r="BK622" s="224"/>
      <c r="BL622" s="224"/>
      <c r="BM622" s="225">
        <v>1</v>
      </c>
    </row>
    <row r="623" spans="1:65">
      <c r="A623" s="30"/>
      <c r="B623" s="19">
        <v>1</v>
      </c>
      <c r="C623" s="9">
        <v>2</v>
      </c>
      <c r="D623" s="226">
        <v>60.8</v>
      </c>
      <c r="E623" s="223"/>
      <c r="F623" s="224"/>
      <c r="G623" s="224"/>
      <c r="H623" s="224"/>
      <c r="I623" s="224"/>
      <c r="J623" s="224"/>
      <c r="K623" s="224"/>
      <c r="L623" s="224"/>
      <c r="M623" s="224"/>
      <c r="N623" s="224"/>
      <c r="O623" s="224"/>
      <c r="P623" s="224"/>
      <c r="Q623" s="224"/>
      <c r="R623" s="224"/>
      <c r="S623" s="224"/>
      <c r="T623" s="224"/>
      <c r="U623" s="224"/>
      <c r="V623" s="224"/>
      <c r="W623" s="224"/>
      <c r="X623" s="224"/>
      <c r="Y623" s="224"/>
      <c r="Z623" s="224"/>
      <c r="AA623" s="224"/>
      <c r="AB623" s="224"/>
      <c r="AC623" s="224"/>
      <c r="AD623" s="224"/>
      <c r="AE623" s="224"/>
      <c r="AF623" s="224"/>
      <c r="AG623" s="224"/>
      <c r="AH623" s="224"/>
      <c r="AI623" s="224"/>
      <c r="AJ623" s="224"/>
      <c r="AK623" s="224"/>
      <c r="AL623" s="224"/>
      <c r="AM623" s="224"/>
      <c r="AN623" s="224"/>
      <c r="AO623" s="224"/>
      <c r="AP623" s="224"/>
      <c r="AQ623" s="224"/>
      <c r="AR623" s="224"/>
      <c r="AS623" s="224"/>
      <c r="AT623" s="224"/>
      <c r="AU623" s="224"/>
      <c r="AV623" s="224"/>
      <c r="AW623" s="224"/>
      <c r="AX623" s="224"/>
      <c r="AY623" s="224"/>
      <c r="AZ623" s="224"/>
      <c r="BA623" s="224"/>
      <c r="BB623" s="224"/>
      <c r="BC623" s="224"/>
      <c r="BD623" s="224"/>
      <c r="BE623" s="224"/>
      <c r="BF623" s="224"/>
      <c r="BG623" s="224"/>
      <c r="BH623" s="224"/>
      <c r="BI623" s="224"/>
      <c r="BJ623" s="224"/>
      <c r="BK623" s="224"/>
      <c r="BL623" s="224"/>
      <c r="BM623" s="225">
        <v>32</v>
      </c>
    </row>
    <row r="624" spans="1:65">
      <c r="A624" s="30"/>
      <c r="B624" s="20" t="s">
        <v>256</v>
      </c>
      <c r="C624" s="12"/>
      <c r="D624" s="229">
        <v>61.150000000000006</v>
      </c>
      <c r="E624" s="223"/>
      <c r="F624" s="224"/>
      <c r="G624" s="224"/>
      <c r="H624" s="224"/>
      <c r="I624" s="224"/>
      <c r="J624" s="224"/>
      <c r="K624" s="224"/>
      <c r="L624" s="224"/>
      <c r="M624" s="224"/>
      <c r="N624" s="224"/>
      <c r="O624" s="224"/>
      <c r="P624" s="224"/>
      <c r="Q624" s="224"/>
      <c r="R624" s="224"/>
      <c r="S624" s="224"/>
      <c r="T624" s="224"/>
      <c r="U624" s="224"/>
      <c r="V624" s="224"/>
      <c r="W624" s="224"/>
      <c r="X624" s="224"/>
      <c r="Y624" s="224"/>
      <c r="Z624" s="224"/>
      <c r="AA624" s="224"/>
      <c r="AB624" s="224"/>
      <c r="AC624" s="224"/>
      <c r="AD624" s="224"/>
      <c r="AE624" s="224"/>
      <c r="AF624" s="224"/>
      <c r="AG624" s="224"/>
      <c r="AH624" s="224"/>
      <c r="AI624" s="224"/>
      <c r="AJ624" s="224"/>
      <c r="AK624" s="224"/>
      <c r="AL624" s="224"/>
      <c r="AM624" s="224"/>
      <c r="AN624" s="224"/>
      <c r="AO624" s="224"/>
      <c r="AP624" s="224"/>
      <c r="AQ624" s="224"/>
      <c r="AR624" s="224"/>
      <c r="AS624" s="224"/>
      <c r="AT624" s="224"/>
      <c r="AU624" s="224"/>
      <c r="AV624" s="224"/>
      <c r="AW624" s="224"/>
      <c r="AX624" s="224"/>
      <c r="AY624" s="224"/>
      <c r="AZ624" s="224"/>
      <c r="BA624" s="224"/>
      <c r="BB624" s="224"/>
      <c r="BC624" s="224"/>
      <c r="BD624" s="224"/>
      <c r="BE624" s="224"/>
      <c r="BF624" s="224"/>
      <c r="BG624" s="224"/>
      <c r="BH624" s="224"/>
      <c r="BI624" s="224"/>
      <c r="BJ624" s="224"/>
      <c r="BK624" s="224"/>
      <c r="BL624" s="224"/>
      <c r="BM624" s="225">
        <v>16</v>
      </c>
    </row>
    <row r="625" spans="1:65">
      <c r="A625" s="30"/>
      <c r="B625" s="3" t="s">
        <v>257</v>
      </c>
      <c r="C625" s="29"/>
      <c r="D625" s="226">
        <v>61.150000000000006</v>
      </c>
      <c r="E625" s="223"/>
      <c r="F625" s="224"/>
      <c r="G625" s="224"/>
      <c r="H625" s="224"/>
      <c r="I625" s="224"/>
      <c r="J625" s="224"/>
      <c r="K625" s="224"/>
      <c r="L625" s="224"/>
      <c r="M625" s="224"/>
      <c r="N625" s="224"/>
      <c r="O625" s="224"/>
      <c r="P625" s="224"/>
      <c r="Q625" s="224"/>
      <c r="R625" s="224"/>
      <c r="S625" s="224"/>
      <c r="T625" s="224"/>
      <c r="U625" s="224"/>
      <c r="V625" s="224"/>
      <c r="W625" s="224"/>
      <c r="X625" s="224"/>
      <c r="Y625" s="224"/>
      <c r="Z625" s="224"/>
      <c r="AA625" s="224"/>
      <c r="AB625" s="224"/>
      <c r="AC625" s="224"/>
      <c r="AD625" s="224"/>
      <c r="AE625" s="224"/>
      <c r="AF625" s="224"/>
      <c r="AG625" s="224"/>
      <c r="AH625" s="224"/>
      <c r="AI625" s="224"/>
      <c r="AJ625" s="224"/>
      <c r="AK625" s="224"/>
      <c r="AL625" s="224"/>
      <c r="AM625" s="224"/>
      <c r="AN625" s="224"/>
      <c r="AO625" s="224"/>
      <c r="AP625" s="224"/>
      <c r="AQ625" s="224"/>
      <c r="AR625" s="224"/>
      <c r="AS625" s="224"/>
      <c r="AT625" s="224"/>
      <c r="AU625" s="224"/>
      <c r="AV625" s="224"/>
      <c r="AW625" s="224"/>
      <c r="AX625" s="224"/>
      <c r="AY625" s="224"/>
      <c r="AZ625" s="224"/>
      <c r="BA625" s="224"/>
      <c r="BB625" s="224"/>
      <c r="BC625" s="224"/>
      <c r="BD625" s="224"/>
      <c r="BE625" s="224"/>
      <c r="BF625" s="224"/>
      <c r="BG625" s="224"/>
      <c r="BH625" s="224"/>
      <c r="BI625" s="224"/>
      <c r="BJ625" s="224"/>
      <c r="BK625" s="224"/>
      <c r="BL625" s="224"/>
      <c r="BM625" s="225">
        <v>61.15</v>
      </c>
    </row>
    <row r="626" spans="1:65">
      <c r="A626" s="30"/>
      <c r="B626" s="3" t="s">
        <v>258</v>
      </c>
      <c r="C626" s="29"/>
      <c r="D626" s="226">
        <v>0.49497474683059028</v>
      </c>
      <c r="E626" s="223"/>
      <c r="F626" s="224"/>
      <c r="G626" s="224"/>
      <c r="H626" s="224"/>
      <c r="I626" s="224"/>
      <c r="J626" s="224"/>
      <c r="K626" s="224"/>
      <c r="L626" s="224"/>
      <c r="M626" s="224"/>
      <c r="N626" s="224"/>
      <c r="O626" s="224"/>
      <c r="P626" s="224"/>
      <c r="Q626" s="224"/>
      <c r="R626" s="224"/>
      <c r="S626" s="224"/>
      <c r="T626" s="224"/>
      <c r="U626" s="224"/>
      <c r="V626" s="224"/>
      <c r="W626" s="224"/>
      <c r="X626" s="224"/>
      <c r="Y626" s="224"/>
      <c r="Z626" s="224"/>
      <c r="AA626" s="224"/>
      <c r="AB626" s="224"/>
      <c r="AC626" s="224"/>
      <c r="AD626" s="224"/>
      <c r="AE626" s="224"/>
      <c r="AF626" s="224"/>
      <c r="AG626" s="224"/>
      <c r="AH626" s="224"/>
      <c r="AI626" s="224"/>
      <c r="AJ626" s="224"/>
      <c r="AK626" s="224"/>
      <c r="AL626" s="224"/>
      <c r="AM626" s="224"/>
      <c r="AN626" s="224"/>
      <c r="AO626" s="224"/>
      <c r="AP626" s="224"/>
      <c r="AQ626" s="224"/>
      <c r="AR626" s="224"/>
      <c r="AS626" s="224"/>
      <c r="AT626" s="224"/>
      <c r="AU626" s="224"/>
      <c r="AV626" s="224"/>
      <c r="AW626" s="224"/>
      <c r="AX626" s="224"/>
      <c r="AY626" s="224"/>
      <c r="AZ626" s="224"/>
      <c r="BA626" s="224"/>
      <c r="BB626" s="224"/>
      <c r="BC626" s="224"/>
      <c r="BD626" s="224"/>
      <c r="BE626" s="224"/>
      <c r="BF626" s="224"/>
      <c r="BG626" s="224"/>
      <c r="BH626" s="224"/>
      <c r="BI626" s="224"/>
      <c r="BJ626" s="224"/>
      <c r="BK626" s="224"/>
      <c r="BL626" s="224"/>
      <c r="BM626" s="225">
        <v>38</v>
      </c>
    </row>
    <row r="627" spans="1:65">
      <c r="A627" s="30"/>
      <c r="B627" s="3" t="s">
        <v>85</v>
      </c>
      <c r="C627" s="29"/>
      <c r="D627" s="13">
        <v>8.0944357617430945E-3</v>
      </c>
      <c r="E627" s="15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5"/>
    </row>
    <row r="628" spans="1:65">
      <c r="A628" s="30"/>
      <c r="B628" s="3" t="s">
        <v>259</v>
      </c>
      <c r="C628" s="29"/>
      <c r="D628" s="13">
        <v>2.2204460492503131E-16</v>
      </c>
      <c r="E628" s="15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5"/>
    </row>
    <row r="629" spans="1:65">
      <c r="A629" s="30"/>
      <c r="B629" s="46" t="s">
        <v>260</v>
      </c>
      <c r="C629" s="47"/>
      <c r="D629" s="45" t="s">
        <v>261</v>
      </c>
      <c r="E629" s="15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5"/>
    </row>
    <row r="630" spans="1:65">
      <c r="B630" s="31"/>
      <c r="C630" s="20"/>
      <c r="D630" s="20"/>
      <c r="BM630" s="55"/>
    </row>
    <row r="631" spans="1:65" ht="15">
      <c r="B631" s="8" t="s">
        <v>619</v>
      </c>
      <c r="BM631" s="28" t="s">
        <v>298</v>
      </c>
    </row>
    <row r="632" spans="1:65" ht="15">
      <c r="A632" s="25" t="s">
        <v>35</v>
      </c>
      <c r="B632" s="18" t="s">
        <v>109</v>
      </c>
      <c r="C632" s="15" t="s">
        <v>110</v>
      </c>
      <c r="D632" s="16" t="s">
        <v>313</v>
      </c>
      <c r="E632" s="15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8">
        <v>1</v>
      </c>
    </row>
    <row r="633" spans="1:65">
      <c r="A633" s="30"/>
      <c r="B633" s="19" t="s">
        <v>222</v>
      </c>
      <c r="C633" s="9" t="s">
        <v>222</v>
      </c>
      <c r="D633" s="10" t="s">
        <v>111</v>
      </c>
      <c r="E633" s="15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8" t="s">
        <v>3</v>
      </c>
    </row>
    <row r="634" spans="1:65">
      <c r="A634" s="30"/>
      <c r="B634" s="19"/>
      <c r="C634" s="9"/>
      <c r="D634" s="10" t="s">
        <v>320</v>
      </c>
      <c r="E634" s="15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8">
        <v>2</v>
      </c>
    </row>
    <row r="635" spans="1:65">
      <c r="A635" s="30"/>
      <c r="B635" s="19"/>
      <c r="C635" s="9"/>
      <c r="D635" s="26"/>
      <c r="E635" s="15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8">
        <v>2</v>
      </c>
    </row>
    <row r="636" spans="1:65">
      <c r="A636" s="30"/>
      <c r="B636" s="18">
        <v>1</v>
      </c>
      <c r="C636" s="14">
        <v>1</v>
      </c>
      <c r="D636" s="22">
        <v>10.3</v>
      </c>
      <c r="E636" s="15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8">
        <v>1</v>
      </c>
    </row>
    <row r="637" spans="1:65">
      <c r="A637" s="30"/>
      <c r="B637" s="19">
        <v>1</v>
      </c>
      <c r="C637" s="9">
        <v>2</v>
      </c>
      <c r="D637" s="11">
        <v>9.3000000000000007</v>
      </c>
      <c r="E637" s="15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8">
        <v>33</v>
      </c>
    </row>
    <row r="638" spans="1:65">
      <c r="A638" s="30"/>
      <c r="B638" s="20" t="s">
        <v>256</v>
      </c>
      <c r="C638" s="12"/>
      <c r="D638" s="23">
        <v>9.8000000000000007</v>
      </c>
      <c r="E638" s="15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8">
        <v>16</v>
      </c>
    </row>
    <row r="639" spans="1:65">
      <c r="A639" s="30"/>
      <c r="B639" s="3" t="s">
        <v>257</v>
      </c>
      <c r="C639" s="29"/>
      <c r="D639" s="11">
        <v>9.8000000000000007</v>
      </c>
      <c r="E639" s="15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8">
        <v>9.8000000000000007</v>
      </c>
    </row>
    <row r="640" spans="1:65">
      <c r="A640" s="30"/>
      <c r="B640" s="3" t="s">
        <v>258</v>
      </c>
      <c r="C640" s="29"/>
      <c r="D640" s="24">
        <v>0.70710678118654757</v>
      </c>
      <c r="E640" s="15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8">
        <v>39</v>
      </c>
    </row>
    <row r="641" spans="1:65">
      <c r="A641" s="30"/>
      <c r="B641" s="3" t="s">
        <v>85</v>
      </c>
      <c r="C641" s="29"/>
      <c r="D641" s="13">
        <v>7.2153753182300773E-2</v>
      </c>
      <c r="E641" s="15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30"/>
      <c r="B642" s="3" t="s">
        <v>259</v>
      </c>
      <c r="C642" s="29"/>
      <c r="D642" s="13">
        <v>0</v>
      </c>
      <c r="E642" s="15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30"/>
      <c r="B643" s="46" t="s">
        <v>260</v>
      </c>
      <c r="C643" s="47"/>
      <c r="D643" s="45" t="s">
        <v>261</v>
      </c>
      <c r="E643" s="15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1"/>
      <c r="C644" s="20"/>
      <c r="D644" s="20"/>
      <c r="BM644" s="55"/>
    </row>
    <row r="645" spans="1:65" ht="15">
      <c r="B645" s="8" t="s">
        <v>620</v>
      </c>
      <c r="BM645" s="28" t="s">
        <v>298</v>
      </c>
    </row>
    <row r="646" spans="1:65" ht="15">
      <c r="A646" s="25" t="s">
        <v>38</v>
      </c>
      <c r="B646" s="18" t="s">
        <v>109</v>
      </c>
      <c r="C646" s="15" t="s">
        <v>110</v>
      </c>
      <c r="D646" s="16" t="s">
        <v>313</v>
      </c>
      <c r="E646" s="15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8">
        <v>1</v>
      </c>
    </row>
    <row r="647" spans="1:65">
      <c r="A647" s="30"/>
      <c r="B647" s="19" t="s">
        <v>222</v>
      </c>
      <c r="C647" s="9" t="s">
        <v>222</v>
      </c>
      <c r="D647" s="10" t="s">
        <v>111</v>
      </c>
      <c r="E647" s="15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8" t="s">
        <v>3</v>
      </c>
    </row>
    <row r="648" spans="1:65">
      <c r="A648" s="30"/>
      <c r="B648" s="19"/>
      <c r="C648" s="9"/>
      <c r="D648" s="10" t="s">
        <v>320</v>
      </c>
      <c r="E648" s="154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8">
        <v>1</v>
      </c>
    </row>
    <row r="649" spans="1:65">
      <c r="A649" s="30"/>
      <c r="B649" s="19"/>
      <c r="C649" s="9"/>
      <c r="D649" s="26"/>
      <c r="E649" s="154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8">
        <v>1</v>
      </c>
    </row>
    <row r="650" spans="1:65">
      <c r="A650" s="30"/>
      <c r="B650" s="18">
        <v>1</v>
      </c>
      <c r="C650" s="14">
        <v>1</v>
      </c>
      <c r="D650" s="206">
        <v>20.100000000000001</v>
      </c>
      <c r="E650" s="208"/>
      <c r="F650" s="209"/>
      <c r="G650" s="209"/>
      <c r="H650" s="209"/>
      <c r="I650" s="209"/>
      <c r="J650" s="209"/>
      <c r="K650" s="209"/>
      <c r="L650" s="209"/>
      <c r="M650" s="209"/>
      <c r="N650" s="209"/>
      <c r="O650" s="209"/>
      <c r="P650" s="209"/>
      <c r="Q650" s="209"/>
      <c r="R650" s="209"/>
      <c r="S650" s="209"/>
      <c r="T650" s="209"/>
      <c r="U650" s="209"/>
      <c r="V650" s="209"/>
      <c r="W650" s="209"/>
      <c r="X650" s="209"/>
      <c r="Y650" s="209"/>
      <c r="Z650" s="209"/>
      <c r="AA650" s="209"/>
      <c r="AB650" s="209"/>
      <c r="AC650" s="209"/>
      <c r="AD650" s="209"/>
      <c r="AE650" s="209"/>
      <c r="AF650" s="209"/>
      <c r="AG650" s="209"/>
      <c r="AH650" s="209"/>
      <c r="AI650" s="209"/>
      <c r="AJ650" s="209"/>
      <c r="AK650" s="209"/>
      <c r="AL650" s="209"/>
      <c r="AM650" s="209"/>
      <c r="AN650" s="209"/>
      <c r="AO650" s="209"/>
      <c r="AP650" s="209"/>
      <c r="AQ650" s="209"/>
      <c r="AR650" s="209"/>
      <c r="AS650" s="209"/>
      <c r="AT650" s="209"/>
      <c r="AU650" s="209"/>
      <c r="AV650" s="209"/>
      <c r="AW650" s="209"/>
      <c r="AX650" s="209"/>
      <c r="AY650" s="209"/>
      <c r="AZ650" s="209"/>
      <c r="BA650" s="209"/>
      <c r="BB650" s="209"/>
      <c r="BC650" s="209"/>
      <c r="BD650" s="209"/>
      <c r="BE650" s="209"/>
      <c r="BF650" s="209"/>
      <c r="BG650" s="209"/>
      <c r="BH650" s="209"/>
      <c r="BI650" s="209"/>
      <c r="BJ650" s="209"/>
      <c r="BK650" s="209"/>
      <c r="BL650" s="209"/>
      <c r="BM650" s="210">
        <v>1</v>
      </c>
    </row>
    <row r="651" spans="1:65">
      <c r="A651" s="30"/>
      <c r="B651" s="19">
        <v>1</v>
      </c>
      <c r="C651" s="9">
        <v>2</v>
      </c>
      <c r="D651" s="211">
        <v>19.600000000000001</v>
      </c>
      <c r="E651" s="208"/>
      <c r="F651" s="209"/>
      <c r="G651" s="209"/>
      <c r="H651" s="209"/>
      <c r="I651" s="209"/>
      <c r="J651" s="209"/>
      <c r="K651" s="209"/>
      <c r="L651" s="209"/>
      <c r="M651" s="209"/>
      <c r="N651" s="209"/>
      <c r="O651" s="209"/>
      <c r="P651" s="209"/>
      <c r="Q651" s="209"/>
      <c r="R651" s="209"/>
      <c r="S651" s="209"/>
      <c r="T651" s="209"/>
      <c r="U651" s="209"/>
      <c r="V651" s="209"/>
      <c r="W651" s="209"/>
      <c r="X651" s="209"/>
      <c r="Y651" s="209"/>
      <c r="Z651" s="209"/>
      <c r="AA651" s="209"/>
      <c r="AB651" s="209"/>
      <c r="AC651" s="209"/>
      <c r="AD651" s="209"/>
      <c r="AE651" s="209"/>
      <c r="AF651" s="209"/>
      <c r="AG651" s="209"/>
      <c r="AH651" s="209"/>
      <c r="AI651" s="209"/>
      <c r="AJ651" s="209"/>
      <c r="AK651" s="209"/>
      <c r="AL651" s="209"/>
      <c r="AM651" s="209"/>
      <c r="AN651" s="209"/>
      <c r="AO651" s="209"/>
      <c r="AP651" s="209"/>
      <c r="AQ651" s="209"/>
      <c r="AR651" s="209"/>
      <c r="AS651" s="209"/>
      <c r="AT651" s="209"/>
      <c r="AU651" s="209"/>
      <c r="AV651" s="209"/>
      <c r="AW651" s="209"/>
      <c r="AX651" s="209"/>
      <c r="AY651" s="209"/>
      <c r="AZ651" s="209"/>
      <c r="BA651" s="209"/>
      <c r="BB651" s="209"/>
      <c r="BC651" s="209"/>
      <c r="BD651" s="209"/>
      <c r="BE651" s="209"/>
      <c r="BF651" s="209"/>
      <c r="BG651" s="209"/>
      <c r="BH651" s="209"/>
      <c r="BI651" s="209"/>
      <c r="BJ651" s="209"/>
      <c r="BK651" s="209"/>
      <c r="BL651" s="209"/>
      <c r="BM651" s="210">
        <v>1</v>
      </c>
    </row>
    <row r="652" spans="1:65">
      <c r="A652" s="30"/>
      <c r="B652" s="20" t="s">
        <v>256</v>
      </c>
      <c r="C652" s="12"/>
      <c r="D652" s="215">
        <v>19.850000000000001</v>
      </c>
      <c r="E652" s="208"/>
      <c r="F652" s="209"/>
      <c r="G652" s="209"/>
      <c r="H652" s="209"/>
      <c r="I652" s="209"/>
      <c r="J652" s="209"/>
      <c r="K652" s="209"/>
      <c r="L652" s="209"/>
      <c r="M652" s="209"/>
      <c r="N652" s="209"/>
      <c r="O652" s="209"/>
      <c r="P652" s="209"/>
      <c r="Q652" s="209"/>
      <c r="R652" s="209"/>
      <c r="S652" s="209"/>
      <c r="T652" s="209"/>
      <c r="U652" s="209"/>
      <c r="V652" s="209"/>
      <c r="W652" s="209"/>
      <c r="X652" s="209"/>
      <c r="Y652" s="209"/>
      <c r="Z652" s="209"/>
      <c r="AA652" s="209"/>
      <c r="AB652" s="209"/>
      <c r="AC652" s="209"/>
      <c r="AD652" s="209"/>
      <c r="AE652" s="209"/>
      <c r="AF652" s="209"/>
      <c r="AG652" s="209"/>
      <c r="AH652" s="209"/>
      <c r="AI652" s="209"/>
      <c r="AJ652" s="209"/>
      <c r="AK652" s="209"/>
      <c r="AL652" s="209"/>
      <c r="AM652" s="209"/>
      <c r="AN652" s="209"/>
      <c r="AO652" s="209"/>
      <c r="AP652" s="209"/>
      <c r="AQ652" s="209"/>
      <c r="AR652" s="209"/>
      <c r="AS652" s="209"/>
      <c r="AT652" s="209"/>
      <c r="AU652" s="209"/>
      <c r="AV652" s="209"/>
      <c r="AW652" s="209"/>
      <c r="AX652" s="209"/>
      <c r="AY652" s="209"/>
      <c r="AZ652" s="209"/>
      <c r="BA652" s="209"/>
      <c r="BB652" s="209"/>
      <c r="BC652" s="209"/>
      <c r="BD652" s="209"/>
      <c r="BE652" s="209"/>
      <c r="BF652" s="209"/>
      <c r="BG652" s="209"/>
      <c r="BH652" s="209"/>
      <c r="BI652" s="209"/>
      <c r="BJ652" s="209"/>
      <c r="BK652" s="209"/>
      <c r="BL652" s="209"/>
      <c r="BM652" s="210">
        <v>16</v>
      </c>
    </row>
    <row r="653" spans="1:65">
      <c r="A653" s="30"/>
      <c r="B653" s="3" t="s">
        <v>257</v>
      </c>
      <c r="C653" s="29"/>
      <c r="D653" s="211">
        <v>19.850000000000001</v>
      </c>
      <c r="E653" s="208"/>
      <c r="F653" s="209"/>
      <c r="G653" s="209"/>
      <c r="H653" s="209"/>
      <c r="I653" s="209"/>
      <c r="J653" s="209"/>
      <c r="K653" s="209"/>
      <c r="L653" s="209"/>
      <c r="M653" s="209"/>
      <c r="N653" s="209"/>
      <c r="O653" s="209"/>
      <c r="P653" s="209"/>
      <c r="Q653" s="209"/>
      <c r="R653" s="209"/>
      <c r="S653" s="209"/>
      <c r="T653" s="209"/>
      <c r="U653" s="209"/>
      <c r="V653" s="209"/>
      <c r="W653" s="209"/>
      <c r="X653" s="209"/>
      <c r="Y653" s="209"/>
      <c r="Z653" s="209"/>
      <c r="AA653" s="209"/>
      <c r="AB653" s="209"/>
      <c r="AC653" s="209"/>
      <c r="AD653" s="209"/>
      <c r="AE653" s="209"/>
      <c r="AF653" s="209"/>
      <c r="AG653" s="209"/>
      <c r="AH653" s="209"/>
      <c r="AI653" s="209"/>
      <c r="AJ653" s="209"/>
      <c r="AK653" s="209"/>
      <c r="AL653" s="209"/>
      <c r="AM653" s="209"/>
      <c r="AN653" s="209"/>
      <c r="AO653" s="209"/>
      <c r="AP653" s="209"/>
      <c r="AQ653" s="209"/>
      <c r="AR653" s="209"/>
      <c r="AS653" s="209"/>
      <c r="AT653" s="209"/>
      <c r="AU653" s="209"/>
      <c r="AV653" s="209"/>
      <c r="AW653" s="209"/>
      <c r="AX653" s="209"/>
      <c r="AY653" s="209"/>
      <c r="AZ653" s="209"/>
      <c r="BA653" s="209"/>
      <c r="BB653" s="209"/>
      <c r="BC653" s="209"/>
      <c r="BD653" s="209"/>
      <c r="BE653" s="209"/>
      <c r="BF653" s="209"/>
      <c r="BG653" s="209"/>
      <c r="BH653" s="209"/>
      <c r="BI653" s="209"/>
      <c r="BJ653" s="209"/>
      <c r="BK653" s="209"/>
      <c r="BL653" s="209"/>
      <c r="BM653" s="210">
        <v>19.850000000000001</v>
      </c>
    </row>
    <row r="654" spans="1:65">
      <c r="A654" s="30"/>
      <c r="B654" s="3" t="s">
        <v>258</v>
      </c>
      <c r="C654" s="29"/>
      <c r="D654" s="211">
        <v>0.35355339059327379</v>
      </c>
      <c r="E654" s="208"/>
      <c r="F654" s="209"/>
      <c r="G654" s="209"/>
      <c r="H654" s="209"/>
      <c r="I654" s="209"/>
      <c r="J654" s="209"/>
      <c r="K654" s="209"/>
      <c r="L654" s="209"/>
      <c r="M654" s="209"/>
      <c r="N654" s="209"/>
      <c r="O654" s="209"/>
      <c r="P654" s="209"/>
      <c r="Q654" s="209"/>
      <c r="R654" s="209"/>
      <c r="S654" s="209"/>
      <c r="T654" s="209"/>
      <c r="U654" s="209"/>
      <c r="V654" s="209"/>
      <c r="W654" s="209"/>
      <c r="X654" s="209"/>
      <c r="Y654" s="209"/>
      <c r="Z654" s="209"/>
      <c r="AA654" s="209"/>
      <c r="AB654" s="209"/>
      <c r="AC654" s="209"/>
      <c r="AD654" s="209"/>
      <c r="AE654" s="209"/>
      <c r="AF654" s="209"/>
      <c r="AG654" s="209"/>
      <c r="AH654" s="209"/>
      <c r="AI654" s="209"/>
      <c r="AJ654" s="209"/>
      <c r="AK654" s="209"/>
      <c r="AL654" s="209"/>
      <c r="AM654" s="209"/>
      <c r="AN654" s="209"/>
      <c r="AO654" s="209"/>
      <c r="AP654" s="209"/>
      <c r="AQ654" s="209"/>
      <c r="AR654" s="209"/>
      <c r="AS654" s="209"/>
      <c r="AT654" s="209"/>
      <c r="AU654" s="209"/>
      <c r="AV654" s="209"/>
      <c r="AW654" s="209"/>
      <c r="AX654" s="209"/>
      <c r="AY654" s="209"/>
      <c r="AZ654" s="209"/>
      <c r="BA654" s="209"/>
      <c r="BB654" s="209"/>
      <c r="BC654" s="209"/>
      <c r="BD654" s="209"/>
      <c r="BE654" s="209"/>
      <c r="BF654" s="209"/>
      <c r="BG654" s="209"/>
      <c r="BH654" s="209"/>
      <c r="BI654" s="209"/>
      <c r="BJ654" s="209"/>
      <c r="BK654" s="209"/>
      <c r="BL654" s="209"/>
      <c r="BM654" s="210">
        <v>40</v>
      </c>
    </row>
    <row r="655" spans="1:65">
      <c r="A655" s="30"/>
      <c r="B655" s="3" t="s">
        <v>85</v>
      </c>
      <c r="C655" s="29"/>
      <c r="D655" s="13">
        <v>1.7811253934169963E-2</v>
      </c>
      <c r="E655" s="154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30"/>
      <c r="B656" s="3" t="s">
        <v>259</v>
      </c>
      <c r="C656" s="29"/>
      <c r="D656" s="13">
        <v>0</v>
      </c>
      <c r="E656" s="154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30"/>
      <c r="B657" s="46" t="s">
        <v>260</v>
      </c>
      <c r="C657" s="47"/>
      <c r="D657" s="45" t="s">
        <v>261</v>
      </c>
      <c r="E657" s="154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1"/>
      <c r="C658" s="20"/>
      <c r="D658" s="20"/>
      <c r="BM658" s="55"/>
    </row>
    <row r="659" spans="1:65" ht="15">
      <c r="B659" s="8" t="s">
        <v>621</v>
      </c>
      <c r="BM659" s="28" t="s">
        <v>298</v>
      </c>
    </row>
    <row r="660" spans="1:65" ht="15">
      <c r="A660" s="25" t="s">
        <v>41</v>
      </c>
      <c r="B660" s="18" t="s">
        <v>109</v>
      </c>
      <c r="C660" s="15" t="s">
        <v>110</v>
      </c>
      <c r="D660" s="16" t="s">
        <v>313</v>
      </c>
      <c r="E660" s="154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8">
        <v>1</v>
      </c>
    </row>
    <row r="661" spans="1:65">
      <c r="A661" s="30"/>
      <c r="B661" s="19" t="s">
        <v>222</v>
      </c>
      <c r="C661" s="9" t="s">
        <v>222</v>
      </c>
      <c r="D661" s="10" t="s">
        <v>111</v>
      </c>
      <c r="E661" s="154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8" t="s">
        <v>3</v>
      </c>
    </row>
    <row r="662" spans="1:65">
      <c r="A662" s="30"/>
      <c r="B662" s="19"/>
      <c r="C662" s="9"/>
      <c r="D662" s="10" t="s">
        <v>320</v>
      </c>
      <c r="E662" s="154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8">
        <v>2</v>
      </c>
    </row>
    <row r="663" spans="1:65">
      <c r="A663" s="30"/>
      <c r="B663" s="19"/>
      <c r="C663" s="9"/>
      <c r="D663" s="26"/>
      <c r="E663" s="15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8">
        <v>2</v>
      </c>
    </row>
    <row r="664" spans="1:65">
      <c r="A664" s="30"/>
      <c r="B664" s="18">
        <v>1</v>
      </c>
      <c r="C664" s="14">
        <v>1</v>
      </c>
      <c r="D664" s="22">
        <v>2.14</v>
      </c>
      <c r="E664" s="15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8">
        <v>1</v>
      </c>
    </row>
    <row r="665" spans="1:65">
      <c r="A665" s="30"/>
      <c r="B665" s="19">
        <v>1</v>
      </c>
      <c r="C665" s="9">
        <v>2</v>
      </c>
      <c r="D665" s="11">
        <v>2.14</v>
      </c>
      <c r="E665" s="15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8">
        <v>9</v>
      </c>
    </row>
    <row r="666" spans="1:65">
      <c r="A666" s="30"/>
      <c r="B666" s="20" t="s">
        <v>256</v>
      </c>
      <c r="C666" s="12"/>
      <c r="D666" s="23">
        <v>2.14</v>
      </c>
      <c r="E666" s="154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8">
        <v>16</v>
      </c>
    </row>
    <row r="667" spans="1:65">
      <c r="A667" s="30"/>
      <c r="B667" s="3" t="s">
        <v>257</v>
      </c>
      <c r="C667" s="29"/>
      <c r="D667" s="11">
        <v>2.14</v>
      </c>
      <c r="E667" s="154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8">
        <v>2.14</v>
      </c>
    </row>
    <row r="668" spans="1:65">
      <c r="A668" s="30"/>
      <c r="B668" s="3" t="s">
        <v>258</v>
      </c>
      <c r="C668" s="29"/>
      <c r="D668" s="24">
        <v>0</v>
      </c>
      <c r="E668" s="15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8">
        <v>41</v>
      </c>
    </row>
    <row r="669" spans="1:65">
      <c r="A669" s="30"/>
      <c r="B669" s="3" t="s">
        <v>85</v>
      </c>
      <c r="C669" s="29"/>
      <c r="D669" s="13">
        <v>0</v>
      </c>
      <c r="E669" s="15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30"/>
      <c r="B670" s="3" t="s">
        <v>259</v>
      </c>
      <c r="C670" s="29"/>
      <c r="D670" s="13">
        <v>0</v>
      </c>
      <c r="E670" s="15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30"/>
      <c r="B671" s="46" t="s">
        <v>260</v>
      </c>
      <c r="C671" s="47"/>
      <c r="D671" s="45" t="s">
        <v>261</v>
      </c>
      <c r="E671" s="15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B672" s="31"/>
      <c r="C672" s="20"/>
      <c r="D672" s="20"/>
      <c r="BM672" s="55"/>
    </row>
    <row r="673" spans="1:65" ht="15">
      <c r="B673" s="8" t="s">
        <v>622</v>
      </c>
      <c r="BM673" s="28" t="s">
        <v>298</v>
      </c>
    </row>
    <row r="674" spans="1:65" ht="15">
      <c r="A674" s="25" t="s">
        <v>44</v>
      </c>
      <c r="B674" s="18" t="s">
        <v>109</v>
      </c>
      <c r="C674" s="15" t="s">
        <v>110</v>
      </c>
      <c r="D674" s="16" t="s">
        <v>313</v>
      </c>
      <c r="E674" s="15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8">
        <v>1</v>
      </c>
    </row>
    <row r="675" spans="1:65">
      <c r="A675" s="30"/>
      <c r="B675" s="19" t="s">
        <v>222</v>
      </c>
      <c r="C675" s="9" t="s">
        <v>222</v>
      </c>
      <c r="D675" s="10" t="s">
        <v>111</v>
      </c>
      <c r="E675" s="15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8" t="s">
        <v>3</v>
      </c>
    </row>
    <row r="676" spans="1:65">
      <c r="A676" s="30"/>
      <c r="B676" s="19"/>
      <c r="C676" s="9"/>
      <c r="D676" s="10" t="s">
        <v>320</v>
      </c>
      <c r="E676" s="15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8">
        <v>0</v>
      </c>
    </row>
    <row r="677" spans="1:65">
      <c r="A677" s="30"/>
      <c r="B677" s="19"/>
      <c r="C677" s="9"/>
      <c r="D677" s="26"/>
      <c r="E677" s="15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8">
        <v>0</v>
      </c>
    </row>
    <row r="678" spans="1:65">
      <c r="A678" s="30"/>
      <c r="B678" s="18">
        <v>1</v>
      </c>
      <c r="C678" s="14">
        <v>1</v>
      </c>
      <c r="D678" s="221">
        <v>80</v>
      </c>
      <c r="E678" s="223"/>
      <c r="F678" s="224"/>
      <c r="G678" s="224"/>
      <c r="H678" s="224"/>
      <c r="I678" s="224"/>
      <c r="J678" s="224"/>
      <c r="K678" s="224"/>
      <c r="L678" s="224"/>
      <c r="M678" s="224"/>
      <c r="N678" s="224"/>
      <c r="O678" s="224"/>
      <c r="P678" s="224"/>
      <c r="Q678" s="224"/>
      <c r="R678" s="224"/>
      <c r="S678" s="224"/>
      <c r="T678" s="224"/>
      <c r="U678" s="224"/>
      <c r="V678" s="224"/>
      <c r="W678" s="224"/>
      <c r="X678" s="224"/>
      <c r="Y678" s="224"/>
      <c r="Z678" s="224"/>
      <c r="AA678" s="224"/>
      <c r="AB678" s="224"/>
      <c r="AC678" s="224"/>
      <c r="AD678" s="224"/>
      <c r="AE678" s="224"/>
      <c r="AF678" s="224"/>
      <c r="AG678" s="224"/>
      <c r="AH678" s="224"/>
      <c r="AI678" s="224"/>
      <c r="AJ678" s="224"/>
      <c r="AK678" s="224"/>
      <c r="AL678" s="224"/>
      <c r="AM678" s="224"/>
      <c r="AN678" s="224"/>
      <c r="AO678" s="224"/>
      <c r="AP678" s="224"/>
      <c r="AQ678" s="224"/>
      <c r="AR678" s="224"/>
      <c r="AS678" s="224"/>
      <c r="AT678" s="224"/>
      <c r="AU678" s="224"/>
      <c r="AV678" s="224"/>
      <c r="AW678" s="224"/>
      <c r="AX678" s="224"/>
      <c r="AY678" s="224"/>
      <c r="AZ678" s="224"/>
      <c r="BA678" s="224"/>
      <c r="BB678" s="224"/>
      <c r="BC678" s="224"/>
      <c r="BD678" s="224"/>
      <c r="BE678" s="224"/>
      <c r="BF678" s="224"/>
      <c r="BG678" s="224"/>
      <c r="BH678" s="224"/>
      <c r="BI678" s="224"/>
      <c r="BJ678" s="224"/>
      <c r="BK678" s="224"/>
      <c r="BL678" s="224"/>
      <c r="BM678" s="225">
        <v>1</v>
      </c>
    </row>
    <row r="679" spans="1:65">
      <c r="A679" s="30"/>
      <c r="B679" s="19">
        <v>1</v>
      </c>
      <c r="C679" s="9">
        <v>2</v>
      </c>
      <c r="D679" s="226">
        <v>85</v>
      </c>
      <c r="E679" s="223"/>
      <c r="F679" s="224"/>
      <c r="G679" s="224"/>
      <c r="H679" s="224"/>
      <c r="I679" s="224"/>
      <c r="J679" s="224"/>
      <c r="K679" s="224"/>
      <c r="L679" s="224"/>
      <c r="M679" s="224"/>
      <c r="N679" s="224"/>
      <c r="O679" s="224"/>
      <c r="P679" s="224"/>
      <c r="Q679" s="224"/>
      <c r="R679" s="224"/>
      <c r="S679" s="224"/>
      <c r="T679" s="224"/>
      <c r="U679" s="224"/>
      <c r="V679" s="224"/>
      <c r="W679" s="224"/>
      <c r="X679" s="224"/>
      <c r="Y679" s="224"/>
      <c r="Z679" s="224"/>
      <c r="AA679" s="224"/>
      <c r="AB679" s="224"/>
      <c r="AC679" s="224"/>
      <c r="AD679" s="224"/>
      <c r="AE679" s="224"/>
      <c r="AF679" s="224"/>
      <c r="AG679" s="224"/>
      <c r="AH679" s="224"/>
      <c r="AI679" s="224"/>
      <c r="AJ679" s="224"/>
      <c r="AK679" s="224"/>
      <c r="AL679" s="224"/>
      <c r="AM679" s="224"/>
      <c r="AN679" s="224"/>
      <c r="AO679" s="224"/>
      <c r="AP679" s="224"/>
      <c r="AQ679" s="224"/>
      <c r="AR679" s="224"/>
      <c r="AS679" s="224"/>
      <c r="AT679" s="224"/>
      <c r="AU679" s="224"/>
      <c r="AV679" s="224"/>
      <c r="AW679" s="224"/>
      <c r="AX679" s="224"/>
      <c r="AY679" s="224"/>
      <c r="AZ679" s="224"/>
      <c r="BA679" s="224"/>
      <c r="BB679" s="224"/>
      <c r="BC679" s="224"/>
      <c r="BD679" s="224"/>
      <c r="BE679" s="224"/>
      <c r="BF679" s="224"/>
      <c r="BG679" s="224"/>
      <c r="BH679" s="224"/>
      <c r="BI679" s="224"/>
      <c r="BJ679" s="224"/>
      <c r="BK679" s="224"/>
      <c r="BL679" s="224"/>
      <c r="BM679" s="225">
        <v>36</v>
      </c>
    </row>
    <row r="680" spans="1:65">
      <c r="A680" s="30"/>
      <c r="B680" s="20" t="s">
        <v>256</v>
      </c>
      <c r="C680" s="12"/>
      <c r="D680" s="229">
        <v>82.5</v>
      </c>
      <c r="E680" s="223"/>
      <c r="F680" s="224"/>
      <c r="G680" s="224"/>
      <c r="H680" s="224"/>
      <c r="I680" s="224"/>
      <c r="J680" s="224"/>
      <c r="K680" s="224"/>
      <c r="L680" s="224"/>
      <c r="M680" s="224"/>
      <c r="N680" s="224"/>
      <c r="O680" s="224"/>
      <c r="P680" s="224"/>
      <c r="Q680" s="224"/>
      <c r="R680" s="224"/>
      <c r="S680" s="224"/>
      <c r="T680" s="224"/>
      <c r="U680" s="224"/>
      <c r="V680" s="224"/>
      <c r="W680" s="224"/>
      <c r="X680" s="224"/>
      <c r="Y680" s="224"/>
      <c r="Z680" s="224"/>
      <c r="AA680" s="224"/>
      <c r="AB680" s="224"/>
      <c r="AC680" s="224"/>
      <c r="AD680" s="224"/>
      <c r="AE680" s="224"/>
      <c r="AF680" s="224"/>
      <c r="AG680" s="224"/>
      <c r="AH680" s="224"/>
      <c r="AI680" s="224"/>
      <c r="AJ680" s="224"/>
      <c r="AK680" s="224"/>
      <c r="AL680" s="224"/>
      <c r="AM680" s="224"/>
      <c r="AN680" s="224"/>
      <c r="AO680" s="224"/>
      <c r="AP680" s="224"/>
      <c r="AQ680" s="224"/>
      <c r="AR680" s="224"/>
      <c r="AS680" s="224"/>
      <c r="AT680" s="224"/>
      <c r="AU680" s="224"/>
      <c r="AV680" s="224"/>
      <c r="AW680" s="224"/>
      <c r="AX680" s="224"/>
      <c r="AY680" s="224"/>
      <c r="AZ680" s="224"/>
      <c r="BA680" s="224"/>
      <c r="BB680" s="224"/>
      <c r="BC680" s="224"/>
      <c r="BD680" s="224"/>
      <c r="BE680" s="224"/>
      <c r="BF680" s="224"/>
      <c r="BG680" s="224"/>
      <c r="BH680" s="224"/>
      <c r="BI680" s="224"/>
      <c r="BJ680" s="224"/>
      <c r="BK680" s="224"/>
      <c r="BL680" s="224"/>
      <c r="BM680" s="225">
        <v>16</v>
      </c>
    </row>
    <row r="681" spans="1:65">
      <c r="A681" s="30"/>
      <c r="B681" s="3" t="s">
        <v>257</v>
      </c>
      <c r="C681" s="29"/>
      <c r="D681" s="226">
        <v>82.5</v>
      </c>
      <c r="E681" s="223"/>
      <c r="F681" s="224"/>
      <c r="G681" s="224"/>
      <c r="H681" s="224"/>
      <c r="I681" s="224"/>
      <c r="J681" s="224"/>
      <c r="K681" s="224"/>
      <c r="L681" s="224"/>
      <c r="M681" s="224"/>
      <c r="N681" s="224"/>
      <c r="O681" s="224"/>
      <c r="P681" s="224"/>
      <c r="Q681" s="224"/>
      <c r="R681" s="224"/>
      <c r="S681" s="224"/>
      <c r="T681" s="224"/>
      <c r="U681" s="224"/>
      <c r="V681" s="224"/>
      <c r="W681" s="224"/>
      <c r="X681" s="224"/>
      <c r="Y681" s="224"/>
      <c r="Z681" s="224"/>
      <c r="AA681" s="224"/>
      <c r="AB681" s="224"/>
      <c r="AC681" s="224"/>
      <c r="AD681" s="224"/>
      <c r="AE681" s="224"/>
      <c r="AF681" s="224"/>
      <c r="AG681" s="224"/>
      <c r="AH681" s="224"/>
      <c r="AI681" s="224"/>
      <c r="AJ681" s="224"/>
      <c r="AK681" s="224"/>
      <c r="AL681" s="224"/>
      <c r="AM681" s="224"/>
      <c r="AN681" s="224"/>
      <c r="AO681" s="224"/>
      <c r="AP681" s="224"/>
      <c r="AQ681" s="224"/>
      <c r="AR681" s="224"/>
      <c r="AS681" s="224"/>
      <c r="AT681" s="224"/>
      <c r="AU681" s="224"/>
      <c r="AV681" s="224"/>
      <c r="AW681" s="224"/>
      <c r="AX681" s="224"/>
      <c r="AY681" s="224"/>
      <c r="AZ681" s="224"/>
      <c r="BA681" s="224"/>
      <c r="BB681" s="224"/>
      <c r="BC681" s="224"/>
      <c r="BD681" s="224"/>
      <c r="BE681" s="224"/>
      <c r="BF681" s="224"/>
      <c r="BG681" s="224"/>
      <c r="BH681" s="224"/>
      <c r="BI681" s="224"/>
      <c r="BJ681" s="224"/>
      <c r="BK681" s="224"/>
      <c r="BL681" s="224"/>
      <c r="BM681" s="225">
        <v>82.5</v>
      </c>
    </row>
    <row r="682" spans="1:65">
      <c r="A682" s="30"/>
      <c r="B682" s="3" t="s">
        <v>258</v>
      </c>
      <c r="C682" s="29"/>
      <c r="D682" s="226">
        <v>3.5355339059327378</v>
      </c>
      <c r="E682" s="223"/>
      <c r="F682" s="224"/>
      <c r="G682" s="224"/>
      <c r="H682" s="224"/>
      <c r="I682" s="224"/>
      <c r="J682" s="224"/>
      <c r="K682" s="224"/>
      <c r="L682" s="224"/>
      <c r="M682" s="224"/>
      <c r="N682" s="224"/>
      <c r="O682" s="224"/>
      <c r="P682" s="224"/>
      <c r="Q682" s="224"/>
      <c r="R682" s="224"/>
      <c r="S682" s="224"/>
      <c r="T682" s="224"/>
      <c r="U682" s="224"/>
      <c r="V682" s="224"/>
      <c r="W682" s="224"/>
      <c r="X682" s="224"/>
      <c r="Y682" s="224"/>
      <c r="Z682" s="224"/>
      <c r="AA682" s="224"/>
      <c r="AB682" s="224"/>
      <c r="AC682" s="224"/>
      <c r="AD682" s="224"/>
      <c r="AE682" s="224"/>
      <c r="AF682" s="224"/>
      <c r="AG682" s="224"/>
      <c r="AH682" s="224"/>
      <c r="AI682" s="224"/>
      <c r="AJ682" s="224"/>
      <c r="AK682" s="224"/>
      <c r="AL682" s="224"/>
      <c r="AM682" s="224"/>
      <c r="AN682" s="224"/>
      <c r="AO682" s="224"/>
      <c r="AP682" s="224"/>
      <c r="AQ682" s="224"/>
      <c r="AR682" s="224"/>
      <c r="AS682" s="224"/>
      <c r="AT682" s="224"/>
      <c r="AU682" s="224"/>
      <c r="AV682" s="224"/>
      <c r="AW682" s="224"/>
      <c r="AX682" s="224"/>
      <c r="AY682" s="224"/>
      <c r="AZ682" s="224"/>
      <c r="BA682" s="224"/>
      <c r="BB682" s="224"/>
      <c r="BC682" s="224"/>
      <c r="BD682" s="224"/>
      <c r="BE682" s="224"/>
      <c r="BF682" s="224"/>
      <c r="BG682" s="224"/>
      <c r="BH682" s="224"/>
      <c r="BI682" s="224"/>
      <c r="BJ682" s="224"/>
      <c r="BK682" s="224"/>
      <c r="BL682" s="224"/>
      <c r="BM682" s="225">
        <v>42</v>
      </c>
    </row>
    <row r="683" spans="1:65">
      <c r="A683" s="30"/>
      <c r="B683" s="3" t="s">
        <v>85</v>
      </c>
      <c r="C683" s="29"/>
      <c r="D683" s="13">
        <v>4.2854956435548333E-2</v>
      </c>
      <c r="E683" s="15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5"/>
    </row>
    <row r="684" spans="1:65">
      <c r="A684" s="30"/>
      <c r="B684" s="3" t="s">
        <v>259</v>
      </c>
      <c r="C684" s="29"/>
      <c r="D684" s="13">
        <v>0</v>
      </c>
      <c r="E684" s="154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5"/>
    </row>
    <row r="685" spans="1:65">
      <c r="A685" s="30"/>
      <c r="B685" s="46" t="s">
        <v>260</v>
      </c>
      <c r="C685" s="47"/>
      <c r="D685" s="45" t="s">
        <v>261</v>
      </c>
      <c r="E685" s="154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5"/>
    </row>
    <row r="686" spans="1:65">
      <c r="B686" s="31"/>
      <c r="C686" s="20"/>
      <c r="D686" s="20"/>
      <c r="BM686" s="55"/>
    </row>
    <row r="687" spans="1:65" ht="15">
      <c r="B687" s="8" t="s">
        <v>623</v>
      </c>
      <c r="BM687" s="28" t="s">
        <v>298</v>
      </c>
    </row>
    <row r="688" spans="1:65" ht="15">
      <c r="A688" s="25" t="s">
        <v>45</v>
      </c>
      <c r="B688" s="18" t="s">
        <v>109</v>
      </c>
      <c r="C688" s="15" t="s">
        <v>110</v>
      </c>
      <c r="D688" s="16" t="s">
        <v>313</v>
      </c>
      <c r="E688" s="15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8">
        <v>1</v>
      </c>
    </row>
    <row r="689" spans="1:65">
      <c r="A689" s="30"/>
      <c r="B689" s="19" t="s">
        <v>222</v>
      </c>
      <c r="C689" s="9" t="s">
        <v>222</v>
      </c>
      <c r="D689" s="10" t="s">
        <v>111</v>
      </c>
      <c r="E689" s="15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8" t="s">
        <v>3</v>
      </c>
    </row>
    <row r="690" spans="1:65">
      <c r="A690" s="30"/>
      <c r="B690" s="19"/>
      <c r="C690" s="9"/>
      <c r="D690" s="10" t="s">
        <v>320</v>
      </c>
      <c r="E690" s="15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8">
        <v>0</v>
      </c>
    </row>
    <row r="691" spans="1:65">
      <c r="A691" s="30"/>
      <c r="B691" s="19"/>
      <c r="C691" s="9"/>
      <c r="D691" s="26"/>
      <c r="E691" s="15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8">
        <v>0</v>
      </c>
    </row>
    <row r="692" spans="1:65">
      <c r="A692" s="30"/>
      <c r="B692" s="18">
        <v>1</v>
      </c>
      <c r="C692" s="14">
        <v>1</v>
      </c>
      <c r="D692" s="221">
        <v>131</v>
      </c>
      <c r="E692" s="223"/>
      <c r="F692" s="224"/>
      <c r="G692" s="224"/>
      <c r="H692" s="224"/>
      <c r="I692" s="224"/>
      <c r="J692" s="224"/>
      <c r="K692" s="224"/>
      <c r="L692" s="224"/>
      <c r="M692" s="224"/>
      <c r="N692" s="224"/>
      <c r="O692" s="224"/>
      <c r="P692" s="224"/>
      <c r="Q692" s="224"/>
      <c r="R692" s="224"/>
      <c r="S692" s="224"/>
      <c r="T692" s="224"/>
      <c r="U692" s="224"/>
      <c r="V692" s="224"/>
      <c r="W692" s="224"/>
      <c r="X692" s="224"/>
      <c r="Y692" s="224"/>
      <c r="Z692" s="224"/>
      <c r="AA692" s="224"/>
      <c r="AB692" s="224"/>
      <c r="AC692" s="224"/>
      <c r="AD692" s="224"/>
      <c r="AE692" s="224"/>
      <c r="AF692" s="224"/>
      <c r="AG692" s="224"/>
      <c r="AH692" s="224"/>
      <c r="AI692" s="224"/>
      <c r="AJ692" s="224"/>
      <c r="AK692" s="224"/>
      <c r="AL692" s="224"/>
      <c r="AM692" s="224"/>
      <c r="AN692" s="224"/>
      <c r="AO692" s="224"/>
      <c r="AP692" s="224"/>
      <c r="AQ692" s="224"/>
      <c r="AR692" s="224"/>
      <c r="AS692" s="224"/>
      <c r="AT692" s="224"/>
      <c r="AU692" s="224"/>
      <c r="AV692" s="224"/>
      <c r="AW692" s="224"/>
      <c r="AX692" s="224"/>
      <c r="AY692" s="224"/>
      <c r="AZ692" s="224"/>
      <c r="BA692" s="224"/>
      <c r="BB692" s="224"/>
      <c r="BC692" s="224"/>
      <c r="BD692" s="224"/>
      <c r="BE692" s="224"/>
      <c r="BF692" s="224"/>
      <c r="BG692" s="224"/>
      <c r="BH692" s="224"/>
      <c r="BI692" s="224"/>
      <c r="BJ692" s="224"/>
      <c r="BK692" s="224"/>
      <c r="BL692" s="224"/>
      <c r="BM692" s="225">
        <v>1</v>
      </c>
    </row>
    <row r="693" spans="1:65">
      <c r="A693" s="30"/>
      <c r="B693" s="19">
        <v>1</v>
      </c>
      <c r="C693" s="9">
        <v>2</v>
      </c>
      <c r="D693" s="226">
        <v>131</v>
      </c>
      <c r="E693" s="223"/>
      <c r="F693" s="224"/>
      <c r="G693" s="224"/>
      <c r="H693" s="224"/>
      <c r="I693" s="224"/>
      <c r="J693" s="224"/>
      <c r="K693" s="224"/>
      <c r="L693" s="224"/>
      <c r="M693" s="224"/>
      <c r="N693" s="224"/>
      <c r="O693" s="224"/>
      <c r="P693" s="224"/>
      <c r="Q693" s="224"/>
      <c r="R693" s="224"/>
      <c r="S693" s="224"/>
      <c r="T693" s="224"/>
      <c r="U693" s="224"/>
      <c r="V693" s="224"/>
      <c r="W693" s="224"/>
      <c r="X693" s="224"/>
      <c r="Y693" s="224"/>
      <c r="Z693" s="224"/>
      <c r="AA693" s="224"/>
      <c r="AB693" s="224"/>
      <c r="AC693" s="224"/>
      <c r="AD693" s="224"/>
      <c r="AE693" s="224"/>
      <c r="AF693" s="224"/>
      <c r="AG693" s="224"/>
      <c r="AH693" s="224"/>
      <c r="AI693" s="224"/>
      <c r="AJ693" s="224"/>
      <c r="AK693" s="224"/>
      <c r="AL693" s="224"/>
      <c r="AM693" s="224"/>
      <c r="AN693" s="224"/>
      <c r="AO693" s="224"/>
      <c r="AP693" s="224"/>
      <c r="AQ693" s="224"/>
      <c r="AR693" s="224"/>
      <c r="AS693" s="224"/>
      <c r="AT693" s="224"/>
      <c r="AU693" s="224"/>
      <c r="AV693" s="224"/>
      <c r="AW693" s="224"/>
      <c r="AX693" s="224"/>
      <c r="AY693" s="224"/>
      <c r="AZ693" s="224"/>
      <c r="BA693" s="224"/>
      <c r="BB693" s="224"/>
      <c r="BC693" s="224"/>
      <c r="BD693" s="224"/>
      <c r="BE693" s="224"/>
      <c r="BF693" s="224"/>
      <c r="BG693" s="224"/>
      <c r="BH693" s="224"/>
      <c r="BI693" s="224"/>
      <c r="BJ693" s="224"/>
      <c r="BK693" s="224"/>
      <c r="BL693" s="224"/>
      <c r="BM693" s="225">
        <v>37</v>
      </c>
    </row>
    <row r="694" spans="1:65">
      <c r="A694" s="30"/>
      <c r="B694" s="20" t="s">
        <v>256</v>
      </c>
      <c r="C694" s="12"/>
      <c r="D694" s="229">
        <v>131</v>
      </c>
      <c r="E694" s="223"/>
      <c r="F694" s="224"/>
      <c r="G694" s="224"/>
      <c r="H694" s="224"/>
      <c r="I694" s="224"/>
      <c r="J694" s="224"/>
      <c r="K694" s="224"/>
      <c r="L694" s="224"/>
      <c r="M694" s="224"/>
      <c r="N694" s="224"/>
      <c r="O694" s="224"/>
      <c r="P694" s="224"/>
      <c r="Q694" s="224"/>
      <c r="R694" s="224"/>
      <c r="S694" s="224"/>
      <c r="T694" s="224"/>
      <c r="U694" s="224"/>
      <c r="V694" s="224"/>
      <c r="W694" s="224"/>
      <c r="X694" s="224"/>
      <c r="Y694" s="224"/>
      <c r="Z694" s="224"/>
      <c r="AA694" s="224"/>
      <c r="AB694" s="224"/>
      <c r="AC694" s="224"/>
      <c r="AD694" s="224"/>
      <c r="AE694" s="224"/>
      <c r="AF694" s="224"/>
      <c r="AG694" s="224"/>
      <c r="AH694" s="224"/>
      <c r="AI694" s="224"/>
      <c r="AJ694" s="224"/>
      <c r="AK694" s="224"/>
      <c r="AL694" s="224"/>
      <c r="AM694" s="224"/>
      <c r="AN694" s="224"/>
      <c r="AO694" s="224"/>
      <c r="AP694" s="224"/>
      <c r="AQ694" s="224"/>
      <c r="AR694" s="224"/>
      <c r="AS694" s="224"/>
      <c r="AT694" s="224"/>
      <c r="AU694" s="224"/>
      <c r="AV694" s="224"/>
      <c r="AW694" s="224"/>
      <c r="AX694" s="224"/>
      <c r="AY694" s="224"/>
      <c r="AZ694" s="224"/>
      <c r="BA694" s="224"/>
      <c r="BB694" s="224"/>
      <c r="BC694" s="224"/>
      <c r="BD694" s="224"/>
      <c r="BE694" s="224"/>
      <c r="BF694" s="224"/>
      <c r="BG694" s="224"/>
      <c r="BH694" s="224"/>
      <c r="BI694" s="224"/>
      <c r="BJ694" s="224"/>
      <c r="BK694" s="224"/>
      <c r="BL694" s="224"/>
      <c r="BM694" s="225">
        <v>16</v>
      </c>
    </row>
    <row r="695" spans="1:65">
      <c r="A695" s="30"/>
      <c r="B695" s="3" t="s">
        <v>257</v>
      </c>
      <c r="C695" s="29"/>
      <c r="D695" s="226">
        <v>131</v>
      </c>
      <c r="E695" s="223"/>
      <c r="F695" s="224"/>
      <c r="G695" s="224"/>
      <c r="H695" s="224"/>
      <c r="I695" s="224"/>
      <c r="J695" s="224"/>
      <c r="K695" s="224"/>
      <c r="L695" s="224"/>
      <c r="M695" s="224"/>
      <c r="N695" s="224"/>
      <c r="O695" s="224"/>
      <c r="P695" s="224"/>
      <c r="Q695" s="224"/>
      <c r="R695" s="224"/>
      <c r="S695" s="224"/>
      <c r="T695" s="224"/>
      <c r="U695" s="224"/>
      <c r="V695" s="224"/>
      <c r="W695" s="224"/>
      <c r="X695" s="224"/>
      <c r="Y695" s="224"/>
      <c r="Z695" s="224"/>
      <c r="AA695" s="224"/>
      <c r="AB695" s="224"/>
      <c r="AC695" s="224"/>
      <c r="AD695" s="224"/>
      <c r="AE695" s="224"/>
      <c r="AF695" s="224"/>
      <c r="AG695" s="224"/>
      <c r="AH695" s="224"/>
      <c r="AI695" s="224"/>
      <c r="AJ695" s="224"/>
      <c r="AK695" s="224"/>
      <c r="AL695" s="224"/>
      <c r="AM695" s="224"/>
      <c r="AN695" s="224"/>
      <c r="AO695" s="224"/>
      <c r="AP695" s="224"/>
      <c r="AQ695" s="224"/>
      <c r="AR695" s="224"/>
      <c r="AS695" s="224"/>
      <c r="AT695" s="224"/>
      <c r="AU695" s="224"/>
      <c r="AV695" s="224"/>
      <c r="AW695" s="224"/>
      <c r="AX695" s="224"/>
      <c r="AY695" s="224"/>
      <c r="AZ695" s="224"/>
      <c r="BA695" s="224"/>
      <c r="BB695" s="224"/>
      <c r="BC695" s="224"/>
      <c r="BD695" s="224"/>
      <c r="BE695" s="224"/>
      <c r="BF695" s="224"/>
      <c r="BG695" s="224"/>
      <c r="BH695" s="224"/>
      <c r="BI695" s="224"/>
      <c r="BJ695" s="224"/>
      <c r="BK695" s="224"/>
      <c r="BL695" s="224"/>
      <c r="BM695" s="225">
        <v>131</v>
      </c>
    </row>
    <row r="696" spans="1:65">
      <c r="A696" s="30"/>
      <c r="B696" s="3" t="s">
        <v>258</v>
      </c>
      <c r="C696" s="29"/>
      <c r="D696" s="226">
        <v>0</v>
      </c>
      <c r="E696" s="223"/>
      <c r="F696" s="224"/>
      <c r="G696" s="224"/>
      <c r="H696" s="224"/>
      <c r="I696" s="224"/>
      <c r="J696" s="224"/>
      <c r="K696" s="224"/>
      <c r="L696" s="224"/>
      <c r="M696" s="224"/>
      <c r="N696" s="224"/>
      <c r="O696" s="224"/>
      <c r="P696" s="224"/>
      <c r="Q696" s="224"/>
      <c r="R696" s="224"/>
      <c r="S696" s="224"/>
      <c r="T696" s="224"/>
      <c r="U696" s="224"/>
      <c r="V696" s="224"/>
      <c r="W696" s="224"/>
      <c r="X696" s="224"/>
      <c r="Y696" s="224"/>
      <c r="Z696" s="224"/>
      <c r="AA696" s="224"/>
      <c r="AB696" s="224"/>
      <c r="AC696" s="224"/>
      <c r="AD696" s="224"/>
      <c r="AE696" s="224"/>
      <c r="AF696" s="224"/>
      <c r="AG696" s="224"/>
      <c r="AH696" s="224"/>
      <c r="AI696" s="224"/>
      <c r="AJ696" s="224"/>
      <c r="AK696" s="224"/>
      <c r="AL696" s="224"/>
      <c r="AM696" s="224"/>
      <c r="AN696" s="224"/>
      <c r="AO696" s="224"/>
      <c r="AP696" s="224"/>
      <c r="AQ696" s="224"/>
      <c r="AR696" s="224"/>
      <c r="AS696" s="224"/>
      <c r="AT696" s="224"/>
      <c r="AU696" s="224"/>
      <c r="AV696" s="224"/>
      <c r="AW696" s="224"/>
      <c r="AX696" s="224"/>
      <c r="AY696" s="224"/>
      <c r="AZ696" s="224"/>
      <c r="BA696" s="224"/>
      <c r="BB696" s="224"/>
      <c r="BC696" s="224"/>
      <c r="BD696" s="224"/>
      <c r="BE696" s="224"/>
      <c r="BF696" s="224"/>
      <c r="BG696" s="224"/>
      <c r="BH696" s="224"/>
      <c r="BI696" s="224"/>
      <c r="BJ696" s="224"/>
      <c r="BK696" s="224"/>
      <c r="BL696" s="224"/>
      <c r="BM696" s="225">
        <v>43</v>
      </c>
    </row>
    <row r="697" spans="1:65">
      <c r="A697" s="30"/>
      <c r="B697" s="3" t="s">
        <v>85</v>
      </c>
      <c r="C697" s="29"/>
      <c r="D697" s="13">
        <v>0</v>
      </c>
      <c r="E697" s="15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30"/>
      <c r="B698" s="3" t="s">
        <v>259</v>
      </c>
      <c r="C698" s="29"/>
      <c r="D698" s="13">
        <v>0</v>
      </c>
      <c r="E698" s="15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A699" s="30"/>
      <c r="B699" s="46" t="s">
        <v>260</v>
      </c>
      <c r="C699" s="47"/>
      <c r="D699" s="45" t="s">
        <v>261</v>
      </c>
      <c r="E699" s="15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5"/>
    </row>
    <row r="700" spans="1:65">
      <c r="B700" s="31"/>
      <c r="C700" s="20"/>
      <c r="D700" s="20"/>
      <c r="BM700" s="55"/>
    </row>
    <row r="701" spans="1:65">
      <c r="BM701" s="55"/>
    </row>
    <row r="702" spans="1:65">
      <c r="BM702" s="55"/>
    </row>
    <row r="703" spans="1:65">
      <c r="BM703" s="55"/>
    </row>
    <row r="704" spans="1:65">
      <c r="BM704" s="55"/>
    </row>
    <row r="705" spans="65:65">
      <c r="BM705" s="55"/>
    </row>
    <row r="706" spans="65:65">
      <c r="BM706" s="55"/>
    </row>
    <row r="707" spans="65:65">
      <c r="BM707" s="55"/>
    </row>
    <row r="708" spans="65:65">
      <c r="BM708" s="55"/>
    </row>
    <row r="709" spans="65:65">
      <c r="BM709" s="55"/>
    </row>
    <row r="710" spans="65:65">
      <c r="BM710" s="55"/>
    </row>
    <row r="711" spans="65:65">
      <c r="BM711" s="55"/>
    </row>
    <row r="712" spans="65:65">
      <c r="BM712" s="55"/>
    </row>
    <row r="713" spans="65:65">
      <c r="BM713" s="55"/>
    </row>
    <row r="714" spans="65:65">
      <c r="BM714" s="55"/>
    </row>
    <row r="715" spans="65:65">
      <c r="BM715" s="55"/>
    </row>
    <row r="716" spans="65:65">
      <c r="BM716" s="55"/>
    </row>
    <row r="717" spans="65:65">
      <c r="BM717" s="55"/>
    </row>
    <row r="718" spans="65:65">
      <c r="BM718" s="55"/>
    </row>
    <row r="719" spans="65:65">
      <c r="BM719" s="55"/>
    </row>
    <row r="720" spans="65:65">
      <c r="BM720" s="55"/>
    </row>
    <row r="721" spans="65:65">
      <c r="BM721" s="55"/>
    </row>
    <row r="722" spans="65:65">
      <c r="BM722" s="55"/>
    </row>
    <row r="723" spans="65:65">
      <c r="BM723" s="55"/>
    </row>
    <row r="724" spans="65:65">
      <c r="BM724" s="55"/>
    </row>
    <row r="725" spans="65:65">
      <c r="BM725" s="55"/>
    </row>
    <row r="726" spans="65:65">
      <c r="BM726" s="55"/>
    </row>
    <row r="727" spans="65:65">
      <c r="BM727" s="55"/>
    </row>
    <row r="728" spans="65:65">
      <c r="BM728" s="55"/>
    </row>
    <row r="729" spans="65:65">
      <c r="BM729" s="55"/>
    </row>
    <row r="730" spans="65:65">
      <c r="BM730" s="55"/>
    </row>
    <row r="731" spans="65:65">
      <c r="BM731" s="55"/>
    </row>
    <row r="732" spans="65:65">
      <c r="BM732" s="55"/>
    </row>
    <row r="733" spans="65:65">
      <c r="BM733" s="55"/>
    </row>
    <row r="734" spans="65:65">
      <c r="BM734" s="55"/>
    </row>
    <row r="735" spans="65:65">
      <c r="BM735" s="55"/>
    </row>
    <row r="736" spans="65:65">
      <c r="BM736" s="55"/>
    </row>
    <row r="737" spans="65:65">
      <c r="BM737" s="55"/>
    </row>
    <row r="738" spans="65:65">
      <c r="BM738" s="55"/>
    </row>
    <row r="739" spans="65:65">
      <c r="BM739" s="55"/>
    </row>
    <row r="740" spans="65:65">
      <c r="BM740" s="55"/>
    </row>
    <row r="741" spans="65:65">
      <c r="BM741" s="55"/>
    </row>
    <row r="742" spans="65:65">
      <c r="BM742" s="55"/>
    </row>
    <row r="743" spans="65:65">
      <c r="BM743" s="55"/>
    </row>
    <row r="744" spans="65:65">
      <c r="BM744" s="55"/>
    </row>
    <row r="745" spans="65:65">
      <c r="BM745" s="55"/>
    </row>
    <row r="746" spans="65:65">
      <c r="BM746" s="55"/>
    </row>
    <row r="747" spans="65:65">
      <c r="BM747" s="55"/>
    </row>
    <row r="748" spans="65:65">
      <c r="BM748" s="55"/>
    </row>
    <row r="749" spans="65:65">
      <c r="BM749" s="55"/>
    </row>
    <row r="750" spans="65:65">
      <c r="BM750" s="55"/>
    </row>
    <row r="751" spans="65:65">
      <c r="BM751" s="55"/>
    </row>
    <row r="752" spans="65:65">
      <c r="BM752" s="55"/>
    </row>
    <row r="753" spans="65:65">
      <c r="BM753" s="56"/>
    </row>
    <row r="754" spans="65:65">
      <c r="BM754" s="57"/>
    </row>
    <row r="755" spans="65:65">
      <c r="BM755" s="57"/>
    </row>
    <row r="756" spans="65:65">
      <c r="BM756" s="57"/>
    </row>
    <row r="757" spans="65:65">
      <c r="BM757" s="57"/>
    </row>
    <row r="758" spans="65:65">
      <c r="BM758" s="57"/>
    </row>
    <row r="759" spans="65:65">
      <c r="BM759" s="57"/>
    </row>
    <row r="760" spans="65:65">
      <c r="BM760" s="57"/>
    </row>
    <row r="761" spans="65:65">
      <c r="BM761" s="57"/>
    </row>
    <row r="762" spans="65:65">
      <c r="BM762" s="57"/>
    </row>
    <row r="763" spans="65:65">
      <c r="BM763" s="57"/>
    </row>
    <row r="764" spans="65:65">
      <c r="BM764" s="57"/>
    </row>
    <row r="765" spans="65:65">
      <c r="BM765" s="57"/>
    </row>
    <row r="766" spans="65:65">
      <c r="BM766" s="57"/>
    </row>
    <row r="767" spans="65:65">
      <c r="BM767" s="57"/>
    </row>
    <row r="768" spans="65:65">
      <c r="BM768" s="57"/>
    </row>
    <row r="769" spans="65:65">
      <c r="BM769" s="57"/>
    </row>
    <row r="770" spans="65:65">
      <c r="BM770" s="57"/>
    </row>
    <row r="771" spans="65:65">
      <c r="BM771" s="57"/>
    </row>
    <row r="772" spans="65:65">
      <c r="BM772" s="57"/>
    </row>
    <row r="773" spans="65:65">
      <c r="BM773" s="57"/>
    </row>
    <row r="774" spans="65:65">
      <c r="BM774" s="57"/>
    </row>
    <row r="775" spans="65:65">
      <c r="BM775" s="57"/>
    </row>
    <row r="776" spans="65:65">
      <c r="BM776" s="57"/>
    </row>
    <row r="777" spans="65:65">
      <c r="BM777" s="57"/>
    </row>
    <row r="778" spans="65:65">
      <c r="BM778" s="57"/>
    </row>
    <row r="779" spans="65:65">
      <c r="BM779" s="57"/>
    </row>
    <row r="780" spans="65:65">
      <c r="BM780" s="57"/>
    </row>
    <row r="781" spans="65:65">
      <c r="BM781" s="57"/>
    </row>
    <row r="782" spans="65:65">
      <c r="BM782" s="57"/>
    </row>
    <row r="783" spans="65:65">
      <c r="BM783" s="57"/>
    </row>
    <row r="784" spans="65:65">
      <c r="BM784" s="57"/>
    </row>
    <row r="785" spans="65:65">
      <c r="BM785" s="57"/>
    </row>
    <row r="786" spans="65:65">
      <c r="BM786" s="57"/>
    </row>
    <row r="787" spans="65:65">
      <c r="BM787" s="57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4" priority="150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">
    <cfRule type="expression" dxfId="3" priority="148" stopIfTrue="1">
      <formula>AND(ISBLANK(INDIRECT(Anlyt_LabRefLastCol)),ISBLANK(INDIRECT(Anlyt_LabRefThisCol)))</formula>
    </cfRule>
    <cfRule type="expression" dxfId="2" priority="14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2"/>
  <sheetViews>
    <sheetView zoomScaleNormal="100" workbookViewId="0">
      <pane ySplit="2" topLeftCell="A18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4" t="s">
        <v>628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60" t="s">
        <v>46</v>
      </c>
      <c r="D2" s="161" t="s">
        <v>47</v>
      </c>
      <c r="E2" s="77" t="s">
        <v>2</v>
      </c>
      <c r="F2" s="162" t="s">
        <v>46</v>
      </c>
      <c r="G2" s="78" t="s">
        <v>47</v>
      </c>
      <c r="H2" s="79" t="s">
        <v>2</v>
      </c>
      <c r="I2" s="162" t="s">
        <v>46</v>
      </c>
      <c r="J2" s="78" t="s">
        <v>47</v>
      </c>
      <c r="K2" s="74"/>
    </row>
    <row r="3" spans="1:11" ht="15.75" customHeight="1">
      <c r="A3" s="75"/>
      <c r="B3" s="164" t="s">
        <v>178</v>
      </c>
      <c r="C3" s="163"/>
      <c r="D3" s="165"/>
      <c r="E3" s="163"/>
      <c r="F3" s="163"/>
      <c r="G3" s="166"/>
      <c r="H3" s="163"/>
      <c r="I3" s="163"/>
      <c r="J3" s="167"/>
    </row>
    <row r="4" spans="1:11" ht="15.75" customHeight="1">
      <c r="A4" s="75"/>
      <c r="B4" s="169" t="s">
        <v>36</v>
      </c>
      <c r="C4" s="159" t="s">
        <v>3</v>
      </c>
      <c r="D4" s="36">
        <v>1.2961542497337299</v>
      </c>
      <c r="E4" s="169" t="s">
        <v>53</v>
      </c>
      <c r="F4" s="159" t="s">
        <v>3</v>
      </c>
      <c r="G4" s="168">
        <v>8.0833333333333299E-2</v>
      </c>
      <c r="H4" s="170" t="s">
        <v>38</v>
      </c>
      <c r="I4" s="159" t="s">
        <v>3</v>
      </c>
      <c r="J4" s="38">
        <v>11.6076820387858</v>
      </c>
    </row>
    <row r="5" spans="1:11" ht="15.75" customHeight="1">
      <c r="A5" s="75"/>
      <c r="B5" s="169" t="s">
        <v>5</v>
      </c>
      <c r="C5" s="159" t="s">
        <v>3</v>
      </c>
      <c r="D5" s="36">
        <v>3.36851493506565</v>
      </c>
      <c r="E5" s="169" t="s">
        <v>40</v>
      </c>
      <c r="F5" s="159" t="s">
        <v>3</v>
      </c>
      <c r="G5" s="171">
        <v>6.9931753383963002</v>
      </c>
      <c r="H5" s="7" t="s">
        <v>624</v>
      </c>
      <c r="I5" s="159" t="s">
        <v>624</v>
      </c>
      <c r="J5" s="37" t="s">
        <v>624</v>
      </c>
    </row>
    <row r="6" spans="1:11" ht="15.75" customHeight="1">
      <c r="A6" s="75"/>
      <c r="B6" s="169" t="s">
        <v>81</v>
      </c>
      <c r="C6" s="159" t="s">
        <v>3</v>
      </c>
      <c r="D6" s="36">
        <v>0.17023809523809499</v>
      </c>
      <c r="E6" s="169" t="s">
        <v>64</v>
      </c>
      <c r="F6" s="159" t="s">
        <v>3</v>
      </c>
      <c r="G6" s="171">
        <v>0.19883298852199799</v>
      </c>
      <c r="H6" s="7" t="s">
        <v>624</v>
      </c>
      <c r="I6" s="159" t="s">
        <v>624</v>
      </c>
      <c r="J6" s="37" t="s">
        <v>624</v>
      </c>
    </row>
    <row r="7" spans="1:11" ht="15.75" customHeight="1">
      <c r="A7" s="75"/>
      <c r="B7" s="164" t="s">
        <v>200</v>
      </c>
      <c r="C7" s="163"/>
      <c r="D7" s="165"/>
      <c r="E7" s="163"/>
      <c r="F7" s="163"/>
      <c r="G7" s="166"/>
      <c r="H7" s="163"/>
      <c r="I7" s="163"/>
      <c r="J7" s="167"/>
    </row>
    <row r="8" spans="1:11" ht="15.75" customHeight="1">
      <c r="A8" s="75"/>
      <c r="B8" s="169" t="s">
        <v>49</v>
      </c>
      <c r="C8" s="159" t="s">
        <v>3</v>
      </c>
      <c r="D8" s="36">
        <v>7.5688355659674702</v>
      </c>
      <c r="E8" s="169" t="s">
        <v>11</v>
      </c>
      <c r="F8" s="159" t="s">
        <v>3</v>
      </c>
      <c r="G8" s="171">
        <v>0.199757402246454</v>
      </c>
      <c r="H8" s="170" t="s">
        <v>59</v>
      </c>
      <c r="I8" s="159" t="s">
        <v>3</v>
      </c>
      <c r="J8" s="168">
        <v>1.0777777777777799E-3</v>
      </c>
    </row>
    <row r="9" spans="1:11" ht="15.75" customHeight="1">
      <c r="A9" s="75"/>
      <c r="B9" s="169" t="s">
        <v>33</v>
      </c>
      <c r="C9" s="159" t="s">
        <v>3</v>
      </c>
      <c r="D9" s="36">
        <v>1.2000785522159401</v>
      </c>
      <c r="E9" s="169" t="s">
        <v>23</v>
      </c>
      <c r="F9" s="159" t="s">
        <v>3</v>
      </c>
      <c r="G9" s="168">
        <v>6.5249091076267293E-2</v>
      </c>
      <c r="H9" s="170" t="s">
        <v>12</v>
      </c>
      <c r="I9" s="159" t="s">
        <v>3</v>
      </c>
      <c r="J9" s="171">
        <v>2.7678649334132501</v>
      </c>
    </row>
    <row r="10" spans="1:11" ht="15.75" customHeight="1">
      <c r="A10" s="75"/>
      <c r="B10" s="169" t="s">
        <v>36</v>
      </c>
      <c r="C10" s="159" t="s">
        <v>3</v>
      </c>
      <c r="D10" s="36">
        <v>0.557825359897408</v>
      </c>
      <c r="E10" s="169" t="s">
        <v>29</v>
      </c>
      <c r="F10" s="159" t="s">
        <v>3</v>
      </c>
      <c r="G10" s="171">
        <v>0.17719825458822899</v>
      </c>
      <c r="H10" s="170" t="s">
        <v>24</v>
      </c>
      <c r="I10" s="159" t="s">
        <v>3</v>
      </c>
      <c r="J10" s="171">
        <v>0.34504851495481498</v>
      </c>
    </row>
    <row r="11" spans="1:11" ht="15.75" customHeight="1">
      <c r="A11" s="75"/>
      <c r="B11" s="169" t="s">
        <v>39</v>
      </c>
      <c r="C11" s="159" t="s">
        <v>3</v>
      </c>
      <c r="D11" s="36">
        <v>0.396187121673021</v>
      </c>
      <c r="E11" s="169" t="s">
        <v>31</v>
      </c>
      <c r="F11" s="159" t="s">
        <v>3</v>
      </c>
      <c r="G11" s="38">
        <v>14.568245985789099</v>
      </c>
      <c r="H11" s="170" t="s">
        <v>64</v>
      </c>
      <c r="I11" s="159" t="s">
        <v>3</v>
      </c>
      <c r="J11" s="37" t="s">
        <v>104</v>
      </c>
    </row>
    <row r="12" spans="1:11" ht="15.75" customHeight="1">
      <c r="A12" s="75"/>
      <c r="B12" s="169" t="s">
        <v>5</v>
      </c>
      <c r="C12" s="159" t="s">
        <v>3</v>
      </c>
      <c r="D12" s="36">
        <v>2.0840569247057399</v>
      </c>
      <c r="E12" s="169" t="s">
        <v>40</v>
      </c>
      <c r="F12" s="159" t="s">
        <v>3</v>
      </c>
      <c r="G12" s="171">
        <v>3.9405473399655802</v>
      </c>
      <c r="H12" s="170" t="s">
        <v>41</v>
      </c>
      <c r="I12" s="159" t="s">
        <v>3</v>
      </c>
      <c r="J12" s="171">
        <v>0.47088756832854201</v>
      </c>
    </row>
    <row r="13" spans="1:11" ht="15.75" customHeight="1">
      <c r="A13" s="75"/>
      <c r="B13" s="164" t="s">
        <v>201</v>
      </c>
      <c r="C13" s="163"/>
      <c r="D13" s="165"/>
      <c r="E13" s="163"/>
      <c r="F13" s="163"/>
      <c r="G13" s="166"/>
      <c r="H13" s="163"/>
      <c r="I13" s="163"/>
      <c r="J13" s="167"/>
    </row>
    <row r="14" spans="1:11" ht="15.75" customHeight="1">
      <c r="A14" s="75"/>
      <c r="B14" s="169" t="s">
        <v>96</v>
      </c>
      <c r="C14" s="159" t="s">
        <v>3</v>
      </c>
      <c r="D14" s="36">
        <v>42.5833333333333</v>
      </c>
      <c r="E14" s="35" t="s">
        <v>624</v>
      </c>
      <c r="F14" s="159" t="s">
        <v>624</v>
      </c>
      <c r="G14" s="38" t="s">
        <v>624</v>
      </c>
      <c r="H14" s="7" t="s">
        <v>624</v>
      </c>
      <c r="I14" s="159" t="s">
        <v>624</v>
      </c>
      <c r="J14" s="37" t="s">
        <v>624</v>
      </c>
    </row>
    <row r="15" spans="1:11" ht="15.75" customHeight="1">
      <c r="A15" s="75"/>
      <c r="B15" s="164" t="s">
        <v>132</v>
      </c>
      <c r="C15" s="163"/>
      <c r="D15" s="165"/>
      <c r="E15" s="163"/>
      <c r="F15" s="163"/>
      <c r="G15" s="166"/>
      <c r="H15" s="163"/>
      <c r="I15" s="163"/>
      <c r="J15" s="167"/>
    </row>
    <row r="16" spans="1:11" ht="15.75" customHeight="1">
      <c r="A16" s="75"/>
      <c r="B16" s="169" t="s">
        <v>371</v>
      </c>
      <c r="C16" s="159" t="s">
        <v>1</v>
      </c>
      <c r="D16" s="36">
        <v>9.2750000000000004</v>
      </c>
      <c r="E16" s="169" t="s">
        <v>106</v>
      </c>
      <c r="F16" s="159" t="s">
        <v>1</v>
      </c>
      <c r="G16" s="171">
        <v>1.415</v>
      </c>
      <c r="H16" s="170" t="s">
        <v>372</v>
      </c>
      <c r="I16" s="159" t="s">
        <v>1</v>
      </c>
      <c r="J16" s="171">
        <v>75.625</v>
      </c>
    </row>
    <row r="17" spans="1:10" ht="15.75" customHeight="1">
      <c r="A17" s="75"/>
      <c r="B17" s="169" t="s">
        <v>99</v>
      </c>
      <c r="C17" s="159" t="s">
        <v>1</v>
      </c>
      <c r="D17" s="172">
        <v>0.94499999999999995</v>
      </c>
      <c r="E17" s="169" t="s">
        <v>107</v>
      </c>
      <c r="F17" s="159" t="s">
        <v>1</v>
      </c>
      <c r="G17" s="168">
        <v>0.03</v>
      </c>
      <c r="H17" s="170" t="s">
        <v>373</v>
      </c>
      <c r="I17" s="159" t="s">
        <v>1</v>
      </c>
      <c r="J17" s="168">
        <v>0.38500000000000001</v>
      </c>
    </row>
    <row r="18" spans="1:10" ht="15.75" customHeight="1">
      <c r="A18" s="75"/>
      <c r="B18" s="169" t="s">
        <v>374</v>
      </c>
      <c r="C18" s="159" t="s">
        <v>1</v>
      </c>
      <c r="D18" s="36">
        <v>4.5199999999999996</v>
      </c>
      <c r="E18" s="169" t="s">
        <v>375</v>
      </c>
      <c r="F18" s="159" t="s">
        <v>1</v>
      </c>
      <c r="G18" s="168">
        <v>7.8E-2</v>
      </c>
      <c r="H18" s="7" t="s">
        <v>624</v>
      </c>
      <c r="I18" s="159" t="s">
        <v>624</v>
      </c>
      <c r="J18" s="37" t="s">
        <v>624</v>
      </c>
    </row>
    <row r="19" spans="1:10" ht="15.75" customHeight="1">
      <c r="A19" s="75"/>
      <c r="B19" s="169" t="s">
        <v>376</v>
      </c>
      <c r="C19" s="159" t="s">
        <v>1</v>
      </c>
      <c r="D19" s="36">
        <v>2.1949999999999998</v>
      </c>
      <c r="E19" s="169" t="s">
        <v>60</v>
      </c>
      <c r="F19" s="159" t="s">
        <v>1</v>
      </c>
      <c r="G19" s="168">
        <v>0.87898774999999996</v>
      </c>
      <c r="H19" s="7" t="s">
        <v>624</v>
      </c>
      <c r="I19" s="159" t="s">
        <v>624</v>
      </c>
      <c r="J19" s="37" t="s">
        <v>624</v>
      </c>
    </row>
    <row r="20" spans="1:10" ht="15.75" customHeight="1">
      <c r="A20" s="75"/>
      <c r="B20" s="164" t="s">
        <v>177</v>
      </c>
      <c r="C20" s="163"/>
      <c r="D20" s="165"/>
      <c r="E20" s="163"/>
      <c r="F20" s="163"/>
      <c r="G20" s="166"/>
      <c r="H20" s="163"/>
      <c r="I20" s="163"/>
      <c r="J20" s="167"/>
    </row>
    <row r="21" spans="1:10" ht="15.75" customHeight="1">
      <c r="A21" s="75"/>
      <c r="B21" s="169" t="s">
        <v>377</v>
      </c>
      <c r="C21" s="159" t="s">
        <v>1</v>
      </c>
      <c r="D21" s="36">
        <v>3.87</v>
      </c>
      <c r="E21" s="35" t="s">
        <v>624</v>
      </c>
      <c r="F21" s="159" t="s">
        <v>624</v>
      </c>
      <c r="G21" s="38" t="s">
        <v>624</v>
      </c>
      <c r="H21" s="7" t="s">
        <v>624</v>
      </c>
      <c r="I21" s="159" t="s">
        <v>624</v>
      </c>
      <c r="J21" s="37" t="s">
        <v>624</v>
      </c>
    </row>
    <row r="22" spans="1:10" ht="15.75" customHeight="1">
      <c r="A22" s="75"/>
      <c r="B22" s="164" t="s">
        <v>176</v>
      </c>
      <c r="C22" s="163"/>
      <c r="D22" s="165"/>
      <c r="E22" s="163"/>
      <c r="F22" s="163"/>
      <c r="G22" s="166"/>
      <c r="H22" s="163"/>
      <c r="I22" s="163"/>
      <c r="J22" s="167"/>
    </row>
    <row r="23" spans="1:10" ht="15.75" customHeight="1">
      <c r="A23" s="75"/>
      <c r="B23" s="169" t="s">
        <v>108</v>
      </c>
      <c r="C23" s="159" t="s">
        <v>1</v>
      </c>
      <c r="D23" s="172">
        <v>0.48</v>
      </c>
      <c r="E23" s="169" t="s">
        <v>60</v>
      </c>
      <c r="F23" s="159" t="s">
        <v>1</v>
      </c>
      <c r="G23" s="168">
        <v>0.89500000000000002</v>
      </c>
      <c r="H23" s="7" t="s">
        <v>624</v>
      </c>
      <c r="I23" s="159" t="s">
        <v>624</v>
      </c>
      <c r="J23" s="37" t="s">
        <v>624</v>
      </c>
    </row>
    <row r="24" spans="1:10" ht="15.75" customHeight="1">
      <c r="A24" s="75"/>
      <c r="B24" s="164" t="s">
        <v>202</v>
      </c>
      <c r="C24" s="163"/>
      <c r="D24" s="165"/>
      <c r="E24" s="163"/>
      <c r="F24" s="163"/>
      <c r="G24" s="166"/>
      <c r="H24" s="163"/>
      <c r="I24" s="163"/>
      <c r="J24" s="167"/>
    </row>
    <row r="25" spans="1:10" ht="15.75" customHeight="1">
      <c r="A25" s="75"/>
      <c r="B25" s="169" t="s">
        <v>4</v>
      </c>
      <c r="C25" s="159" t="s">
        <v>3</v>
      </c>
      <c r="D25" s="173">
        <v>19.899999999999999</v>
      </c>
      <c r="E25" s="169" t="s">
        <v>8</v>
      </c>
      <c r="F25" s="159" t="s">
        <v>3</v>
      </c>
      <c r="G25" s="171">
        <v>3.95</v>
      </c>
      <c r="H25" s="170" t="s">
        <v>15</v>
      </c>
      <c r="I25" s="159" t="s">
        <v>3</v>
      </c>
      <c r="J25" s="171">
        <v>3.6</v>
      </c>
    </row>
    <row r="26" spans="1:10" ht="15.75" customHeight="1">
      <c r="A26" s="75"/>
      <c r="B26" s="169" t="s">
        <v>7</v>
      </c>
      <c r="C26" s="159" t="s">
        <v>3</v>
      </c>
      <c r="D26" s="174">
        <v>4495</v>
      </c>
      <c r="E26" s="169" t="s">
        <v>11</v>
      </c>
      <c r="F26" s="159" t="s">
        <v>3</v>
      </c>
      <c r="G26" s="171">
        <v>0.78500000000000003</v>
      </c>
      <c r="H26" s="170" t="s">
        <v>18</v>
      </c>
      <c r="I26" s="159" t="s">
        <v>3</v>
      </c>
      <c r="J26" s="37">
        <v>84.2</v>
      </c>
    </row>
    <row r="27" spans="1:10" ht="15.75" customHeight="1">
      <c r="A27" s="75"/>
      <c r="B27" s="169" t="s">
        <v>10</v>
      </c>
      <c r="C27" s="159" t="s">
        <v>3</v>
      </c>
      <c r="D27" s="174">
        <v>374.5</v>
      </c>
      <c r="E27" s="169" t="s">
        <v>14</v>
      </c>
      <c r="F27" s="159" t="s">
        <v>3</v>
      </c>
      <c r="G27" s="168">
        <v>0.05</v>
      </c>
      <c r="H27" s="170" t="s">
        <v>21</v>
      </c>
      <c r="I27" s="159" t="s">
        <v>3</v>
      </c>
      <c r="J27" s="171">
        <v>0.99</v>
      </c>
    </row>
    <row r="28" spans="1:10" ht="15.75" customHeight="1">
      <c r="A28" s="75"/>
      <c r="B28" s="169" t="s">
        <v>13</v>
      </c>
      <c r="C28" s="159" t="s">
        <v>3</v>
      </c>
      <c r="D28" s="36">
        <v>2</v>
      </c>
      <c r="E28" s="169" t="s">
        <v>17</v>
      </c>
      <c r="F28" s="159" t="s">
        <v>3</v>
      </c>
      <c r="G28" s="38">
        <v>31</v>
      </c>
      <c r="H28" s="170" t="s">
        <v>24</v>
      </c>
      <c r="I28" s="159" t="s">
        <v>3</v>
      </c>
      <c r="J28" s="171">
        <v>0.64500000000000002</v>
      </c>
    </row>
    <row r="29" spans="1:10" ht="15.75" customHeight="1">
      <c r="A29" s="75"/>
      <c r="B29" s="169" t="s">
        <v>16</v>
      </c>
      <c r="C29" s="159" t="s">
        <v>3</v>
      </c>
      <c r="D29" s="36">
        <v>0.78</v>
      </c>
      <c r="E29" s="169" t="s">
        <v>23</v>
      </c>
      <c r="F29" s="159" t="s">
        <v>3</v>
      </c>
      <c r="G29" s="171">
        <v>0.315</v>
      </c>
      <c r="H29" s="170" t="s">
        <v>27</v>
      </c>
      <c r="I29" s="159" t="s">
        <v>3</v>
      </c>
      <c r="J29" s="171">
        <v>0.15</v>
      </c>
    </row>
    <row r="30" spans="1:10" ht="15.75" customHeight="1">
      <c r="A30" s="75"/>
      <c r="B30" s="169" t="s">
        <v>19</v>
      </c>
      <c r="C30" s="159" t="s">
        <v>3</v>
      </c>
      <c r="D30" s="36" t="s">
        <v>104</v>
      </c>
      <c r="E30" s="169" t="s">
        <v>56</v>
      </c>
      <c r="F30" s="159" t="s">
        <v>1</v>
      </c>
      <c r="G30" s="168">
        <v>3.0200000000000001E-2</v>
      </c>
      <c r="H30" s="170" t="s">
        <v>30</v>
      </c>
      <c r="I30" s="159" t="s">
        <v>3</v>
      </c>
      <c r="J30" s="38">
        <v>10.65</v>
      </c>
    </row>
    <row r="31" spans="1:10" ht="15.75" customHeight="1">
      <c r="A31" s="75"/>
      <c r="B31" s="169" t="s">
        <v>22</v>
      </c>
      <c r="C31" s="159" t="s">
        <v>3</v>
      </c>
      <c r="D31" s="174">
        <v>60.45</v>
      </c>
      <c r="E31" s="169" t="s">
        <v>26</v>
      </c>
      <c r="F31" s="159" t="s">
        <v>3</v>
      </c>
      <c r="G31" s="38">
        <v>27.3</v>
      </c>
      <c r="H31" s="170" t="s">
        <v>62</v>
      </c>
      <c r="I31" s="159" t="s">
        <v>1</v>
      </c>
      <c r="J31" s="168">
        <v>0.23549999999999999</v>
      </c>
    </row>
    <row r="32" spans="1:10" ht="15.75" customHeight="1">
      <c r="A32" s="75"/>
      <c r="B32" s="169" t="s">
        <v>25</v>
      </c>
      <c r="C32" s="159" t="s">
        <v>3</v>
      </c>
      <c r="D32" s="173">
        <v>11.1</v>
      </c>
      <c r="E32" s="169" t="s">
        <v>29</v>
      </c>
      <c r="F32" s="159" t="s">
        <v>3</v>
      </c>
      <c r="G32" s="38">
        <v>10.135</v>
      </c>
      <c r="H32" s="170" t="s">
        <v>63</v>
      </c>
      <c r="I32" s="159" t="s">
        <v>3</v>
      </c>
      <c r="J32" s="171">
        <v>0.4</v>
      </c>
    </row>
    <row r="33" spans="1:10" ht="15.75" customHeight="1">
      <c r="A33" s="75"/>
      <c r="B33" s="169" t="s">
        <v>51</v>
      </c>
      <c r="C33" s="159" t="s">
        <v>3</v>
      </c>
      <c r="D33" s="174">
        <v>79</v>
      </c>
      <c r="E33" s="169" t="s">
        <v>31</v>
      </c>
      <c r="F33" s="159" t="s">
        <v>3</v>
      </c>
      <c r="G33" s="38">
        <v>26.4</v>
      </c>
      <c r="H33" s="170" t="s">
        <v>64</v>
      </c>
      <c r="I33" s="159" t="s">
        <v>3</v>
      </c>
      <c r="J33" s="171">
        <v>0.34</v>
      </c>
    </row>
    <row r="34" spans="1:10" ht="15.75" customHeight="1">
      <c r="A34" s="75"/>
      <c r="B34" s="169" t="s">
        <v>28</v>
      </c>
      <c r="C34" s="159" t="s">
        <v>3</v>
      </c>
      <c r="D34" s="36">
        <v>7.9950000000000001</v>
      </c>
      <c r="E34" s="169" t="s">
        <v>34</v>
      </c>
      <c r="F34" s="159" t="s">
        <v>3</v>
      </c>
      <c r="G34" s="38">
        <v>35</v>
      </c>
      <c r="H34" s="170" t="s">
        <v>32</v>
      </c>
      <c r="I34" s="159" t="s">
        <v>3</v>
      </c>
      <c r="J34" s="171">
        <v>2.355</v>
      </c>
    </row>
    <row r="35" spans="1:10" ht="15.75" customHeight="1">
      <c r="A35" s="75"/>
      <c r="B35" s="169" t="s">
        <v>0</v>
      </c>
      <c r="C35" s="159" t="s">
        <v>3</v>
      </c>
      <c r="D35" s="174">
        <v>307</v>
      </c>
      <c r="E35" s="169" t="s">
        <v>37</v>
      </c>
      <c r="F35" s="159" t="s">
        <v>3</v>
      </c>
      <c r="G35" s="37">
        <v>54</v>
      </c>
      <c r="H35" s="170" t="s">
        <v>65</v>
      </c>
      <c r="I35" s="159" t="s">
        <v>3</v>
      </c>
      <c r="J35" s="37">
        <v>61.15</v>
      </c>
    </row>
    <row r="36" spans="1:10" ht="15.75" customHeight="1">
      <c r="A36" s="75"/>
      <c r="B36" s="169" t="s">
        <v>33</v>
      </c>
      <c r="C36" s="159" t="s">
        <v>3</v>
      </c>
      <c r="D36" s="36">
        <v>3.7850000000000001</v>
      </c>
      <c r="E36" s="169" t="s">
        <v>40</v>
      </c>
      <c r="F36" s="159" t="s">
        <v>3</v>
      </c>
      <c r="G36" s="171">
        <v>7.2949999999999999</v>
      </c>
      <c r="H36" s="170" t="s">
        <v>35</v>
      </c>
      <c r="I36" s="159" t="s">
        <v>3</v>
      </c>
      <c r="J36" s="171">
        <v>9.8000000000000007</v>
      </c>
    </row>
    <row r="37" spans="1:10" ht="15.75" customHeight="1">
      <c r="A37" s="75"/>
      <c r="B37" s="169" t="s">
        <v>36</v>
      </c>
      <c r="C37" s="159" t="s">
        <v>3</v>
      </c>
      <c r="D37" s="36">
        <v>2.2450000000000001</v>
      </c>
      <c r="E37" s="169" t="s">
        <v>43</v>
      </c>
      <c r="F37" s="159" t="s">
        <v>3</v>
      </c>
      <c r="G37" s="37">
        <v>126</v>
      </c>
      <c r="H37" s="170" t="s">
        <v>38</v>
      </c>
      <c r="I37" s="159" t="s">
        <v>3</v>
      </c>
      <c r="J37" s="38">
        <v>19.850000000000001</v>
      </c>
    </row>
    <row r="38" spans="1:10" ht="15.75" customHeight="1">
      <c r="A38" s="75"/>
      <c r="B38" s="169" t="s">
        <v>39</v>
      </c>
      <c r="C38" s="159" t="s">
        <v>3</v>
      </c>
      <c r="D38" s="36">
        <v>0.73499999999999999</v>
      </c>
      <c r="E38" s="169" t="s">
        <v>59</v>
      </c>
      <c r="F38" s="159" t="s">
        <v>3</v>
      </c>
      <c r="G38" s="168">
        <v>1.2500000000000001E-2</v>
      </c>
      <c r="H38" s="170" t="s">
        <v>41</v>
      </c>
      <c r="I38" s="159" t="s">
        <v>3</v>
      </c>
      <c r="J38" s="171">
        <v>2.14</v>
      </c>
    </row>
    <row r="39" spans="1:10" ht="15.75" customHeight="1">
      <c r="A39" s="75"/>
      <c r="B39" s="169" t="s">
        <v>42</v>
      </c>
      <c r="C39" s="159" t="s">
        <v>3</v>
      </c>
      <c r="D39" s="173">
        <v>16</v>
      </c>
      <c r="E39" s="169" t="s">
        <v>6</v>
      </c>
      <c r="F39" s="159" t="s">
        <v>3</v>
      </c>
      <c r="G39" s="37">
        <v>4185</v>
      </c>
      <c r="H39" s="170" t="s">
        <v>44</v>
      </c>
      <c r="I39" s="159" t="s">
        <v>3</v>
      </c>
      <c r="J39" s="37">
        <v>82.5</v>
      </c>
    </row>
    <row r="40" spans="1:10" ht="15.75" customHeight="1">
      <c r="A40" s="75"/>
      <c r="B40" s="169" t="s">
        <v>5</v>
      </c>
      <c r="C40" s="159" t="s">
        <v>3</v>
      </c>
      <c r="D40" s="36">
        <v>4.3049999999999997</v>
      </c>
      <c r="E40" s="169" t="s">
        <v>9</v>
      </c>
      <c r="F40" s="159" t="s">
        <v>3</v>
      </c>
      <c r="G40" s="171">
        <v>7.6</v>
      </c>
      <c r="H40" s="170" t="s">
        <v>45</v>
      </c>
      <c r="I40" s="159" t="s">
        <v>3</v>
      </c>
      <c r="J40" s="37">
        <v>131</v>
      </c>
    </row>
    <row r="41" spans="1:10" ht="15.75" customHeight="1">
      <c r="A41" s="75"/>
      <c r="B41" s="192" t="s">
        <v>81</v>
      </c>
      <c r="C41" s="193" t="s">
        <v>3</v>
      </c>
      <c r="D41" s="194">
        <v>1.65</v>
      </c>
      <c r="E41" s="192" t="s">
        <v>12</v>
      </c>
      <c r="F41" s="193" t="s">
        <v>3</v>
      </c>
      <c r="G41" s="195">
        <v>5.1100000000000003</v>
      </c>
      <c r="H41" s="196" t="s">
        <v>624</v>
      </c>
      <c r="I41" s="193" t="s">
        <v>624</v>
      </c>
      <c r="J41" s="197" t="s">
        <v>624</v>
      </c>
    </row>
    <row r="42" spans="1:10" ht="15.75" customHeight="1">
      <c r="B42" s="32" t="s">
        <v>630</v>
      </c>
    </row>
  </sheetData>
  <conditionalFormatting sqref="B3:J41">
    <cfRule type="expression" dxfId="38" priority="1">
      <formula>IF(IndVal_IsBlnkRow*IndVal_IsBlnkRowNext=1,TRUE,FALSE)</formula>
    </cfRule>
  </conditionalFormatting>
  <conditionalFormatting sqref="C3:C41 F3:F41 I3:I41">
    <cfRule type="expression" dxfId="37" priority="2">
      <formula>IndVal_LimitValDiffUOM</formula>
    </cfRule>
  </conditionalFormatting>
  <hyperlinks>
    <hyperlink ref="B4" location="'4-Acid'!$A$279" display="'4-Acid'!$A$279" xr:uid="{1D60FB7C-9BD6-4B01-88E8-20880FA3F722}"/>
    <hyperlink ref="E4" location="'4-Acid'!$A$405" display="'4-Acid'!$A$405" xr:uid="{91EF40B8-95D6-42CA-8C36-07912B438F3D}"/>
    <hyperlink ref="H4" location="'4-Acid'!$A$1058" display="'4-Acid'!$A$1058" xr:uid="{D1E38C41-6E0E-4F5D-B019-3377BB3B6AA5}"/>
    <hyperlink ref="B5" location="'4-Acid'!$A$351" display="'4-Acid'!$A$351" xr:uid="{49203769-D284-4097-8821-2CC0D637ABEB}"/>
    <hyperlink ref="E5" location="'4-Acid'!$A$694" display="'4-Acid'!$A$694" xr:uid="{DA11CC38-2BA3-42C8-839F-DA80CE24BF62}"/>
    <hyperlink ref="B6" location="'4-Acid'!$A$369" display="'4-Acid'!$A$369" xr:uid="{33FDAF0E-2765-4813-9726-C009B4A3ACAE}"/>
    <hyperlink ref="E6" location="'4-Acid'!$A$986" display="'4-Acid'!$A$986" xr:uid="{A709F880-751D-43B6-90EE-60CD9DF507A9}"/>
    <hyperlink ref="B8" location="'Aqua Regia'!$A$78" display="'Aqua Regia'!$A$78" xr:uid="{57C78C0C-4038-4710-9C9B-ABF652AAADEC}"/>
    <hyperlink ref="E8" location="'Aqua Regia'!$A$443" display="'Aqua Regia'!$A$443" xr:uid="{925DA621-6BAB-47F0-8814-9EC48686909D}"/>
    <hyperlink ref="H8" location="'Aqua Regia'!$A$752" display="'Aqua Regia'!$A$752" xr:uid="{C9DC7D79-4132-46B8-9FCF-5DB4E3EF3CB9}"/>
    <hyperlink ref="B9" location="'Aqua Regia'!$A$278" display="'Aqua Regia'!$A$278" xr:uid="{E44AFAF8-F554-419B-970D-05EADE2D6509}"/>
    <hyperlink ref="E9" location="'Aqua Regia'!$A$535" display="'Aqua Regia'!$A$535" xr:uid="{D0183D33-91D1-49B9-9CCA-C202F7ADEA7D}"/>
    <hyperlink ref="H9" location="'Aqua Regia'!$A$843" display="'Aqua Regia'!$A$843" xr:uid="{C6904929-A233-4F27-AB17-B5F97A6F89D3}"/>
    <hyperlink ref="B10" location="'Aqua Regia'!$A$296" display="'Aqua Regia'!$A$296" xr:uid="{492A12D8-86D3-4BF2-8BC8-A97AD3DB42A0}"/>
    <hyperlink ref="E10" location="'Aqua Regia'!$A$625" display="'Aqua Regia'!$A$625" xr:uid="{FF7B9D93-08D7-4E5F-9685-6E0F5B664E81}"/>
    <hyperlink ref="H10" location="'Aqua Regia'!$A$916" display="'Aqua Regia'!$A$916" xr:uid="{11FE0088-4667-40B3-99B4-B623C8E588EF}"/>
    <hyperlink ref="B11" location="'Aqua Regia'!$A$314" display="'Aqua Regia'!$A$314" xr:uid="{FD66FE47-F8A6-4902-9882-F10AD279E26D}"/>
    <hyperlink ref="E11" location="'Aqua Regia'!$A$644" display="'Aqua Regia'!$A$644" xr:uid="{761CB12B-CAAE-4B78-9E70-75E354EB71C7}"/>
    <hyperlink ref="H11" location="'Aqua Regia'!$A$1007" display="'Aqua Regia'!$A$1007" xr:uid="{730D331C-E0F6-42C8-A291-030802B6B186}"/>
    <hyperlink ref="B12" location="'Aqua Regia'!$A$369" display="'Aqua Regia'!$A$369" xr:uid="{5EBB8191-AB10-4B8D-8F3B-B96BB104208F}"/>
    <hyperlink ref="E12" location="'Aqua Regia'!$A$716" display="'Aqua Regia'!$A$716" xr:uid="{ED51D25D-748D-465E-A803-DF282AB9B659}"/>
    <hyperlink ref="H12" location="'Aqua Regia'!$A$1098" display="'Aqua Regia'!$A$1098" xr:uid="{C8F4B845-7FB8-43C8-A0F7-FCF0DAACC780}"/>
    <hyperlink ref="B14" location="'AR Digest 10-50g'!$A$1" display="'AR Digest 10-50g'!$A$1" xr:uid="{7E3A885F-E6AD-4DC4-B99C-3CCF5FED259C}"/>
    <hyperlink ref="B16" location="'Fusion XRF'!$A$1" display="'Fusion XRF'!$A$1" xr:uid="{F6B050DF-831F-42E0-BB9B-FD618D944894}"/>
    <hyperlink ref="E16" location="'Fusion XRF'!$A$80" display="'Fusion XRF'!$A$80" xr:uid="{5F5B197D-729D-49DA-821F-716EEFF09E33}"/>
    <hyperlink ref="H16" location="'Fusion XRF'!$A$136" display="'Fusion XRF'!$A$136" xr:uid="{05B98D53-DADE-47AD-80CF-5DD3FF9D60F5}"/>
    <hyperlink ref="B17" location="'Fusion XRF'!$A$15" display="'Fusion XRF'!$A$15" xr:uid="{678832D6-64C7-4D9C-8CC9-4EB146CAB985}"/>
    <hyperlink ref="E17" location="'Fusion XRF'!$A$94" display="'Fusion XRF'!$A$94" xr:uid="{76FBFFC1-908E-422E-8281-DD252C5DA1A4}"/>
    <hyperlink ref="H17" location="'Fusion XRF'!$A$150" display="'Fusion XRF'!$A$150" xr:uid="{636B249A-67B1-441B-92A9-7676173FFABE}"/>
    <hyperlink ref="B18" location="'Fusion XRF'!$A$52" display="'Fusion XRF'!$A$52" xr:uid="{8FED782F-E8F6-4834-B2E6-276D41C93B1D}"/>
    <hyperlink ref="E18" location="'Fusion XRF'!$A$108" display="'Fusion XRF'!$A$108" xr:uid="{FC1B7BDF-D97F-4F62-B3F9-CBB7B2FEC0BF}"/>
    <hyperlink ref="B19" location="'Fusion XRF'!$A$66" display="'Fusion XRF'!$A$66" xr:uid="{59422267-9064-46AA-9B54-8835C2CC616C}"/>
    <hyperlink ref="E19" location="'Fusion XRF'!$A$122" display="'Fusion XRF'!$A$122" xr:uid="{A473A9B7-042A-4750-AE6B-F7D974F19068}"/>
    <hyperlink ref="B21" location="'Thermograv'!$A$1" display="'Thermograv'!$A$1" xr:uid="{7FC4FD39-B80D-4367-B009-87948A9E45F2}"/>
    <hyperlink ref="B23" location="'IRC'!$A$1" display="'IRC'!$A$1" xr:uid="{5D877F4F-D373-4C69-9E10-B3453BE3AC98}"/>
    <hyperlink ref="E23" location="'IRC'!$A$15" display="'IRC'!$A$15" xr:uid="{32B88F18-067A-49A4-81E1-EFE2254B630D}"/>
    <hyperlink ref="B25" location="'Laser Ablation'!$A$1" display="'Laser Ablation'!$A$1" xr:uid="{FA2A38E5-0974-4534-9339-50C61E25C969}"/>
    <hyperlink ref="E25" location="'Laser Ablation'!$A$262" display="'Laser Ablation'!$A$262" xr:uid="{48055BF4-CE3D-43E5-B18F-CB3433054606}"/>
    <hyperlink ref="H25" location="'Laser Ablation'!$A$500" display="'Laser Ablation'!$A$500" xr:uid="{928442F2-1CD7-42C5-B22E-44E531EA627E}"/>
    <hyperlink ref="B26" location="'Laser Ablation'!$A$15" display="'Laser Ablation'!$A$15" xr:uid="{7915D786-A759-4B4F-81E7-198B1CC7D1B7}"/>
    <hyperlink ref="E26" location="'Laser Ablation'!$A$276" display="'Laser Ablation'!$A$276" xr:uid="{C58EA9A5-9B99-4C42-B703-182A9CDF57DD}"/>
    <hyperlink ref="H26" location="'Laser Ablation'!$A$514" display="'Laser Ablation'!$A$514" xr:uid="{A39ED4B2-08D4-4555-9264-895EEBFF0D0B}"/>
    <hyperlink ref="B27" location="'Laser Ablation'!$A$52" display="'Laser Ablation'!$A$52" xr:uid="{D9B9445E-B26B-4C7E-A3AE-BAD86DEDE950}"/>
    <hyperlink ref="E27" location="'Laser Ablation'!$A$290" display="'Laser Ablation'!$A$290" xr:uid="{BAF81C56-50DA-465B-8025-AE9A613DE481}"/>
    <hyperlink ref="H27" location="'Laser Ablation'!$A$528" display="'Laser Ablation'!$A$528" xr:uid="{F00D7572-C175-44E5-9C6D-D681618A84B0}"/>
    <hyperlink ref="B28" location="'Laser Ablation'!$A$66" display="'Laser Ablation'!$A$66" xr:uid="{27E17B93-F006-4B21-8629-D29A69804CD0}"/>
    <hyperlink ref="E28" location="'Laser Ablation'!$A$304" display="'Laser Ablation'!$A$304" xr:uid="{A96B7FC1-418B-49F5-BDA6-E56EBAC298E4}"/>
    <hyperlink ref="H28" location="'Laser Ablation'!$A$542" display="'Laser Ablation'!$A$542" xr:uid="{3E1E92F1-241A-4064-83E0-81FD4F473703}"/>
    <hyperlink ref="B29" location="'Laser Ablation'!$A$80" display="'Laser Ablation'!$A$80" xr:uid="{157B742A-0939-4503-BA2E-2D0946DE4F74}"/>
    <hyperlink ref="E29" location="'Laser Ablation'!$A$318" display="'Laser Ablation'!$A$318" xr:uid="{A10DB07A-AEF5-404C-98C0-687500616EF7}"/>
    <hyperlink ref="H29" location="'Laser Ablation'!$A$556" display="'Laser Ablation'!$A$556" xr:uid="{28154E0A-7A52-4D3B-8645-99EFA4A1C3A1}"/>
    <hyperlink ref="B30" location="'Laser Ablation'!$A$94" display="'Laser Ablation'!$A$94" xr:uid="{9A85A3D0-A476-4721-9588-B448EC67AD2D}"/>
    <hyperlink ref="E30" location="'Laser Ablation'!$A$332" display="'Laser Ablation'!$A$332" xr:uid="{52FC57AC-DAA9-48D1-A273-CC687830570A}"/>
    <hyperlink ref="H30" location="'Laser Ablation'!$A$570" display="'Laser Ablation'!$A$570" xr:uid="{6DB6587A-6C46-4FB4-BF76-874CBFA50D5A}"/>
    <hyperlink ref="B31" location="'Laser Ablation'!$A$108" display="'Laser Ablation'!$A$108" xr:uid="{09A7E396-DCE8-480E-BE8A-0EE91112D4D2}"/>
    <hyperlink ref="E31" location="'Laser Ablation'!$A$346" display="'Laser Ablation'!$A$346" xr:uid="{9C1E7D5A-3FFC-4492-A00C-04972E369B02}"/>
    <hyperlink ref="H31" location="'Laser Ablation'!$A$584" display="'Laser Ablation'!$A$584" xr:uid="{2CD79A93-5790-4621-A75F-EDD4E55FEF8C}"/>
    <hyperlink ref="B32" location="'Laser Ablation'!$A$122" display="'Laser Ablation'!$A$122" xr:uid="{5359F704-C44B-424A-8971-2C85BDA19665}"/>
    <hyperlink ref="E32" location="'Laser Ablation'!$A$360" display="'Laser Ablation'!$A$360" xr:uid="{7B1B7A05-A272-488E-9470-80F40309634C}"/>
    <hyperlink ref="H32" location="'Laser Ablation'!$A$598" display="'Laser Ablation'!$A$598" xr:uid="{346A8BD8-0740-4ADB-B288-EB2613478BCD}"/>
    <hyperlink ref="B33" location="'Laser Ablation'!$A$136" display="'Laser Ablation'!$A$136" xr:uid="{7BF0D275-5C5F-410F-84D8-DC68F133CBFC}"/>
    <hyperlink ref="E33" location="'Laser Ablation'!$A$374" display="'Laser Ablation'!$A$374" xr:uid="{95BFF964-9AD5-424E-A879-0B1A58E9D311}"/>
    <hyperlink ref="H33" location="'Laser Ablation'!$A$612" display="'Laser Ablation'!$A$612" xr:uid="{3787A869-6C72-4D7B-A5B5-9476285B459F}"/>
    <hyperlink ref="B34" location="'Laser Ablation'!$A$150" display="'Laser Ablation'!$A$150" xr:uid="{572DCD69-0981-475C-B044-A435309578C6}"/>
    <hyperlink ref="E34" location="'Laser Ablation'!$A$388" display="'Laser Ablation'!$A$388" xr:uid="{2793C940-83BE-4C61-8C58-DA523FD6BB59}"/>
    <hyperlink ref="H34" location="'Laser Ablation'!$A$626" display="'Laser Ablation'!$A$626" xr:uid="{F1858489-0E23-4F6A-8ECC-7CB690013122}"/>
    <hyperlink ref="B35" location="'Laser Ablation'!$A$164" display="'Laser Ablation'!$A$164" xr:uid="{F1DD1808-E761-46D4-AB02-931C5EE7163B}"/>
    <hyperlink ref="E35" location="'Laser Ablation'!$A$402" display="'Laser Ablation'!$A$402" xr:uid="{B1485636-B4FE-4A37-A28A-058AAFB51C53}"/>
    <hyperlink ref="H35" location="'Laser Ablation'!$A$640" display="'Laser Ablation'!$A$640" xr:uid="{9339267D-F762-4D96-A297-00FC0CB9CDCB}"/>
    <hyperlink ref="B36" location="'Laser Ablation'!$A$178" display="'Laser Ablation'!$A$178" xr:uid="{13B4AF7B-8D74-49E0-82C7-BF4F0A067D70}"/>
    <hyperlink ref="E36" location="'Laser Ablation'!$A$416" display="'Laser Ablation'!$A$416" xr:uid="{3FD0C072-CF34-42D1-A3AD-C3D93B37DB0C}"/>
    <hyperlink ref="H36" location="'Laser Ablation'!$A$654" display="'Laser Ablation'!$A$654" xr:uid="{7D4AB000-75DC-498A-9683-2DC6788749D8}"/>
    <hyperlink ref="B37" location="'Laser Ablation'!$A$192" display="'Laser Ablation'!$A$192" xr:uid="{FBC8B6F6-8FD2-4832-84FD-F76E6D358510}"/>
    <hyperlink ref="E37" location="'Laser Ablation'!$A$430" display="'Laser Ablation'!$A$430" xr:uid="{00944EDB-3746-4B1F-998D-08FDDA930880}"/>
    <hyperlink ref="H37" location="'Laser Ablation'!$A$668" display="'Laser Ablation'!$A$668" xr:uid="{4F4C186A-0FD1-4889-81C5-B84DDDCDC476}"/>
    <hyperlink ref="B38" location="'Laser Ablation'!$A$206" display="'Laser Ablation'!$A$206" xr:uid="{0986467A-56B7-47AD-83F6-88A359392C66}"/>
    <hyperlink ref="E38" location="'Laser Ablation'!$A$444" display="'Laser Ablation'!$A$444" xr:uid="{983D0B58-8DFD-457E-A22D-4B2187329EB8}"/>
    <hyperlink ref="H38" location="'Laser Ablation'!$A$682" display="'Laser Ablation'!$A$682" xr:uid="{2072B8BC-5538-4FE5-98D8-7B31E0213ECC}"/>
    <hyperlink ref="B39" location="'Laser Ablation'!$A$220" display="'Laser Ablation'!$A$220" xr:uid="{49635C50-ACFF-4E50-85B0-D90E9B58AD7B}"/>
    <hyperlink ref="E39" location="'Laser Ablation'!$A$458" display="'Laser Ablation'!$A$458" xr:uid="{6AF95AC5-D25F-49C0-B1C3-680203F6418E}"/>
    <hyperlink ref="H39" location="'Laser Ablation'!$A$696" display="'Laser Ablation'!$A$696" xr:uid="{0056221D-9216-49A9-8B79-565C11210D8C}"/>
    <hyperlink ref="B40" location="'Laser Ablation'!$A$234" display="'Laser Ablation'!$A$234" xr:uid="{9225191B-6C2D-495D-8D46-4810FC65972B}"/>
    <hyperlink ref="E40" location="'Laser Ablation'!$A$472" display="'Laser Ablation'!$A$472" xr:uid="{A0FA3ECF-A7A3-4207-90D0-D68618F7EECC}"/>
    <hyperlink ref="H40" location="'Laser Ablation'!$A$710" display="'Laser Ablation'!$A$710" xr:uid="{05679E51-B280-4B6D-AA09-6D7100374A63}"/>
    <hyperlink ref="B41" location="'Laser Ablation'!$A$248" display="'Laser Ablation'!$A$248" xr:uid="{B9753248-A0FA-49AE-ACC8-721C61932CDE}"/>
    <hyperlink ref="E41" location="'Laser Ablation'!$A$486" display="'Laser Ablation'!$A$486" xr:uid="{EBFA0B6B-E075-43DD-9865-EA802F58BA6E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13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3" customFormat="1" ht="21" customHeight="1">
      <c r="A1" s="86"/>
      <c r="B1" s="265" t="s">
        <v>627</v>
      </c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</row>
    <row r="2" spans="1:13" s="48" customFormat="1" ht="15" customHeight="1">
      <c r="A2" s="49"/>
      <c r="B2" s="267" t="s">
        <v>2</v>
      </c>
      <c r="C2" s="269" t="s">
        <v>69</v>
      </c>
      <c r="D2" s="271" t="s">
        <v>70</v>
      </c>
      <c r="E2" s="272"/>
      <c r="F2" s="272"/>
      <c r="G2" s="272"/>
      <c r="H2" s="273"/>
      <c r="I2" s="274" t="s">
        <v>71</v>
      </c>
      <c r="J2" s="275"/>
      <c r="K2" s="276"/>
      <c r="L2" s="277" t="s">
        <v>72</v>
      </c>
      <c r="M2" s="277"/>
    </row>
    <row r="3" spans="1:13" s="48" customFormat="1" ht="15" customHeight="1">
      <c r="A3" s="49"/>
      <c r="B3" s="268"/>
      <c r="C3" s="270"/>
      <c r="D3" s="181" t="s">
        <v>80</v>
      </c>
      <c r="E3" s="181" t="s">
        <v>73</v>
      </c>
      <c r="F3" s="181" t="s">
        <v>74</v>
      </c>
      <c r="G3" s="181" t="s">
        <v>75</v>
      </c>
      <c r="H3" s="181" t="s">
        <v>76</v>
      </c>
      <c r="I3" s="182" t="s">
        <v>77</v>
      </c>
      <c r="J3" s="181" t="s">
        <v>78</v>
      </c>
      <c r="K3" s="183" t="s">
        <v>79</v>
      </c>
      <c r="L3" s="181" t="s">
        <v>67</v>
      </c>
      <c r="M3" s="181" t="s">
        <v>68</v>
      </c>
    </row>
    <row r="4" spans="1:13" s="48" customFormat="1" ht="15" customHeight="1">
      <c r="A4" s="49"/>
      <c r="B4" s="184" t="s">
        <v>203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6"/>
    </row>
    <row r="5" spans="1:13" ht="15" customHeight="1">
      <c r="A5" s="49"/>
      <c r="B5" s="187" t="s">
        <v>207</v>
      </c>
      <c r="C5" s="179">
        <v>42.184933313580238</v>
      </c>
      <c r="D5" s="50">
        <v>1.2432680592525069</v>
      </c>
      <c r="E5" s="180">
        <v>39.698397195075223</v>
      </c>
      <c r="F5" s="180">
        <v>44.671469432085253</v>
      </c>
      <c r="G5" s="180">
        <v>38.455129135822716</v>
      </c>
      <c r="H5" s="180">
        <v>45.91473749133776</v>
      </c>
      <c r="I5" s="52">
        <v>2.9471850767446212E-2</v>
      </c>
      <c r="J5" s="51">
        <v>5.8943701534892423E-2</v>
      </c>
      <c r="K5" s="53">
        <v>8.8415552302338635E-2</v>
      </c>
      <c r="L5" s="180">
        <v>40.075686647901229</v>
      </c>
      <c r="M5" s="180">
        <v>44.294179979259248</v>
      </c>
    </row>
    <row r="6" spans="1:13" ht="15" customHeight="1">
      <c r="A6" s="49"/>
      <c r="B6" s="40" t="s">
        <v>204</v>
      </c>
      <c r="C6" s="177"/>
      <c r="D6" s="188"/>
      <c r="E6" s="190"/>
      <c r="F6" s="190"/>
      <c r="G6" s="190"/>
      <c r="H6" s="190"/>
      <c r="I6" s="189"/>
      <c r="J6" s="189"/>
      <c r="K6" s="189"/>
      <c r="L6" s="190"/>
      <c r="M6" s="191"/>
    </row>
    <row r="7" spans="1:13" ht="15" customHeight="1">
      <c r="A7" s="49"/>
      <c r="B7" s="187" t="s">
        <v>207</v>
      </c>
      <c r="C7" s="179">
        <v>42.916666666666657</v>
      </c>
      <c r="D7" s="50">
        <v>1.2729077412162439</v>
      </c>
      <c r="E7" s="180">
        <v>40.370851184234169</v>
      </c>
      <c r="F7" s="180">
        <v>45.462482149099145</v>
      </c>
      <c r="G7" s="180">
        <v>39.097943443017925</v>
      </c>
      <c r="H7" s="180">
        <v>46.735389890315389</v>
      </c>
      <c r="I7" s="52">
        <v>2.9659986203096952E-2</v>
      </c>
      <c r="J7" s="51">
        <v>5.9319972406193903E-2</v>
      </c>
      <c r="K7" s="53">
        <v>8.8979958609290852E-2</v>
      </c>
      <c r="L7" s="180">
        <v>40.770833333333321</v>
      </c>
      <c r="M7" s="180">
        <v>45.062499999999993</v>
      </c>
    </row>
    <row r="8" spans="1:13" ht="15" customHeight="1">
      <c r="A8" s="49"/>
      <c r="B8" s="40" t="s">
        <v>205</v>
      </c>
      <c r="C8" s="177"/>
      <c r="D8" s="188"/>
      <c r="E8" s="190"/>
      <c r="F8" s="190"/>
      <c r="G8" s="190"/>
      <c r="H8" s="190"/>
      <c r="I8" s="189"/>
      <c r="J8" s="189"/>
      <c r="K8" s="189"/>
      <c r="L8" s="190"/>
      <c r="M8" s="191"/>
    </row>
    <row r="9" spans="1:13" ht="15" customHeight="1">
      <c r="A9" s="49"/>
      <c r="B9" s="187" t="s">
        <v>207</v>
      </c>
      <c r="C9" s="179">
        <v>43.654263888888892</v>
      </c>
      <c r="D9" s="50">
        <v>0.97714000601389517</v>
      </c>
      <c r="E9" s="180">
        <v>41.699983876861104</v>
      </c>
      <c r="F9" s="180">
        <v>45.608543900916679</v>
      </c>
      <c r="G9" s="180">
        <v>40.722843870847207</v>
      </c>
      <c r="H9" s="180">
        <v>46.585683906930576</v>
      </c>
      <c r="I9" s="52">
        <v>2.238360973170829E-2</v>
      </c>
      <c r="J9" s="51">
        <v>4.476721946341658E-2</v>
      </c>
      <c r="K9" s="53">
        <v>6.715082919512487E-2</v>
      </c>
      <c r="L9" s="180">
        <v>41.471550694444446</v>
      </c>
      <c r="M9" s="180">
        <v>45.836977083333338</v>
      </c>
    </row>
    <row r="10" spans="1:13" ht="15" customHeight="1">
      <c r="A10" s="49"/>
      <c r="B10" s="40" t="s">
        <v>178</v>
      </c>
      <c r="C10" s="177"/>
      <c r="D10" s="188"/>
      <c r="E10" s="190"/>
      <c r="F10" s="190"/>
      <c r="G10" s="190"/>
      <c r="H10" s="190"/>
      <c r="I10" s="189"/>
      <c r="J10" s="189"/>
      <c r="K10" s="189"/>
      <c r="L10" s="190"/>
      <c r="M10" s="191"/>
    </row>
    <row r="11" spans="1:13" ht="15" customHeight="1">
      <c r="A11" s="49"/>
      <c r="B11" s="187" t="s">
        <v>208</v>
      </c>
      <c r="C11" s="244">
        <v>15.032162242035433</v>
      </c>
      <c r="D11" s="180">
        <v>0.61224621259678536</v>
      </c>
      <c r="E11" s="245">
        <v>13.807669816841862</v>
      </c>
      <c r="F11" s="245">
        <v>16.256654667229004</v>
      </c>
      <c r="G11" s="245">
        <v>13.195423604245077</v>
      </c>
      <c r="H11" s="245">
        <v>16.868900879825787</v>
      </c>
      <c r="I11" s="52">
        <v>4.0729084927298126E-2</v>
      </c>
      <c r="J11" s="51">
        <v>8.1458169854596252E-2</v>
      </c>
      <c r="K11" s="53">
        <v>0.12218725478189438</v>
      </c>
      <c r="L11" s="245">
        <v>14.280554129933661</v>
      </c>
      <c r="M11" s="245">
        <v>15.783770354137205</v>
      </c>
    </row>
    <row r="12" spans="1:13" ht="15" customHeight="1">
      <c r="A12" s="49"/>
      <c r="B12" s="187" t="s">
        <v>134</v>
      </c>
      <c r="C12" s="179">
        <v>4.6694783396981023</v>
      </c>
      <c r="D12" s="50">
        <v>0.15572930872264362</v>
      </c>
      <c r="E12" s="180">
        <v>4.3580197222528154</v>
      </c>
      <c r="F12" s="180">
        <v>4.9809369571433892</v>
      </c>
      <c r="G12" s="180">
        <v>4.2022904135301715</v>
      </c>
      <c r="H12" s="180">
        <v>5.1366662658660331</v>
      </c>
      <c r="I12" s="52">
        <v>3.3350472449715243E-2</v>
      </c>
      <c r="J12" s="51">
        <v>6.6700944899430487E-2</v>
      </c>
      <c r="K12" s="53">
        <v>0.10005141734914573</v>
      </c>
      <c r="L12" s="180">
        <v>4.4360044227131974</v>
      </c>
      <c r="M12" s="180">
        <v>4.9029522566830073</v>
      </c>
    </row>
    <row r="13" spans="1:13" ht="15" customHeight="1">
      <c r="A13" s="49"/>
      <c r="B13" s="187" t="s">
        <v>209</v>
      </c>
      <c r="C13" s="248">
        <v>0.38468065204490365</v>
      </c>
      <c r="D13" s="50">
        <v>1.4599863303287575E-2</v>
      </c>
      <c r="E13" s="50">
        <v>0.35548092543832854</v>
      </c>
      <c r="F13" s="50">
        <v>0.41388037865147881</v>
      </c>
      <c r="G13" s="50">
        <v>0.34088106213504099</v>
      </c>
      <c r="H13" s="50">
        <v>0.42848024195476642</v>
      </c>
      <c r="I13" s="52">
        <v>3.7953204107555004E-2</v>
      </c>
      <c r="J13" s="51">
        <v>7.5906408215110008E-2</v>
      </c>
      <c r="K13" s="53">
        <v>0.113859612322665</v>
      </c>
      <c r="L13" s="50">
        <v>0.36544661944265849</v>
      </c>
      <c r="M13" s="50">
        <v>0.40391468464714886</v>
      </c>
    </row>
    <row r="14" spans="1:13" ht="15" customHeight="1">
      <c r="A14" s="49"/>
      <c r="B14" s="187" t="s">
        <v>135</v>
      </c>
      <c r="C14" s="251">
        <v>368.42448927232374</v>
      </c>
      <c r="D14" s="252">
        <v>10.691836818215547</v>
      </c>
      <c r="E14" s="252">
        <v>347.04081563589267</v>
      </c>
      <c r="F14" s="252">
        <v>389.80816290875481</v>
      </c>
      <c r="G14" s="252">
        <v>336.34897881767711</v>
      </c>
      <c r="H14" s="252">
        <v>400.49999972697037</v>
      </c>
      <c r="I14" s="52">
        <v>2.902042923187062E-2</v>
      </c>
      <c r="J14" s="51">
        <v>5.8040858463741241E-2</v>
      </c>
      <c r="K14" s="53">
        <v>8.7061287695611861E-2</v>
      </c>
      <c r="L14" s="252">
        <v>350.00326480870757</v>
      </c>
      <c r="M14" s="252">
        <v>386.84571373593991</v>
      </c>
    </row>
    <row r="15" spans="1:13" s="48" customFormat="1" ht="15" customHeight="1">
      <c r="A15" s="49"/>
      <c r="B15" s="187" t="s">
        <v>136</v>
      </c>
      <c r="C15" s="179">
        <v>1.9405073642900086</v>
      </c>
      <c r="D15" s="50">
        <v>6.7714193877665668E-2</v>
      </c>
      <c r="E15" s="180">
        <v>1.8050789765346773</v>
      </c>
      <c r="F15" s="180">
        <v>2.0759357520453401</v>
      </c>
      <c r="G15" s="180">
        <v>1.7373647826570116</v>
      </c>
      <c r="H15" s="180">
        <v>2.1436499459230056</v>
      </c>
      <c r="I15" s="52">
        <v>3.4895097603734625E-2</v>
      </c>
      <c r="J15" s="51">
        <v>6.9790195207469249E-2</v>
      </c>
      <c r="K15" s="53">
        <v>0.10468529281120387</v>
      </c>
      <c r="L15" s="180">
        <v>1.8434819960755082</v>
      </c>
      <c r="M15" s="180">
        <v>2.0375327325045092</v>
      </c>
    </row>
    <row r="16" spans="1:13" ht="15" customHeight="1">
      <c r="A16" s="49"/>
      <c r="B16" s="187" t="s">
        <v>210</v>
      </c>
      <c r="C16" s="179">
        <v>0.65839245040742478</v>
      </c>
      <c r="D16" s="50">
        <v>4.1593751380088077E-2</v>
      </c>
      <c r="E16" s="180">
        <v>0.57520494764724861</v>
      </c>
      <c r="F16" s="180">
        <v>0.74157995316760095</v>
      </c>
      <c r="G16" s="180">
        <v>0.53361119626716058</v>
      </c>
      <c r="H16" s="180">
        <v>0.78317370454768898</v>
      </c>
      <c r="I16" s="52">
        <v>6.3174708875153626E-2</v>
      </c>
      <c r="J16" s="51">
        <v>0.12634941775030725</v>
      </c>
      <c r="K16" s="53">
        <v>0.18952412662546086</v>
      </c>
      <c r="L16" s="180">
        <v>0.6254728278870535</v>
      </c>
      <c r="M16" s="180">
        <v>0.69131207292779606</v>
      </c>
    </row>
    <row r="17" spans="1:13" ht="15" customHeight="1">
      <c r="A17" s="49"/>
      <c r="B17" s="187" t="s">
        <v>137</v>
      </c>
      <c r="C17" s="248">
        <v>0.68169121691963575</v>
      </c>
      <c r="D17" s="50">
        <v>1.9539021679607704E-2</v>
      </c>
      <c r="E17" s="50">
        <v>0.64261317356042036</v>
      </c>
      <c r="F17" s="50">
        <v>0.72076926027885113</v>
      </c>
      <c r="G17" s="50">
        <v>0.62307415188081261</v>
      </c>
      <c r="H17" s="50">
        <v>0.74030828195845888</v>
      </c>
      <c r="I17" s="52">
        <v>2.8662569202371209E-2</v>
      </c>
      <c r="J17" s="51">
        <v>5.7325138404742418E-2</v>
      </c>
      <c r="K17" s="53">
        <v>8.5987707607113634E-2</v>
      </c>
      <c r="L17" s="50">
        <v>0.64760665607365397</v>
      </c>
      <c r="M17" s="50">
        <v>0.71577577776561752</v>
      </c>
    </row>
    <row r="18" spans="1:13" ht="15" customHeight="1">
      <c r="A18" s="49"/>
      <c r="B18" s="187" t="s">
        <v>211</v>
      </c>
      <c r="C18" s="248">
        <v>9.849999999999999E-2</v>
      </c>
      <c r="D18" s="50">
        <v>1.8487283765252171E-2</v>
      </c>
      <c r="E18" s="50">
        <v>6.1525432469495649E-2</v>
      </c>
      <c r="F18" s="50">
        <v>0.13547456753050433</v>
      </c>
      <c r="G18" s="50">
        <v>4.3038148704243481E-2</v>
      </c>
      <c r="H18" s="50">
        <v>0.15396185129575651</v>
      </c>
      <c r="I18" s="52">
        <v>0.18768816005332156</v>
      </c>
      <c r="J18" s="51">
        <v>0.37537632010664312</v>
      </c>
      <c r="K18" s="53">
        <v>0.56306448015996469</v>
      </c>
      <c r="L18" s="50">
        <v>9.3574999999999992E-2</v>
      </c>
      <c r="M18" s="50">
        <v>0.10342499999999999</v>
      </c>
    </row>
    <row r="19" spans="1:13" ht="15" customHeight="1">
      <c r="A19" s="49"/>
      <c r="B19" s="187" t="s">
        <v>138</v>
      </c>
      <c r="C19" s="251">
        <v>59.192971815915598</v>
      </c>
      <c r="D19" s="245">
        <v>2.4283984420598697</v>
      </c>
      <c r="E19" s="252">
        <v>54.33617493179586</v>
      </c>
      <c r="F19" s="252">
        <v>64.049768700035344</v>
      </c>
      <c r="G19" s="252">
        <v>51.907776489735987</v>
      </c>
      <c r="H19" s="252">
        <v>66.478167142095202</v>
      </c>
      <c r="I19" s="52">
        <v>4.1025114427637684E-2</v>
      </c>
      <c r="J19" s="51">
        <v>8.2050228855275367E-2</v>
      </c>
      <c r="K19" s="53">
        <v>0.12307534328291306</v>
      </c>
      <c r="L19" s="252">
        <v>56.233323225119818</v>
      </c>
      <c r="M19" s="252">
        <v>62.152620406711378</v>
      </c>
    </row>
    <row r="20" spans="1:13" ht="15" customHeight="1">
      <c r="A20" s="49"/>
      <c r="B20" s="187" t="s">
        <v>160</v>
      </c>
      <c r="C20" s="244">
        <v>10.303058090359523</v>
      </c>
      <c r="D20" s="180">
        <v>0.37547008506063762</v>
      </c>
      <c r="E20" s="245">
        <v>9.5521179202382474</v>
      </c>
      <c r="F20" s="245">
        <v>11.053998260480798</v>
      </c>
      <c r="G20" s="245">
        <v>9.1766478351776097</v>
      </c>
      <c r="H20" s="245">
        <v>11.429468345541435</v>
      </c>
      <c r="I20" s="52">
        <v>3.6442586440618201E-2</v>
      </c>
      <c r="J20" s="51">
        <v>7.2885172881236401E-2</v>
      </c>
      <c r="K20" s="53">
        <v>0.1093277593218546</v>
      </c>
      <c r="L20" s="245">
        <v>9.7879051858415469</v>
      </c>
      <c r="M20" s="245">
        <v>10.818210994877498</v>
      </c>
    </row>
    <row r="21" spans="1:13" ht="15" customHeight="1">
      <c r="A21" s="49"/>
      <c r="B21" s="187" t="s">
        <v>139</v>
      </c>
      <c r="C21" s="251">
        <v>76.602014219208684</v>
      </c>
      <c r="D21" s="245">
        <v>6.3305142616100554</v>
      </c>
      <c r="E21" s="252">
        <v>63.940985695988573</v>
      </c>
      <c r="F21" s="252">
        <v>89.263042742428794</v>
      </c>
      <c r="G21" s="252">
        <v>57.610471434378518</v>
      </c>
      <c r="H21" s="252">
        <v>95.593557004038843</v>
      </c>
      <c r="I21" s="52">
        <v>8.2641616230799048E-2</v>
      </c>
      <c r="J21" s="51">
        <v>0.1652832324615981</v>
      </c>
      <c r="K21" s="53">
        <v>0.24792484869239714</v>
      </c>
      <c r="L21" s="252">
        <v>72.771913508248247</v>
      </c>
      <c r="M21" s="252">
        <v>80.432114930169121</v>
      </c>
    </row>
    <row r="22" spans="1:13" ht="15" customHeight="1">
      <c r="A22" s="49"/>
      <c r="B22" s="187" t="s">
        <v>161</v>
      </c>
      <c r="C22" s="179">
        <v>7.3458866572261705</v>
      </c>
      <c r="D22" s="50">
        <v>0.28908202077421086</v>
      </c>
      <c r="E22" s="180">
        <v>6.7677226156777488</v>
      </c>
      <c r="F22" s="180">
        <v>7.9240506987745922</v>
      </c>
      <c r="G22" s="180">
        <v>6.4786405949035384</v>
      </c>
      <c r="H22" s="180">
        <v>8.2131327195488026</v>
      </c>
      <c r="I22" s="52">
        <v>3.9352910582936919E-2</v>
      </c>
      <c r="J22" s="51">
        <v>7.8705821165873838E-2</v>
      </c>
      <c r="K22" s="53">
        <v>0.11805873174881076</v>
      </c>
      <c r="L22" s="180">
        <v>6.978592324364862</v>
      </c>
      <c r="M22" s="180">
        <v>7.713180990087479</v>
      </c>
    </row>
    <row r="23" spans="1:13" ht="15" customHeight="1">
      <c r="A23" s="49"/>
      <c r="B23" s="187" t="s">
        <v>212</v>
      </c>
      <c r="C23" s="251">
        <v>244.70746637414186</v>
      </c>
      <c r="D23" s="252">
        <v>5.0755717084493943</v>
      </c>
      <c r="E23" s="252">
        <v>234.55632295724308</v>
      </c>
      <c r="F23" s="252">
        <v>254.85860979104064</v>
      </c>
      <c r="G23" s="252">
        <v>229.48075124879367</v>
      </c>
      <c r="H23" s="252">
        <v>259.93418149949002</v>
      </c>
      <c r="I23" s="52">
        <v>2.0741384738499045E-2</v>
      </c>
      <c r="J23" s="51">
        <v>4.148276947699809E-2</v>
      </c>
      <c r="K23" s="53">
        <v>6.2224154215497138E-2</v>
      </c>
      <c r="L23" s="252">
        <v>232.47209305543475</v>
      </c>
      <c r="M23" s="252">
        <v>256.94283969284896</v>
      </c>
    </row>
    <row r="24" spans="1:13" ht="15" customHeight="1">
      <c r="A24" s="49"/>
      <c r="B24" s="187" t="s">
        <v>140</v>
      </c>
      <c r="C24" s="179">
        <v>2.2985199919057573</v>
      </c>
      <c r="D24" s="50">
        <v>0.10710592256162084</v>
      </c>
      <c r="E24" s="180">
        <v>2.0843081467825155</v>
      </c>
      <c r="F24" s="180">
        <v>2.512731837028999</v>
      </c>
      <c r="G24" s="180">
        <v>1.9772022242208949</v>
      </c>
      <c r="H24" s="180">
        <v>2.6198377595906197</v>
      </c>
      <c r="I24" s="52">
        <v>4.6597777238742567E-2</v>
      </c>
      <c r="J24" s="51">
        <v>9.3195554477485135E-2</v>
      </c>
      <c r="K24" s="53">
        <v>0.13979333171622771</v>
      </c>
      <c r="L24" s="180">
        <v>2.1835939923104695</v>
      </c>
      <c r="M24" s="180">
        <v>2.4134459915010451</v>
      </c>
    </row>
    <row r="25" spans="1:13" ht="15" customHeight="1">
      <c r="A25" s="49"/>
      <c r="B25" s="187" t="s">
        <v>141</v>
      </c>
      <c r="C25" s="179">
        <v>0.6756647581542049</v>
      </c>
      <c r="D25" s="50">
        <v>2.2535684698418997E-2</v>
      </c>
      <c r="E25" s="180">
        <v>0.63059338875736692</v>
      </c>
      <c r="F25" s="180">
        <v>0.72073612755104288</v>
      </c>
      <c r="G25" s="180">
        <v>0.60805770405894788</v>
      </c>
      <c r="H25" s="180">
        <v>0.74327181224946193</v>
      </c>
      <c r="I25" s="52">
        <v>3.3353352274850701E-2</v>
      </c>
      <c r="J25" s="51">
        <v>6.6706704549701401E-2</v>
      </c>
      <c r="K25" s="53">
        <v>0.1000600568245521</v>
      </c>
      <c r="L25" s="180">
        <v>0.6418815202464947</v>
      </c>
      <c r="M25" s="180">
        <v>0.70944799606191511</v>
      </c>
    </row>
    <row r="26" spans="1:13" ht="15" customHeight="1">
      <c r="A26" s="49"/>
      <c r="B26" s="187" t="s">
        <v>142</v>
      </c>
      <c r="C26" s="179">
        <v>3.1003214854762207</v>
      </c>
      <c r="D26" s="50">
        <v>5.5482489844938594E-2</v>
      </c>
      <c r="E26" s="180">
        <v>2.9893565057863434</v>
      </c>
      <c r="F26" s="180">
        <v>3.2112864651660979</v>
      </c>
      <c r="G26" s="180">
        <v>2.933874015941405</v>
      </c>
      <c r="H26" s="180">
        <v>3.2667689550110364</v>
      </c>
      <c r="I26" s="52">
        <v>1.7895721493674802E-2</v>
      </c>
      <c r="J26" s="51">
        <v>3.5791442987349605E-2</v>
      </c>
      <c r="K26" s="53">
        <v>5.368716448102441E-2</v>
      </c>
      <c r="L26" s="180">
        <v>2.9453054112024097</v>
      </c>
      <c r="M26" s="180">
        <v>3.2553375597500316</v>
      </c>
    </row>
    <row r="27" spans="1:13" ht="15" customHeight="1">
      <c r="A27" s="49"/>
      <c r="B27" s="187" t="s">
        <v>143</v>
      </c>
      <c r="C27" s="244">
        <v>14.96036741507633</v>
      </c>
      <c r="D27" s="180">
        <v>0.87958805018487518</v>
      </c>
      <c r="E27" s="245">
        <v>13.20119131470658</v>
      </c>
      <c r="F27" s="245">
        <v>16.71954351544608</v>
      </c>
      <c r="G27" s="245">
        <v>12.321603264521706</v>
      </c>
      <c r="H27" s="245">
        <v>17.599131565630955</v>
      </c>
      <c r="I27" s="52">
        <v>5.8794548675219646E-2</v>
      </c>
      <c r="J27" s="51">
        <v>0.11758909735043929</v>
      </c>
      <c r="K27" s="53">
        <v>0.17638364602565892</v>
      </c>
      <c r="L27" s="245">
        <v>14.212349044322513</v>
      </c>
      <c r="M27" s="245">
        <v>15.708385785830147</v>
      </c>
    </row>
    <row r="28" spans="1:13" ht="15" customHeight="1">
      <c r="A28" s="49"/>
      <c r="B28" s="187" t="s">
        <v>144</v>
      </c>
      <c r="C28" s="179">
        <v>2.6129659409614736</v>
      </c>
      <c r="D28" s="50">
        <v>0.16439064540488155</v>
      </c>
      <c r="E28" s="180">
        <v>2.2841846501517105</v>
      </c>
      <c r="F28" s="180">
        <v>2.9417472317712368</v>
      </c>
      <c r="G28" s="180">
        <v>2.1197940047468289</v>
      </c>
      <c r="H28" s="180">
        <v>3.1061378771761183</v>
      </c>
      <c r="I28" s="52">
        <v>6.2913428310662156E-2</v>
      </c>
      <c r="J28" s="51">
        <v>0.12582685662132431</v>
      </c>
      <c r="K28" s="53">
        <v>0.18874028493198647</v>
      </c>
      <c r="L28" s="180">
        <v>2.4823176439134</v>
      </c>
      <c r="M28" s="180">
        <v>2.7436142380095472</v>
      </c>
    </row>
    <row r="29" spans="1:13" ht="15" customHeight="1">
      <c r="A29" s="49"/>
      <c r="B29" s="187" t="s">
        <v>145</v>
      </c>
      <c r="C29" s="179">
        <v>0.44591018943054578</v>
      </c>
      <c r="D29" s="50">
        <v>3.5355814541459737E-2</v>
      </c>
      <c r="E29" s="180">
        <v>0.37519856034762633</v>
      </c>
      <c r="F29" s="180">
        <v>0.51662181851346523</v>
      </c>
      <c r="G29" s="180">
        <v>0.33984274580616658</v>
      </c>
      <c r="H29" s="180">
        <v>0.55197763305492498</v>
      </c>
      <c r="I29" s="52">
        <v>7.9289093139161604E-2</v>
      </c>
      <c r="J29" s="51">
        <v>0.15857818627832321</v>
      </c>
      <c r="K29" s="53">
        <v>0.23786727941748481</v>
      </c>
      <c r="L29" s="180">
        <v>0.42361467995901847</v>
      </c>
      <c r="M29" s="180">
        <v>0.46820569890207309</v>
      </c>
    </row>
    <row r="30" spans="1:13" ht="15" customHeight="1">
      <c r="A30" s="49"/>
      <c r="B30" s="187" t="s">
        <v>162</v>
      </c>
      <c r="C30" s="248">
        <v>6.6500000000000004E-2</v>
      </c>
      <c r="D30" s="50">
        <v>4.7539609945689261E-3</v>
      </c>
      <c r="E30" s="50">
        <v>5.6992078010862153E-2</v>
      </c>
      <c r="F30" s="50">
        <v>7.6007921989137861E-2</v>
      </c>
      <c r="G30" s="50">
        <v>5.2238117016293224E-2</v>
      </c>
      <c r="H30" s="50">
        <v>8.076188298370679E-2</v>
      </c>
      <c r="I30" s="52">
        <v>7.1488135256675578E-2</v>
      </c>
      <c r="J30" s="51">
        <v>0.14297627051335116</v>
      </c>
      <c r="K30" s="53">
        <v>0.21446440577002673</v>
      </c>
      <c r="L30" s="50">
        <v>6.3175000000000009E-2</v>
      </c>
      <c r="M30" s="50">
        <v>6.9824999999999998E-2</v>
      </c>
    </row>
    <row r="31" spans="1:13" ht="15" customHeight="1">
      <c r="A31" s="49"/>
      <c r="B31" s="187" t="s">
        <v>146</v>
      </c>
      <c r="C31" s="179">
        <v>1.8154497245347989</v>
      </c>
      <c r="D31" s="50">
        <v>3.8333841659109046E-2</v>
      </c>
      <c r="E31" s="180">
        <v>1.7387820412165809</v>
      </c>
      <c r="F31" s="180">
        <v>1.892117407853017</v>
      </c>
      <c r="G31" s="180">
        <v>1.7004481995574718</v>
      </c>
      <c r="H31" s="180">
        <v>1.930451249512126</v>
      </c>
      <c r="I31" s="52">
        <v>2.1115341912832052E-2</v>
      </c>
      <c r="J31" s="51">
        <v>4.2230683825664105E-2</v>
      </c>
      <c r="K31" s="53">
        <v>6.3346025738496153E-2</v>
      </c>
      <c r="L31" s="180">
        <v>1.7246772383080589</v>
      </c>
      <c r="M31" s="180">
        <v>1.906222210761539</v>
      </c>
    </row>
    <row r="32" spans="1:13" ht="15" customHeight="1">
      <c r="A32" s="49"/>
      <c r="B32" s="187" t="s">
        <v>147</v>
      </c>
      <c r="C32" s="244">
        <v>30.267903561414286</v>
      </c>
      <c r="D32" s="180">
        <v>1.2653137223012119</v>
      </c>
      <c r="E32" s="245">
        <v>27.737276116811863</v>
      </c>
      <c r="F32" s="245">
        <v>32.798531006016709</v>
      </c>
      <c r="G32" s="245">
        <v>26.471962394510651</v>
      </c>
      <c r="H32" s="245">
        <v>34.063844728317925</v>
      </c>
      <c r="I32" s="52">
        <v>4.1803811081063499E-2</v>
      </c>
      <c r="J32" s="51">
        <v>8.3607622162126999E-2</v>
      </c>
      <c r="K32" s="53">
        <v>0.12541143324319048</v>
      </c>
      <c r="L32" s="245">
        <v>28.754508383343573</v>
      </c>
      <c r="M32" s="245">
        <v>31.781298739484999</v>
      </c>
    </row>
    <row r="33" spans="1:13" ht="15" customHeight="1">
      <c r="A33" s="49"/>
      <c r="B33" s="187" t="s">
        <v>163</v>
      </c>
      <c r="C33" s="244">
        <v>46.679903981589895</v>
      </c>
      <c r="D33" s="180">
        <v>2.0851505708956335</v>
      </c>
      <c r="E33" s="245">
        <v>42.509602839798632</v>
      </c>
      <c r="F33" s="245">
        <v>50.850205123381159</v>
      </c>
      <c r="G33" s="245">
        <v>40.424452268902996</v>
      </c>
      <c r="H33" s="245">
        <v>52.935355694276794</v>
      </c>
      <c r="I33" s="52">
        <v>4.4669127248376447E-2</v>
      </c>
      <c r="J33" s="51">
        <v>8.9338254496752895E-2</v>
      </c>
      <c r="K33" s="53">
        <v>0.13400738174512933</v>
      </c>
      <c r="L33" s="245">
        <v>44.345908782510399</v>
      </c>
      <c r="M33" s="245">
        <v>49.013899180669391</v>
      </c>
    </row>
    <row r="34" spans="1:13" ht="15" customHeight="1">
      <c r="A34" s="49"/>
      <c r="B34" s="187" t="s">
        <v>148</v>
      </c>
      <c r="C34" s="179">
        <v>0.20186105813332261</v>
      </c>
      <c r="D34" s="50">
        <v>9.7609170056031196E-3</v>
      </c>
      <c r="E34" s="180">
        <v>0.18233922412211637</v>
      </c>
      <c r="F34" s="180">
        <v>0.22138289214452886</v>
      </c>
      <c r="G34" s="180">
        <v>0.17257830711651326</v>
      </c>
      <c r="H34" s="180">
        <v>0.23114380915013197</v>
      </c>
      <c r="I34" s="52">
        <v>4.8354631130271566E-2</v>
      </c>
      <c r="J34" s="51">
        <v>9.6709262260543133E-2</v>
      </c>
      <c r="K34" s="53">
        <v>0.14506389339081471</v>
      </c>
      <c r="L34" s="180">
        <v>0.19176800522665649</v>
      </c>
      <c r="M34" s="180">
        <v>0.21195411103998874</v>
      </c>
    </row>
    <row r="35" spans="1:13" ht="15" customHeight="1">
      <c r="A35" s="49"/>
      <c r="B35" s="187" t="s">
        <v>149</v>
      </c>
      <c r="C35" s="248">
        <v>0.82806104106073575</v>
      </c>
      <c r="D35" s="50">
        <v>3.0342008273728585E-2</v>
      </c>
      <c r="E35" s="50">
        <v>0.7673770245132786</v>
      </c>
      <c r="F35" s="50">
        <v>0.88874505760819289</v>
      </c>
      <c r="G35" s="50">
        <v>0.73703501623955003</v>
      </c>
      <c r="H35" s="50">
        <v>0.91908706588192146</v>
      </c>
      <c r="I35" s="52">
        <v>3.6642236223142263E-2</v>
      </c>
      <c r="J35" s="51">
        <v>7.3284472446284527E-2</v>
      </c>
      <c r="K35" s="53">
        <v>0.10992670866942679</v>
      </c>
      <c r="L35" s="50">
        <v>0.78665798900769901</v>
      </c>
      <c r="M35" s="50">
        <v>0.86946409311377248</v>
      </c>
    </row>
    <row r="36" spans="1:13" ht="15" customHeight="1">
      <c r="A36" s="49"/>
      <c r="B36" s="187" t="s">
        <v>150</v>
      </c>
      <c r="C36" s="248">
        <v>2.9726570713658418E-2</v>
      </c>
      <c r="D36" s="50">
        <v>9.2832685259663786E-4</v>
      </c>
      <c r="E36" s="50">
        <v>2.7869917008465143E-2</v>
      </c>
      <c r="F36" s="50">
        <v>3.1583224418851696E-2</v>
      </c>
      <c r="G36" s="50">
        <v>2.6941590155868504E-2</v>
      </c>
      <c r="H36" s="50">
        <v>3.2511551271448329E-2</v>
      </c>
      <c r="I36" s="52">
        <v>3.1228857897493741E-2</v>
      </c>
      <c r="J36" s="51">
        <v>6.2457715794987483E-2</v>
      </c>
      <c r="K36" s="53">
        <v>9.368657369248122E-2</v>
      </c>
      <c r="L36" s="50">
        <v>2.8240242177975498E-2</v>
      </c>
      <c r="M36" s="50">
        <v>3.1212899249341338E-2</v>
      </c>
    </row>
    <row r="37" spans="1:13" ht="15" customHeight="1">
      <c r="A37" s="49"/>
      <c r="B37" s="187" t="s">
        <v>164</v>
      </c>
      <c r="C37" s="244">
        <v>29.111410256410259</v>
      </c>
      <c r="D37" s="180">
        <v>1.3776336990378559</v>
      </c>
      <c r="E37" s="245">
        <v>26.356142858334547</v>
      </c>
      <c r="F37" s="245">
        <v>31.866677654485972</v>
      </c>
      <c r="G37" s="245">
        <v>24.978509159296692</v>
      </c>
      <c r="H37" s="245">
        <v>33.244311353523827</v>
      </c>
      <c r="I37" s="52">
        <v>4.7322808716712871E-2</v>
      </c>
      <c r="J37" s="51">
        <v>9.4645617433425741E-2</v>
      </c>
      <c r="K37" s="53">
        <v>0.1419684261501386</v>
      </c>
      <c r="L37" s="245">
        <v>27.655839743589745</v>
      </c>
      <c r="M37" s="245">
        <v>30.566980769230774</v>
      </c>
    </row>
    <row r="38" spans="1:13" ht="15" customHeight="1">
      <c r="A38" s="49"/>
      <c r="B38" s="187" t="s">
        <v>165</v>
      </c>
      <c r="C38" s="248">
        <v>0.26377169438095238</v>
      </c>
      <c r="D38" s="50">
        <v>1.0358246778069987E-2</v>
      </c>
      <c r="E38" s="50">
        <v>0.24305520082481241</v>
      </c>
      <c r="F38" s="50">
        <v>0.28448818793709235</v>
      </c>
      <c r="G38" s="50">
        <v>0.23269695404674243</v>
      </c>
      <c r="H38" s="50">
        <v>0.29484643471516236</v>
      </c>
      <c r="I38" s="52">
        <v>3.9269743489269489E-2</v>
      </c>
      <c r="J38" s="51">
        <v>7.8539486978538978E-2</v>
      </c>
      <c r="K38" s="53">
        <v>0.11780923046780847</v>
      </c>
      <c r="L38" s="50">
        <v>0.25058310966190478</v>
      </c>
      <c r="M38" s="50">
        <v>0.27696027909999998</v>
      </c>
    </row>
    <row r="39" spans="1:13" ht="15" customHeight="1">
      <c r="A39" s="49"/>
      <c r="B39" s="187" t="s">
        <v>166</v>
      </c>
      <c r="C39" s="179">
        <v>8.7989567777015463</v>
      </c>
      <c r="D39" s="50">
        <v>0.74235217096299344</v>
      </c>
      <c r="E39" s="180">
        <v>7.3142524357755594</v>
      </c>
      <c r="F39" s="180">
        <v>10.283661119627533</v>
      </c>
      <c r="G39" s="180">
        <v>6.571900264812566</v>
      </c>
      <c r="H39" s="180">
        <v>11.026013290590527</v>
      </c>
      <c r="I39" s="52">
        <v>8.4368202926541694E-2</v>
      </c>
      <c r="J39" s="51">
        <v>0.16873640585308339</v>
      </c>
      <c r="K39" s="53">
        <v>0.2531046087796251</v>
      </c>
      <c r="L39" s="180">
        <v>8.3590089388164692</v>
      </c>
      <c r="M39" s="180">
        <v>9.2389046165866233</v>
      </c>
    </row>
    <row r="40" spans="1:13" ht="15" customHeight="1">
      <c r="A40" s="49"/>
      <c r="B40" s="187" t="s">
        <v>151</v>
      </c>
      <c r="C40" s="244">
        <v>25.813640244712094</v>
      </c>
      <c r="D40" s="180">
        <v>0.77324807393203887</v>
      </c>
      <c r="E40" s="245">
        <v>24.267144096848014</v>
      </c>
      <c r="F40" s="245">
        <v>27.360136392576173</v>
      </c>
      <c r="G40" s="245">
        <v>23.493896022915976</v>
      </c>
      <c r="H40" s="245">
        <v>28.133384466508211</v>
      </c>
      <c r="I40" s="52">
        <v>2.9955018610381315E-2</v>
      </c>
      <c r="J40" s="51">
        <v>5.991003722076263E-2</v>
      </c>
      <c r="K40" s="53">
        <v>8.9865055831143945E-2</v>
      </c>
      <c r="L40" s="245">
        <v>24.522958232476491</v>
      </c>
      <c r="M40" s="245">
        <v>27.104322256947697</v>
      </c>
    </row>
    <row r="41" spans="1:13" ht="15" customHeight="1">
      <c r="A41" s="49"/>
      <c r="B41" s="187" t="s">
        <v>167</v>
      </c>
      <c r="C41" s="244">
        <v>31.02004173759158</v>
      </c>
      <c r="D41" s="180">
        <v>1.3586643237634179</v>
      </c>
      <c r="E41" s="245">
        <v>28.302713090064742</v>
      </c>
      <c r="F41" s="245">
        <v>33.737370385118417</v>
      </c>
      <c r="G41" s="245">
        <v>26.944048766301325</v>
      </c>
      <c r="H41" s="245">
        <v>35.096034708881831</v>
      </c>
      <c r="I41" s="52">
        <v>4.3799564657481527E-2</v>
      </c>
      <c r="J41" s="51">
        <v>8.7599129314963053E-2</v>
      </c>
      <c r="K41" s="53">
        <v>0.13139869397244458</v>
      </c>
      <c r="L41" s="245">
        <v>29.469039650712002</v>
      </c>
      <c r="M41" s="245">
        <v>32.571043824471161</v>
      </c>
    </row>
    <row r="42" spans="1:13" ht="15" customHeight="1">
      <c r="A42" s="49"/>
      <c r="B42" s="187" t="s">
        <v>168</v>
      </c>
      <c r="C42" s="248">
        <v>3.6552673513153576E-2</v>
      </c>
      <c r="D42" s="50">
        <v>1.136064848993154E-3</v>
      </c>
      <c r="E42" s="50">
        <v>3.4280543815167271E-2</v>
      </c>
      <c r="F42" s="50">
        <v>3.8824803211139881E-2</v>
      </c>
      <c r="G42" s="50">
        <v>3.3144478966174111E-2</v>
      </c>
      <c r="H42" s="50">
        <v>3.9960868060133041E-2</v>
      </c>
      <c r="I42" s="52">
        <v>3.108021219253191E-2</v>
      </c>
      <c r="J42" s="51">
        <v>6.216042438506382E-2</v>
      </c>
      <c r="K42" s="53">
        <v>9.3240636577595737E-2</v>
      </c>
      <c r="L42" s="50">
        <v>3.4725039837495898E-2</v>
      </c>
      <c r="M42" s="50">
        <v>3.8380307188811254E-2</v>
      </c>
    </row>
    <row r="43" spans="1:13" ht="15" customHeight="1">
      <c r="A43" s="49"/>
      <c r="B43" s="187" t="s">
        <v>169</v>
      </c>
      <c r="C43" s="244">
        <v>42.963998946374595</v>
      </c>
      <c r="D43" s="180">
        <v>2.4100421876358378</v>
      </c>
      <c r="E43" s="245">
        <v>38.143914571102918</v>
      </c>
      <c r="F43" s="245">
        <v>47.784083321646271</v>
      </c>
      <c r="G43" s="245">
        <v>35.73387238346708</v>
      </c>
      <c r="H43" s="245">
        <v>50.194125509282109</v>
      </c>
      <c r="I43" s="52">
        <v>5.6094456911330012E-2</v>
      </c>
      <c r="J43" s="51">
        <v>0.11218891382266002</v>
      </c>
      <c r="K43" s="53">
        <v>0.16828337073399002</v>
      </c>
      <c r="L43" s="245">
        <v>40.815798999055865</v>
      </c>
      <c r="M43" s="245">
        <v>45.112198893693325</v>
      </c>
    </row>
    <row r="44" spans="1:13" ht="15" customHeight="1">
      <c r="A44" s="49"/>
      <c r="B44" s="187" t="s">
        <v>152</v>
      </c>
      <c r="C44" s="251">
        <v>117.49771894207527</v>
      </c>
      <c r="D44" s="252">
        <v>4.3212390710127684</v>
      </c>
      <c r="E44" s="252">
        <v>108.85524080004973</v>
      </c>
      <c r="F44" s="252">
        <v>126.14019708410081</v>
      </c>
      <c r="G44" s="252">
        <v>104.53400172903696</v>
      </c>
      <c r="H44" s="252">
        <v>130.46143615511357</v>
      </c>
      <c r="I44" s="52">
        <v>3.6777216697654179E-2</v>
      </c>
      <c r="J44" s="51">
        <v>7.3554433395308358E-2</v>
      </c>
      <c r="K44" s="53">
        <v>0.11033165009296253</v>
      </c>
      <c r="L44" s="252">
        <v>111.6228329949715</v>
      </c>
      <c r="M44" s="252">
        <v>123.37260488917903</v>
      </c>
    </row>
    <row r="45" spans="1:13" ht="15" customHeight="1">
      <c r="A45" s="49"/>
      <c r="B45" s="187" t="s">
        <v>213</v>
      </c>
      <c r="C45" s="248" t="s">
        <v>206</v>
      </c>
      <c r="D45" s="50" t="s">
        <v>93</v>
      </c>
      <c r="E45" s="50" t="s">
        <v>93</v>
      </c>
      <c r="F45" s="50" t="s">
        <v>93</v>
      </c>
      <c r="G45" s="50" t="s">
        <v>93</v>
      </c>
      <c r="H45" s="50" t="s">
        <v>93</v>
      </c>
      <c r="I45" s="52" t="s">
        <v>93</v>
      </c>
      <c r="J45" s="51" t="s">
        <v>93</v>
      </c>
      <c r="K45" s="53" t="s">
        <v>93</v>
      </c>
      <c r="L45" s="50" t="s">
        <v>93</v>
      </c>
      <c r="M45" s="50" t="s">
        <v>93</v>
      </c>
    </row>
    <row r="46" spans="1:13" ht="15" customHeight="1">
      <c r="A46" s="49"/>
      <c r="B46" s="187" t="s">
        <v>214</v>
      </c>
      <c r="C46" s="248">
        <v>0.86842831036153845</v>
      </c>
      <c r="D46" s="50">
        <v>1.6469816416864333E-2</v>
      </c>
      <c r="E46" s="50">
        <v>0.83548867752780975</v>
      </c>
      <c r="F46" s="50">
        <v>0.90136794319526714</v>
      </c>
      <c r="G46" s="50">
        <v>0.81901886111094546</v>
      </c>
      <c r="H46" s="50">
        <v>0.91783775961213143</v>
      </c>
      <c r="I46" s="52">
        <v>1.8965084648159068E-2</v>
      </c>
      <c r="J46" s="51">
        <v>3.7930169296318136E-2</v>
      </c>
      <c r="K46" s="53">
        <v>5.6895253944477205E-2</v>
      </c>
      <c r="L46" s="50">
        <v>0.82500689484346157</v>
      </c>
      <c r="M46" s="50">
        <v>0.91184972587961532</v>
      </c>
    </row>
    <row r="47" spans="1:13" ht="15" customHeight="1">
      <c r="A47" s="49"/>
      <c r="B47" s="187" t="s">
        <v>215</v>
      </c>
      <c r="C47" s="248">
        <v>0.36460938150455052</v>
      </c>
      <c r="D47" s="50">
        <v>2.1171023361842563E-2</v>
      </c>
      <c r="E47" s="50">
        <v>0.32226733478086539</v>
      </c>
      <c r="F47" s="50">
        <v>0.40695142822823571</v>
      </c>
      <c r="G47" s="50">
        <v>0.30109631141902282</v>
      </c>
      <c r="H47" s="50">
        <v>0.42812245159007828</v>
      </c>
      <c r="I47" s="52">
        <v>5.8064944117677174E-2</v>
      </c>
      <c r="J47" s="51">
        <v>0.11612988823535435</v>
      </c>
      <c r="K47" s="53">
        <v>0.17419483235303151</v>
      </c>
      <c r="L47" s="50">
        <v>0.346378912429323</v>
      </c>
      <c r="M47" s="50">
        <v>0.3828398505797781</v>
      </c>
    </row>
    <row r="48" spans="1:13" s="48" customFormat="1" ht="15" customHeight="1">
      <c r="A48" s="49"/>
      <c r="B48" s="187" t="s">
        <v>170</v>
      </c>
      <c r="C48" s="179">
        <v>7.42180404537556</v>
      </c>
      <c r="D48" s="50">
        <v>0.28242534300965322</v>
      </c>
      <c r="E48" s="180">
        <v>6.8569533593562539</v>
      </c>
      <c r="F48" s="180">
        <v>7.9866547313948661</v>
      </c>
      <c r="G48" s="180">
        <v>6.5745280163466004</v>
      </c>
      <c r="H48" s="180">
        <v>8.2690800744045205</v>
      </c>
      <c r="I48" s="52">
        <v>3.8053462646407264E-2</v>
      </c>
      <c r="J48" s="51">
        <v>7.6106925292814528E-2</v>
      </c>
      <c r="K48" s="53">
        <v>0.11416038793922179</v>
      </c>
      <c r="L48" s="180">
        <v>7.0507138431067817</v>
      </c>
      <c r="M48" s="180">
        <v>7.7928942476443384</v>
      </c>
    </row>
    <row r="49" spans="1:13" ht="15" customHeight="1">
      <c r="A49" s="49"/>
      <c r="B49" s="187" t="s">
        <v>216</v>
      </c>
      <c r="C49" s="179">
        <v>2.2315913783397852</v>
      </c>
      <c r="D49" s="180">
        <v>0.48806017001473923</v>
      </c>
      <c r="E49" s="180">
        <v>1.2554710383103067</v>
      </c>
      <c r="F49" s="180">
        <v>3.2077117183692634</v>
      </c>
      <c r="G49" s="180">
        <v>0.76741086829556737</v>
      </c>
      <c r="H49" s="180">
        <v>3.6957718883840029</v>
      </c>
      <c r="I49" s="52">
        <v>0.21870498996901327</v>
      </c>
      <c r="J49" s="51">
        <v>0.43740997993802655</v>
      </c>
      <c r="K49" s="53">
        <v>0.65611496990703988</v>
      </c>
      <c r="L49" s="180">
        <v>2.1200118094227958</v>
      </c>
      <c r="M49" s="180">
        <v>2.3431709472567746</v>
      </c>
    </row>
    <row r="50" spans="1:13" ht="15" customHeight="1">
      <c r="A50" s="49"/>
      <c r="B50" s="187" t="s">
        <v>153</v>
      </c>
      <c r="C50" s="179">
        <v>4.7212502728368531</v>
      </c>
      <c r="D50" s="50">
        <v>0.16541918749662743</v>
      </c>
      <c r="E50" s="180">
        <v>4.390411897843598</v>
      </c>
      <c r="F50" s="180">
        <v>5.0520886478301081</v>
      </c>
      <c r="G50" s="180">
        <v>4.2249927103469709</v>
      </c>
      <c r="H50" s="180">
        <v>5.2175078353267352</v>
      </c>
      <c r="I50" s="52">
        <v>3.5037157095514908E-2</v>
      </c>
      <c r="J50" s="51">
        <v>7.0074314191029816E-2</v>
      </c>
      <c r="K50" s="53">
        <v>0.10511147128654472</v>
      </c>
      <c r="L50" s="180">
        <v>4.4851877591950107</v>
      </c>
      <c r="M50" s="180">
        <v>4.9573127864786954</v>
      </c>
    </row>
    <row r="51" spans="1:13" ht="15" customHeight="1">
      <c r="A51" s="49"/>
      <c r="B51" s="187" t="s">
        <v>171</v>
      </c>
      <c r="C51" s="179">
        <v>3.0139013751355068</v>
      </c>
      <c r="D51" s="50">
        <v>0.24411103701746498</v>
      </c>
      <c r="E51" s="180">
        <v>2.5256793011005767</v>
      </c>
      <c r="F51" s="180">
        <v>3.5021234491704369</v>
      </c>
      <c r="G51" s="180">
        <v>2.2815682640831119</v>
      </c>
      <c r="H51" s="180">
        <v>3.7462344861879018</v>
      </c>
      <c r="I51" s="52">
        <v>8.0995031566515538E-2</v>
      </c>
      <c r="J51" s="51">
        <v>0.16199006313303108</v>
      </c>
      <c r="K51" s="53">
        <v>0.2429850946995466</v>
      </c>
      <c r="L51" s="180">
        <v>2.8632063063787316</v>
      </c>
      <c r="M51" s="180">
        <v>3.164596443892282</v>
      </c>
    </row>
    <row r="52" spans="1:13" ht="15" customHeight="1">
      <c r="A52" s="49"/>
      <c r="B52" s="187" t="s">
        <v>154</v>
      </c>
      <c r="C52" s="251">
        <v>88.548755295413997</v>
      </c>
      <c r="D52" s="245">
        <v>2.4131396271118133</v>
      </c>
      <c r="E52" s="252">
        <v>83.722476041190376</v>
      </c>
      <c r="F52" s="252">
        <v>93.375034549637618</v>
      </c>
      <c r="G52" s="252">
        <v>81.309336414078558</v>
      </c>
      <c r="H52" s="252">
        <v>95.788174176749436</v>
      </c>
      <c r="I52" s="52">
        <v>2.7252101049429336E-2</v>
      </c>
      <c r="J52" s="51">
        <v>5.4504202098858673E-2</v>
      </c>
      <c r="K52" s="53">
        <v>8.1756303148288009E-2</v>
      </c>
      <c r="L52" s="252">
        <v>84.121317530643296</v>
      </c>
      <c r="M52" s="252">
        <v>92.976193060184698</v>
      </c>
    </row>
    <row r="53" spans="1:13" ht="15" customHeight="1">
      <c r="A53" s="49"/>
      <c r="B53" s="187" t="s">
        <v>172</v>
      </c>
      <c r="C53" s="179">
        <v>0.58799104676949332</v>
      </c>
      <c r="D53" s="50">
        <v>2.9577260261196319E-2</v>
      </c>
      <c r="E53" s="180">
        <v>0.52883652624710065</v>
      </c>
      <c r="F53" s="180">
        <v>0.64714556729188599</v>
      </c>
      <c r="G53" s="180">
        <v>0.49925926598590437</v>
      </c>
      <c r="H53" s="180">
        <v>0.67672282755308233</v>
      </c>
      <c r="I53" s="52">
        <v>5.0302228960284356E-2</v>
      </c>
      <c r="J53" s="51">
        <v>0.10060445792056871</v>
      </c>
      <c r="K53" s="53">
        <v>0.15090668688085307</v>
      </c>
      <c r="L53" s="180">
        <v>0.55859149443101863</v>
      </c>
      <c r="M53" s="180">
        <v>0.61739059910796801</v>
      </c>
    </row>
    <row r="54" spans="1:13" ht="15" customHeight="1">
      <c r="A54" s="49"/>
      <c r="B54" s="187" t="s">
        <v>155</v>
      </c>
      <c r="C54" s="179">
        <v>0.43041773952575985</v>
      </c>
      <c r="D54" s="50">
        <v>1.9262756857699657E-2</v>
      </c>
      <c r="E54" s="180">
        <v>0.39189222581036054</v>
      </c>
      <c r="F54" s="180">
        <v>0.46894325324115915</v>
      </c>
      <c r="G54" s="180">
        <v>0.37262946895266086</v>
      </c>
      <c r="H54" s="180">
        <v>0.48820601009885883</v>
      </c>
      <c r="I54" s="52">
        <v>4.4753631388249997E-2</v>
      </c>
      <c r="J54" s="51">
        <v>8.9507262776499993E-2</v>
      </c>
      <c r="K54" s="53">
        <v>0.13426089416474998</v>
      </c>
      <c r="L54" s="180">
        <v>0.40889685254947183</v>
      </c>
      <c r="M54" s="180">
        <v>0.45193862650204786</v>
      </c>
    </row>
    <row r="55" spans="1:13" ht="15" customHeight="1">
      <c r="A55" s="49"/>
      <c r="B55" s="187" t="s">
        <v>217</v>
      </c>
      <c r="C55" s="179">
        <v>0.15916666666666671</v>
      </c>
      <c r="D55" s="180">
        <v>2.3949351318384889E-2</v>
      </c>
      <c r="E55" s="180">
        <v>0.11126796402989693</v>
      </c>
      <c r="F55" s="180">
        <v>0.2070653693034365</v>
      </c>
      <c r="G55" s="180">
        <v>8.7318612711512034E-2</v>
      </c>
      <c r="H55" s="180">
        <v>0.23101472062182138</v>
      </c>
      <c r="I55" s="52">
        <v>0.15046712870189455</v>
      </c>
      <c r="J55" s="51">
        <v>0.3009342574037891</v>
      </c>
      <c r="K55" s="53">
        <v>0.45140138610568364</v>
      </c>
      <c r="L55" s="180">
        <v>0.15120833333333336</v>
      </c>
      <c r="M55" s="180">
        <v>0.16712500000000005</v>
      </c>
    </row>
    <row r="56" spans="1:13" ht="15" customHeight="1">
      <c r="A56" s="49"/>
      <c r="B56" s="187" t="s">
        <v>156</v>
      </c>
      <c r="C56" s="244">
        <v>10.07640181930743</v>
      </c>
      <c r="D56" s="180">
        <v>0.43928418437068145</v>
      </c>
      <c r="E56" s="245">
        <v>9.1978334505660673</v>
      </c>
      <c r="F56" s="245">
        <v>10.954970188048792</v>
      </c>
      <c r="G56" s="245">
        <v>8.7585492661953843</v>
      </c>
      <c r="H56" s="245">
        <v>11.394254372419475</v>
      </c>
      <c r="I56" s="52">
        <v>4.3595342092151136E-2</v>
      </c>
      <c r="J56" s="51">
        <v>8.7190684184302272E-2</v>
      </c>
      <c r="K56" s="53">
        <v>0.13078602627645342</v>
      </c>
      <c r="L56" s="245">
        <v>9.5725817283420582</v>
      </c>
      <c r="M56" s="245">
        <v>10.580221910272801</v>
      </c>
    </row>
    <row r="57" spans="1:13" ht="15" customHeight="1">
      <c r="A57" s="49"/>
      <c r="B57" s="187" t="s">
        <v>157</v>
      </c>
      <c r="C57" s="248">
        <v>0.2092194793674621</v>
      </c>
      <c r="D57" s="50">
        <v>7.9267991177007554E-3</v>
      </c>
      <c r="E57" s="50">
        <v>0.1933658811320606</v>
      </c>
      <c r="F57" s="50">
        <v>0.2250730776028636</v>
      </c>
      <c r="G57" s="50">
        <v>0.18543908201435982</v>
      </c>
      <c r="H57" s="50">
        <v>0.23299987672056438</v>
      </c>
      <c r="I57" s="52">
        <v>3.7887481326624187E-2</v>
      </c>
      <c r="J57" s="51">
        <v>7.5774962653248373E-2</v>
      </c>
      <c r="K57" s="53">
        <v>0.11366244397987256</v>
      </c>
      <c r="L57" s="50">
        <v>0.19875850539908899</v>
      </c>
      <c r="M57" s="50">
        <v>0.21968045333583522</v>
      </c>
    </row>
    <row r="58" spans="1:13" ht="15" customHeight="1">
      <c r="A58" s="49"/>
      <c r="B58" s="187" t="s">
        <v>173</v>
      </c>
      <c r="C58" s="179">
        <v>0.68277917245150399</v>
      </c>
      <c r="D58" s="50">
        <v>4.9862916461619985E-2</v>
      </c>
      <c r="E58" s="180">
        <v>0.58305333952826399</v>
      </c>
      <c r="F58" s="180">
        <v>0.78250500537474399</v>
      </c>
      <c r="G58" s="180">
        <v>0.53319042306664399</v>
      </c>
      <c r="H58" s="180">
        <v>0.83236792183636399</v>
      </c>
      <c r="I58" s="52">
        <v>7.3029346051356914E-2</v>
      </c>
      <c r="J58" s="51">
        <v>0.14605869210271383</v>
      </c>
      <c r="K58" s="53">
        <v>0.21908803815407074</v>
      </c>
      <c r="L58" s="180">
        <v>0.64864021382892878</v>
      </c>
      <c r="M58" s="180">
        <v>0.7169181310740792</v>
      </c>
    </row>
    <row r="59" spans="1:13" ht="15" customHeight="1">
      <c r="A59" s="49"/>
      <c r="B59" s="187" t="s">
        <v>133</v>
      </c>
      <c r="C59" s="179">
        <v>2.2671794871794875</v>
      </c>
      <c r="D59" s="50">
        <v>0.1195869236205799</v>
      </c>
      <c r="E59" s="180">
        <v>2.0280056399383275</v>
      </c>
      <c r="F59" s="180">
        <v>2.5063533344206474</v>
      </c>
      <c r="G59" s="180">
        <v>1.9084187163177477</v>
      </c>
      <c r="H59" s="180">
        <v>2.6259402580412274</v>
      </c>
      <c r="I59" s="52">
        <v>5.2747003180305535E-2</v>
      </c>
      <c r="J59" s="51">
        <v>0.10549400636061107</v>
      </c>
      <c r="K59" s="53">
        <v>0.15824100954091661</v>
      </c>
      <c r="L59" s="180">
        <v>2.1538205128205132</v>
      </c>
      <c r="M59" s="180">
        <v>2.3805384615384617</v>
      </c>
    </row>
    <row r="60" spans="1:13" ht="15" customHeight="1">
      <c r="A60" s="49"/>
      <c r="B60" s="187" t="s">
        <v>174</v>
      </c>
      <c r="C60" s="251">
        <v>56.648651198980723</v>
      </c>
      <c r="D60" s="245">
        <v>2.4373514421264497</v>
      </c>
      <c r="E60" s="252">
        <v>51.773948314727825</v>
      </c>
      <c r="F60" s="252">
        <v>61.52335408323362</v>
      </c>
      <c r="G60" s="252">
        <v>49.336596872601376</v>
      </c>
      <c r="H60" s="252">
        <v>63.960705525360069</v>
      </c>
      <c r="I60" s="52">
        <v>4.3025763024174261E-2</v>
      </c>
      <c r="J60" s="51">
        <v>8.6051526048348523E-2</v>
      </c>
      <c r="K60" s="53">
        <v>0.12907728907252278</v>
      </c>
      <c r="L60" s="252">
        <v>53.816218639031689</v>
      </c>
      <c r="M60" s="252">
        <v>59.481083758929756</v>
      </c>
    </row>
    <row r="61" spans="1:13" ht="15" customHeight="1">
      <c r="A61" s="49"/>
      <c r="B61" s="187" t="s">
        <v>218</v>
      </c>
      <c r="C61" s="179">
        <v>7.7305684228051996</v>
      </c>
      <c r="D61" s="180">
        <v>0.82557178277836374</v>
      </c>
      <c r="E61" s="180">
        <v>6.0794248572484726</v>
      </c>
      <c r="F61" s="180">
        <v>9.3817119883619267</v>
      </c>
      <c r="G61" s="180">
        <v>5.2538530744701086</v>
      </c>
      <c r="H61" s="180">
        <v>10.20728377114029</v>
      </c>
      <c r="I61" s="52">
        <v>0.10679315383108499</v>
      </c>
      <c r="J61" s="51">
        <v>0.21358630766216999</v>
      </c>
      <c r="K61" s="53">
        <v>0.32037946149325497</v>
      </c>
      <c r="L61" s="180">
        <v>7.3440400016649399</v>
      </c>
      <c r="M61" s="180">
        <v>8.1170968439454594</v>
      </c>
    </row>
    <row r="62" spans="1:13" ht="15" customHeight="1">
      <c r="A62" s="49"/>
      <c r="B62" s="187" t="s">
        <v>159</v>
      </c>
      <c r="C62" s="179">
        <v>1.3250117318037855</v>
      </c>
      <c r="D62" s="50">
        <v>8.0681508176940545E-2</v>
      </c>
      <c r="E62" s="180">
        <v>1.1636487154499044</v>
      </c>
      <c r="F62" s="180">
        <v>1.4863747481576666</v>
      </c>
      <c r="G62" s="180">
        <v>1.0829672072729639</v>
      </c>
      <c r="H62" s="180">
        <v>1.5670562563346071</v>
      </c>
      <c r="I62" s="52">
        <v>6.0891165142444394E-2</v>
      </c>
      <c r="J62" s="51">
        <v>0.12178233028488879</v>
      </c>
      <c r="K62" s="53">
        <v>0.18267349542733319</v>
      </c>
      <c r="L62" s="180">
        <v>1.2587611452135963</v>
      </c>
      <c r="M62" s="180">
        <v>1.3912623183939747</v>
      </c>
    </row>
    <row r="63" spans="1:13" ht="15" customHeight="1">
      <c r="A63" s="49"/>
      <c r="B63" s="187" t="s">
        <v>175</v>
      </c>
      <c r="C63" s="251">
        <v>80.294823125441695</v>
      </c>
      <c r="D63" s="245">
        <v>2.7440717405058113</v>
      </c>
      <c r="E63" s="252">
        <v>74.806679644430076</v>
      </c>
      <c r="F63" s="252">
        <v>85.782966606453314</v>
      </c>
      <c r="G63" s="252">
        <v>72.06260790392426</v>
      </c>
      <c r="H63" s="252">
        <v>88.527038346959131</v>
      </c>
      <c r="I63" s="52">
        <v>3.4174952178658485E-2</v>
      </c>
      <c r="J63" s="51">
        <v>6.8349904357316971E-2</v>
      </c>
      <c r="K63" s="53">
        <v>0.10252485653597546</v>
      </c>
      <c r="L63" s="252">
        <v>76.280081969169615</v>
      </c>
      <c r="M63" s="252">
        <v>84.309564281713776</v>
      </c>
    </row>
    <row r="64" spans="1:13" ht="15" customHeight="1">
      <c r="A64" s="49"/>
      <c r="B64" s="187" t="s">
        <v>179</v>
      </c>
      <c r="C64" s="251">
        <v>87.168677571065174</v>
      </c>
      <c r="D64" s="245">
        <v>2.4132700501777666</v>
      </c>
      <c r="E64" s="252">
        <v>82.342137470709645</v>
      </c>
      <c r="F64" s="252">
        <v>91.995217671420704</v>
      </c>
      <c r="G64" s="252">
        <v>79.928867420531873</v>
      </c>
      <c r="H64" s="252">
        <v>94.408487721598476</v>
      </c>
      <c r="I64" s="52">
        <v>2.7685059787792732E-2</v>
      </c>
      <c r="J64" s="51">
        <v>5.5370119575585464E-2</v>
      </c>
      <c r="K64" s="53">
        <v>8.3055179363378195E-2</v>
      </c>
      <c r="L64" s="252">
        <v>82.810243692511918</v>
      </c>
      <c r="M64" s="252">
        <v>91.527111449618431</v>
      </c>
    </row>
    <row r="65" spans="1:13" ht="15" customHeight="1">
      <c r="A65" s="49"/>
      <c r="B65" s="40" t="s">
        <v>200</v>
      </c>
      <c r="C65" s="177"/>
      <c r="D65" s="188"/>
      <c r="E65" s="190"/>
      <c r="F65" s="190"/>
      <c r="G65" s="190"/>
      <c r="H65" s="190"/>
      <c r="I65" s="189"/>
      <c r="J65" s="189"/>
      <c r="K65" s="189"/>
      <c r="L65" s="190"/>
      <c r="M65" s="191"/>
    </row>
    <row r="66" spans="1:13" ht="15" customHeight="1">
      <c r="A66" s="49"/>
      <c r="B66" s="187" t="s">
        <v>208</v>
      </c>
      <c r="C66" s="244">
        <v>15.04876186747547</v>
      </c>
      <c r="D66" s="180">
        <v>0.45589198529808467</v>
      </c>
      <c r="E66" s="245">
        <v>14.136977896879301</v>
      </c>
      <c r="F66" s="245">
        <v>15.960545838071639</v>
      </c>
      <c r="G66" s="245">
        <v>13.681085911581215</v>
      </c>
      <c r="H66" s="245">
        <v>16.416437823369723</v>
      </c>
      <c r="I66" s="52">
        <v>3.0294318516886971E-2</v>
      </c>
      <c r="J66" s="51">
        <v>6.0588637033773943E-2</v>
      </c>
      <c r="K66" s="53">
        <v>9.0882955550660921E-2</v>
      </c>
      <c r="L66" s="245">
        <v>14.296323774101696</v>
      </c>
      <c r="M66" s="245">
        <v>15.801199960849244</v>
      </c>
    </row>
    <row r="67" spans="1:13" ht="15" customHeight="1">
      <c r="A67" s="49"/>
      <c r="B67" s="187" t="s">
        <v>134</v>
      </c>
      <c r="C67" s="248">
        <v>0.91538510064587864</v>
      </c>
      <c r="D67" s="50">
        <v>7.3146582002777891E-2</v>
      </c>
      <c r="E67" s="50">
        <v>0.76909193664032283</v>
      </c>
      <c r="F67" s="50">
        <v>1.0616782646514344</v>
      </c>
      <c r="G67" s="50">
        <v>0.69594535463754492</v>
      </c>
      <c r="H67" s="50">
        <v>1.1348248466542123</v>
      </c>
      <c r="I67" s="52">
        <v>7.9907988398726426E-2</v>
      </c>
      <c r="J67" s="51">
        <v>0.15981597679745285</v>
      </c>
      <c r="K67" s="53">
        <v>0.23972396519617928</v>
      </c>
      <c r="L67" s="50">
        <v>0.86961584561358474</v>
      </c>
      <c r="M67" s="50">
        <v>0.96115435567817253</v>
      </c>
    </row>
    <row r="68" spans="1:13" ht="15" customHeight="1">
      <c r="A68" s="49"/>
      <c r="B68" s="187" t="s">
        <v>209</v>
      </c>
      <c r="C68" s="248">
        <v>0.38194162802468823</v>
      </c>
      <c r="D68" s="50">
        <v>1.1633934329593122E-2</v>
      </c>
      <c r="E68" s="50">
        <v>0.358673759365502</v>
      </c>
      <c r="F68" s="50">
        <v>0.40520949668387451</v>
      </c>
      <c r="G68" s="50">
        <v>0.34703982503590891</v>
      </c>
      <c r="H68" s="50">
        <v>0.4168434310134676</v>
      </c>
      <c r="I68" s="52">
        <v>3.0459979944477585E-2</v>
      </c>
      <c r="J68" s="51">
        <v>6.0919959888955169E-2</v>
      </c>
      <c r="K68" s="53">
        <v>9.1379939833432761E-2</v>
      </c>
      <c r="L68" s="50">
        <v>0.36284454662345378</v>
      </c>
      <c r="M68" s="50">
        <v>0.40103870942592268</v>
      </c>
    </row>
    <row r="69" spans="1:13" ht="15" customHeight="1">
      <c r="A69" s="49"/>
      <c r="B69" s="187" t="s">
        <v>135</v>
      </c>
      <c r="C69" s="251">
        <v>75.21847347511688</v>
      </c>
      <c r="D69" s="245">
        <v>5.3346922388512423</v>
      </c>
      <c r="E69" s="252">
        <v>64.549088997414401</v>
      </c>
      <c r="F69" s="252">
        <v>85.88785795281936</v>
      </c>
      <c r="G69" s="252">
        <v>59.214396758563154</v>
      </c>
      <c r="H69" s="252">
        <v>91.222550191670607</v>
      </c>
      <c r="I69" s="52">
        <v>7.0922633661477039E-2</v>
      </c>
      <c r="J69" s="51">
        <v>0.14184526732295408</v>
      </c>
      <c r="K69" s="53">
        <v>0.2127679009844311</v>
      </c>
      <c r="L69" s="252">
        <v>71.45754980136104</v>
      </c>
      <c r="M69" s="252">
        <v>78.979397148872721</v>
      </c>
    </row>
    <row r="70" spans="1:13" ht="15" customHeight="1">
      <c r="A70" s="49"/>
      <c r="B70" s="187" t="s">
        <v>136</v>
      </c>
      <c r="C70" s="179">
        <v>0.62810469216666664</v>
      </c>
      <c r="D70" s="50">
        <v>1.9821098634028391E-2</v>
      </c>
      <c r="E70" s="180">
        <v>0.58846249489860991</v>
      </c>
      <c r="F70" s="180">
        <v>0.66774688943472338</v>
      </c>
      <c r="G70" s="180">
        <v>0.56864139626458143</v>
      </c>
      <c r="H70" s="180">
        <v>0.68756798806875186</v>
      </c>
      <c r="I70" s="52">
        <v>3.1556998190309479E-2</v>
      </c>
      <c r="J70" s="51">
        <v>6.3113996380618959E-2</v>
      </c>
      <c r="K70" s="53">
        <v>9.4670994570928438E-2</v>
      </c>
      <c r="L70" s="180">
        <v>0.59669945755833331</v>
      </c>
      <c r="M70" s="180">
        <v>0.65950992677499998</v>
      </c>
    </row>
    <row r="71" spans="1:13" ht="15" customHeight="1">
      <c r="A71" s="49"/>
      <c r="B71" s="187" t="s">
        <v>210</v>
      </c>
      <c r="C71" s="179">
        <v>0.66455583880722524</v>
      </c>
      <c r="D71" s="50">
        <v>2.4727906469226776E-2</v>
      </c>
      <c r="E71" s="180">
        <v>0.61510002586877166</v>
      </c>
      <c r="F71" s="180">
        <v>0.71401165174567882</v>
      </c>
      <c r="G71" s="180">
        <v>0.59037211939954493</v>
      </c>
      <c r="H71" s="180">
        <v>0.73873955821490556</v>
      </c>
      <c r="I71" s="52">
        <v>3.7209674530299122E-2</v>
      </c>
      <c r="J71" s="51">
        <v>7.4419349060598244E-2</v>
      </c>
      <c r="K71" s="53">
        <v>0.11162902359089737</v>
      </c>
      <c r="L71" s="180">
        <v>0.63132804686686395</v>
      </c>
      <c r="M71" s="180">
        <v>0.69778363074758654</v>
      </c>
    </row>
    <row r="72" spans="1:13" ht="15" customHeight="1">
      <c r="A72" s="49"/>
      <c r="B72" s="187" t="s">
        <v>137</v>
      </c>
      <c r="C72" s="248">
        <v>0.55978319350823358</v>
      </c>
      <c r="D72" s="50">
        <v>1.9113536257574684E-2</v>
      </c>
      <c r="E72" s="50">
        <v>0.52155612099308424</v>
      </c>
      <c r="F72" s="50">
        <v>0.59801026602338292</v>
      </c>
      <c r="G72" s="50">
        <v>0.50244258473550951</v>
      </c>
      <c r="H72" s="50">
        <v>0.61712380228095765</v>
      </c>
      <c r="I72" s="52">
        <v>3.4144533953918275E-2</v>
      </c>
      <c r="J72" s="51">
        <v>6.8289067907836551E-2</v>
      </c>
      <c r="K72" s="53">
        <v>0.10243360186175482</v>
      </c>
      <c r="L72" s="50">
        <v>0.53179403383282187</v>
      </c>
      <c r="M72" s="50">
        <v>0.58777235318364529</v>
      </c>
    </row>
    <row r="73" spans="1:13" ht="15" customHeight="1">
      <c r="A73" s="49"/>
      <c r="B73" s="187" t="s">
        <v>211</v>
      </c>
      <c r="C73" s="248">
        <v>9.743333333333333E-2</v>
      </c>
      <c r="D73" s="50">
        <v>1.5061868642557204E-2</v>
      </c>
      <c r="E73" s="50">
        <v>6.7309596048218928E-2</v>
      </c>
      <c r="F73" s="50">
        <v>0.12755707061844773</v>
      </c>
      <c r="G73" s="50">
        <v>5.224772740566172E-2</v>
      </c>
      <c r="H73" s="50">
        <v>0.14261893926100494</v>
      </c>
      <c r="I73" s="52">
        <v>0.15458640413161689</v>
      </c>
      <c r="J73" s="51">
        <v>0.30917280826323379</v>
      </c>
      <c r="K73" s="53">
        <v>0.46375921239485068</v>
      </c>
      <c r="L73" s="50">
        <v>9.2561666666666667E-2</v>
      </c>
      <c r="M73" s="50">
        <v>0.10230499999999999</v>
      </c>
    </row>
    <row r="74" spans="1:13" ht="15" customHeight="1">
      <c r="A74" s="49"/>
      <c r="B74" s="187" t="s">
        <v>138</v>
      </c>
      <c r="C74" s="244">
        <v>30.843281917028726</v>
      </c>
      <c r="D74" s="180">
        <v>1.6498229179117772</v>
      </c>
      <c r="E74" s="245">
        <v>27.543636081205172</v>
      </c>
      <c r="F74" s="245">
        <v>34.14292775285228</v>
      </c>
      <c r="G74" s="245">
        <v>25.893813163293395</v>
      </c>
      <c r="H74" s="245">
        <v>35.792750670764057</v>
      </c>
      <c r="I74" s="52">
        <v>5.3490511235151729E-2</v>
      </c>
      <c r="J74" s="51">
        <v>0.10698102247030346</v>
      </c>
      <c r="K74" s="53">
        <v>0.16047153370545519</v>
      </c>
      <c r="L74" s="245">
        <v>29.301117821177289</v>
      </c>
      <c r="M74" s="245">
        <v>32.385446012880159</v>
      </c>
    </row>
    <row r="75" spans="1:13" ht="15" customHeight="1">
      <c r="A75" s="49"/>
      <c r="B75" s="187" t="s">
        <v>160</v>
      </c>
      <c r="C75" s="179">
        <v>9.7258419192649903</v>
      </c>
      <c r="D75" s="50">
        <v>0.54308846332313909</v>
      </c>
      <c r="E75" s="180">
        <v>8.6396649926187123</v>
      </c>
      <c r="F75" s="180">
        <v>10.812018845911268</v>
      </c>
      <c r="G75" s="180">
        <v>8.0965765292955734</v>
      </c>
      <c r="H75" s="180">
        <v>11.355107309234407</v>
      </c>
      <c r="I75" s="52">
        <v>5.5839737868593885E-2</v>
      </c>
      <c r="J75" s="51">
        <v>0.11167947573718777</v>
      </c>
      <c r="K75" s="53">
        <v>0.16751921360578165</v>
      </c>
      <c r="L75" s="180">
        <v>9.2395498233017399</v>
      </c>
      <c r="M75" s="180">
        <v>10.212134015228241</v>
      </c>
    </row>
    <row r="76" spans="1:13" ht="15" customHeight="1">
      <c r="A76" s="49"/>
      <c r="B76" s="187" t="s">
        <v>139</v>
      </c>
      <c r="C76" s="244">
        <v>47.051943253346366</v>
      </c>
      <c r="D76" s="180">
        <v>1.8472408782211538</v>
      </c>
      <c r="E76" s="245">
        <v>43.357461496904058</v>
      </c>
      <c r="F76" s="245">
        <v>50.746425009788673</v>
      </c>
      <c r="G76" s="245">
        <v>41.510220618682908</v>
      </c>
      <c r="H76" s="245">
        <v>52.593665888009824</v>
      </c>
      <c r="I76" s="52">
        <v>3.925960864729592E-2</v>
      </c>
      <c r="J76" s="51">
        <v>7.8519217294591839E-2</v>
      </c>
      <c r="K76" s="53">
        <v>0.11777882594188777</v>
      </c>
      <c r="L76" s="245">
        <v>44.69934609067905</v>
      </c>
      <c r="M76" s="245">
        <v>49.404540416013681</v>
      </c>
    </row>
    <row r="77" spans="1:13" ht="15" customHeight="1">
      <c r="A77" s="49"/>
      <c r="B77" s="187" t="s">
        <v>161</v>
      </c>
      <c r="C77" s="179">
        <v>2.1962979313594597</v>
      </c>
      <c r="D77" s="50">
        <v>0.19370642020815521</v>
      </c>
      <c r="E77" s="180">
        <v>1.8088850909431493</v>
      </c>
      <c r="F77" s="180">
        <v>2.5837107717757704</v>
      </c>
      <c r="G77" s="180">
        <v>1.615178670734994</v>
      </c>
      <c r="H77" s="180">
        <v>2.7774171919839254</v>
      </c>
      <c r="I77" s="52">
        <v>8.8196786712017361E-2</v>
      </c>
      <c r="J77" s="51">
        <v>0.17639357342403472</v>
      </c>
      <c r="K77" s="53">
        <v>0.26459036013605208</v>
      </c>
      <c r="L77" s="180">
        <v>2.0864830347914869</v>
      </c>
      <c r="M77" s="180">
        <v>2.3061128279274326</v>
      </c>
    </row>
    <row r="78" spans="1:13" ht="15" customHeight="1">
      <c r="A78" s="49"/>
      <c r="B78" s="187" t="s">
        <v>212</v>
      </c>
      <c r="C78" s="251">
        <v>245.38766319056404</v>
      </c>
      <c r="D78" s="252">
        <v>8.0509994749312686</v>
      </c>
      <c r="E78" s="252">
        <v>229.28566424070149</v>
      </c>
      <c r="F78" s="252">
        <v>261.48966214042656</v>
      </c>
      <c r="G78" s="252">
        <v>221.23466476577022</v>
      </c>
      <c r="H78" s="252">
        <v>269.54066161535786</v>
      </c>
      <c r="I78" s="52">
        <v>3.2809308219700489E-2</v>
      </c>
      <c r="J78" s="51">
        <v>6.5618616439400979E-2</v>
      </c>
      <c r="K78" s="53">
        <v>9.8427924659101468E-2</v>
      </c>
      <c r="L78" s="252">
        <v>233.11828003103585</v>
      </c>
      <c r="M78" s="252">
        <v>257.65704635009223</v>
      </c>
    </row>
    <row r="79" spans="1:13" ht="15" customHeight="1">
      <c r="A79" s="49"/>
      <c r="B79" s="187" t="s">
        <v>142</v>
      </c>
      <c r="C79" s="179">
        <v>2.8304276046852865</v>
      </c>
      <c r="D79" s="50">
        <v>0.10697532054808774</v>
      </c>
      <c r="E79" s="180">
        <v>2.6164769635891112</v>
      </c>
      <c r="F79" s="180">
        <v>3.0443782457814619</v>
      </c>
      <c r="G79" s="180">
        <v>2.5095016430410233</v>
      </c>
      <c r="H79" s="180">
        <v>3.1513535663295498</v>
      </c>
      <c r="I79" s="52">
        <v>3.7794755948185522E-2</v>
      </c>
      <c r="J79" s="51">
        <v>7.5589511896371045E-2</v>
      </c>
      <c r="K79" s="53">
        <v>0.11338426784455657</v>
      </c>
      <c r="L79" s="180">
        <v>2.688906224451022</v>
      </c>
      <c r="M79" s="180">
        <v>2.9719489849195511</v>
      </c>
    </row>
    <row r="80" spans="1:13" ht="15" customHeight="1">
      <c r="A80" s="49"/>
      <c r="B80" s="187" t="s">
        <v>143</v>
      </c>
      <c r="C80" s="179">
        <v>4.176875530719915</v>
      </c>
      <c r="D80" s="180">
        <v>0.53178843432066858</v>
      </c>
      <c r="E80" s="180">
        <v>3.1132986620785781</v>
      </c>
      <c r="F80" s="180">
        <v>5.240452399361252</v>
      </c>
      <c r="G80" s="180">
        <v>2.5815102277579092</v>
      </c>
      <c r="H80" s="180">
        <v>5.7722408336819209</v>
      </c>
      <c r="I80" s="52">
        <v>0.12731728068253231</v>
      </c>
      <c r="J80" s="51">
        <v>0.25463456136506463</v>
      </c>
      <c r="K80" s="53">
        <v>0.38195184204759691</v>
      </c>
      <c r="L80" s="180">
        <v>3.9680317541839192</v>
      </c>
      <c r="M80" s="180">
        <v>4.3857193072559104</v>
      </c>
    </row>
    <row r="81" spans="1:13" ht="15" customHeight="1">
      <c r="A81" s="49"/>
      <c r="B81" s="187" t="s">
        <v>219</v>
      </c>
      <c r="C81" s="248">
        <v>6.5555555555555561E-2</v>
      </c>
      <c r="D81" s="50">
        <v>1.4183669151112866E-2</v>
      </c>
      <c r="E81" s="50">
        <v>3.7188217253329825E-2</v>
      </c>
      <c r="F81" s="50">
        <v>9.3922893857781298E-2</v>
      </c>
      <c r="G81" s="50">
        <v>2.3004548102216964E-2</v>
      </c>
      <c r="H81" s="50">
        <v>0.10810656300889415</v>
      </c>
      <c r="I81" s="52">
        <v>0.21636105484748439</v>
      </c>
      <c r="J81" s="51">
        <v>0.43272210969496877</v>
      </c>
      <c r="K81" s="53">
        <v>0.64908316454245318</v>
      </c>
      <c r="L81" s="50">
        <v>6.2277777777777786E-2</v>
      </c>
      <c r="M81" s="50">
        <v>6.8833333333333344E-2</v>
      </c>
    </row>
    <row r="82" spans="1:13" ht="15" customHeight="1">
      <c r="A82" s="49"/>
      <c r="B82" s="187" t="s">
        <v>144</v>
      </c>
      <c r="C82" s="179">
        <v>0.38365720967832473</v>
      </c>
      <c r="D82" s="180">
        <v>3.945039853117549E-2</v>
      </c>
      <c r="E82" s="180">
        <v>0.30475641261597375</v>
      </c>
      <c r="F82" s="180">
        <v>0.46255800674067571</v>
      </c>
      <c r="G82" s="180">
        <v>0.26530601408479826</v>
      </c>
      <c r="H82" s="180">
        <v>0.5020084052718512</v>
      </c>
      <c r="I82" s="52">
        <v>0.10282720495270363</v>
      </c>
      <c r="J82" s="51">
        <v>0.20565440990540726</v>
      </c>
      <c r="K82" s="53">
        <v>0.30848161485811088</v>
      </c>
      <c r="L82" s="180">
        <v>0.36447434919440846</v>
      </c>
      <c r="M82" s="180">
        <v>0.40284007016224099</v>
      </c>
    </row>
    <row r="83" spans="1:13" ht="15" customHeight="1">
      <c r="A83" s="49"/>
      <c r="B83" s="187" t="s">
        <v>220</v>
      </c>
      <c r="C83" s="179">
        <v>0.16651750549143707</v>
      </c>
      <c r="D83" s="180">
        <v>2.485806693929651E-2</v>
      </c>
      <c r="E83" s="180">
        <v>0.11680137161284404</v>
      </c>
      <c r="F83" s="180">
        <v>0.2162336393700301</v>
      </c>
      <c r="G83" s="180">
        <v>9.1943304673547541E-2</v>
      </c>
      <c r="H83" s="180">
        <v>0.24109170630932658</v>
      </c>
      <c r="I83" s="52">
        <v>0.14928200411082185</v>
      </c>
      <c r="J83" s="51">
        <v>0.2985640082216437</v>
      </c>
      <c r="K83" s="53">
        <v>0.44784601233246557</v>
      </c>
      <c r="L83" s="180">
        <v>0.15819163021686522</v>
      </c>
      <c r="M83" s="180">
        <v>0.17484338076600892</v>
      </c>
    </row>
    <row r="84" spans="1:13" ht="15" customHeight="1">
      <c r="A84" s="49"/>
      <c r="B84" s="187" t="s">
        <v>162</v>
      </c>
      <c r="C84" s="248">
        <v>3.8810927941393562E-2</v>
      </c>
      <c r="D84" s="50">
        <v>1.8738197874706407E-3</v>
      </c>
      <c r="E84" s="50">
        <v>3.5063288366452283E-2</v>
      </c>
      <c r="F84" s="50">
        <v>4.2558567516334841E-2</v>
      </c>
      <c r="G84" s="50">
        <v>3.318946857898164E-2</v>
      </c>
      <c r="H84" s="50">
        <v>4.4432387303805485E-2</v>
      </c>
      <c r="I84" s="52">
        <v>4.8280726250611736E-2</v>
      </c>
      <c r="J84" s="51">
        <v>9.6561452501223471E-2</v>
      </c>
      <c r="K84" s="53">
        <v>0.14484217875183519</v>
      </c>
      <c r="L84" s="50">
        <v>3.6870381544323885E-2</v>
      </c>
      <c r="M84" s="50">
        <v>4.0751474338463239E-2</v>
      </c>
    </row>
    <row r="85" spans="1:13" ht="15" customHeight="1">
      <c r="A85" s="49"/>
      <c r="B85" s="187" t="s">
        <v>146</v>
      </c>
      <c r="C85" s="248">
        <v>0.35896140111996439</v>
      </c>
      <c r="D85" s="50">
        <v>2.7717352594188019E-2</v>
      </c>
      <c r="E85" s="50">
        <v>0.30352669593158832</v>
      </c>
      <c r="F85" s="50">
        <v>0.41439610630834045</v>
      </c>
      <c r="G85" s="50">
        <v>0.27580934333740031</v>
      </c>
      <c r="H85" s="50">
        <v>0.44211345890252846</v>
      </c>
      <c r="I85" s="52">
        <v>7.7215412319289786E-2</v>
      </c>
      <c r="J85" s="51">
        <v>0.15443082463857957</v>
      </c>
      <c r="K85" s="53">
        <v>0.23164623695786934</v>
      </c>
      <c r="L85" s="50">
        <v>0.34101333106396614</v>
      </c>
      <c r="M85" s="50">
        <v>0.37690947117596263</v>
      </c>
    </row>
    <row r="86" spans="1:13" ht="15" customHeight="1">
      <c r="A86" s="49"/>
      <c r="B86" s="187" t="s">
        <v>147</v>
      </c>
      <c r="C86" s="244">
        <v>14.537540609812675</v>
      </c>
      <c r="D86" s="180">
        <v>0.95492983852766689</v>
      </c>
      <c r="E86" s="245">
        <v>12.627680932757341</v>
      </c>
      <c r="F86" s="245">
        <v>16.44740028686801</v>
      </c>
      <c r="G86" s="245">
        <v>11.672751094229675</v>
      </c>
      <c r="H86" s="245">
        <v>17.402330125395675</v>
      </c>
      <c r="I86" s="52">
        <v>6.5687165673889852E-2</v>
      </c>
      <c r="J86" s="51">
        <v>0.1313743313477797</v>
      </c>
      <c r="K86" s="53">
        <v>0.19706149702166956</v>
      </c>
      <c r="L86" s="245">
        <v>13.810663579322041</v>
      </c>
      <c r="M86" s="245">
        <v>15.264417640303309</v>
      </c>
    </row>
    <row r="87" spans="1:13" ht="15" customHeight="1">
      <c r="A87" s="49"/>
      <c r="B87" s="187" t="s">
        <v>163</v>
      </c>
      <c r="C87" s="179">
        <v>7.4178281576812024</v>
      </c>
      <c r="D87" s="50">
        <v>0.61398830200240351</v>
      </c>
      <c r="E87" s="180">
        <v>6.1898515536763954</v>
      </c>
      <c r="F87" s="180">
        <v>8.6458047616860085</v>
      </c>
      <c r="G87" s="180">
        <v>5.5758632516739919</v>
      </c>
      <c r="H87" s="180">
        <v>9.2597930636884129</v>
      </c>
      <c r="I87" s="52">
        <v>8.2771977046491058E-2</v>
      </c>
      <c r="J87" s="51">
        <v>0.16554395409298212</v>
      </c>
      <c r="K87" s="53">
        <v>0.24831593113947317</v>
      </c>
      <c r="L87" s="180">
        <v>7.0469367497971422</v>
      </c>
      <c r="M87" s="180">
        <v>7.7887195655652626</v>
      </c>
    </row>
    <row r="88" spans="1:13" s="48" customFormat="1" ht="15" customHeight="1">
      <c r="A88" s="49"/>
      <c r="B88" s="187" t="s">
        <v>149</v>
      </c>
      <c r="C88" s="248">
        <v>0.5917133062654909</v>
      </c>
      <c r="D88" s="50">
        <v>1.613577232567712E-2</v>
      </c>
      <c r="E88" s="50">
        <v>0.55944176161413661</v>
      </c>
      <c r="F88" s="50">
        <v>0.62398485091684519</v>
      </c>
      <c r="G88" s="50">
        <v>0.54330598928845952</v>
      </c>
      <c r="H88" s="50">
        <v>0.64012062324252228</v>
      </c>
      <c r="I88" s="52">
        <v>2.7269578281948075E-2</v>
      </c>
      <c r="J88" s="51">
        <v>5.453915656389615E-2</v>
      </c>
      <c r="K88" s="53">
        <v>8.1808734845844222E-2</v>
      </c>
      <c r="L88" s="50">
        <v>0.56212764095221635</v>
      </c>
      <c r="M88" s="50">
        <v>0.62129897157876546</v>
      </c>
    </row>
    <row r="89" spans="1:13" ht="15" customHeight="1">
      <c r="A89" s="49"/>
      <c r="B89" s="187" t="s">
        <v>150</v>
      </c>
      <c r="C89" s="248">
        <v>2.6457641233940222E-2</v>
      </c>
      <c r="D89" s="50">
        <v>1.013564879684014E-3</v>
      </c>
      <c r="E89" s="50">
        <v>2.4430511474572193E-2</v>
      </c>
      <c r="F89" s="50">
        <v>2.8484770993308251E-2</v>
      </c>
      <c r="G89" s="50">
        <v>2.3416946594888181E-2</v>
      </c>
      <c r="H89" s="50">
        <v>2.9498335872992262E-2</v>
      </c>
      <c r="I89" s="52">
        <v>3.8308966045839311E-2</v>
      </c>
      <c r="J89" s="51">
        <v>7.6617932091678623E-2</v>
      </c>
      <c r="K89" s="53">
        <v>0.11492689813751794</v>
      </c>
      <c r="L89" s="50">
        <v>2.5134759172243212E-2</v>
      </c>
      <c r="M89" s="50">
        <v>2.7780523295637231E-2</v>
      </c>
    </row>
    <row r="90" spans="1:13" s="48" customFormat="1" ht="15" customHeight="1">
      <c r="A90" s="49"/>
      <c r="B90" s="187" t="s">
        <v>164</v>
      </c>
      <c r="C90" s="244">
        <v>27.084603653015073</v>
      </c>
      <c r="D90" s="180">
        <v>1.4241708184599386</v>
      </c>
      <c r="E90" s="245">
        <v>24.236262016095196</v>
      </c>
      <c r="F90" s="245">
        <v>29.932945289934949</v>
      </c>
      <c r="G90" s="245">
        <v>22.812091197635255</v>
      </c>
      <c r="H90" s="245">
        <v>31.357116108394891</v>
      </c>
      <c r="I90" s="52">
        <v>5.2582302355434291E-2</v>
      </c>
      <c r="J90" s="51">
        <v>0.10516460471086858</v>
      </c>
      <c r="K90" s="53">
        <v>0.15774690706630287</v>
      </c>
      <c r="L90" s="245">
        <v>25.73037347036432</v>
      </c>
      <c r="M90" s="245">
        <v>28.438833835665825</v>
      </c>
    </row>
    <row r="91" spans="1:13" s="48" customFormat="1" ht="15" customHeight="1">
      <c r="A91" s="49"/>
      <c r="B91" s="187" t="s">
        <v>165</v>
      </c>
      <c r="C91" s="248">
        <v>3.4720208485931062E-2</v>
      </c>
      <c r="D91" s="50">
        <v>5.7723276638201471E-3</v>
      </c>
      <c r="E91" s="50">
        <v>2.3175553158290767E-2</v>
      </c>
      <c r="F91" s="50">
        <v>4.6264863813571352E-2</v>
      </c>
      <c r="G91" s="50">
        <v>1.7403225494470619E-2</v>
      </c>
      <c r="H91" s="50">
        <v>5.2037191477391505E-2</v>
      </c>
      <c r="I91" s="52">
        <v>0.16625267864273183</v>
      </c>
      <c r="J91" s="51">
        <v>0.33250535728546365</v>
      </c>
      <c r="K91" s="53">
        <v>0.49875803592819545</v>
      </c>
      <c r="L91" s="50">
        <v>3.2984198061634509E-2</v>
      </c>
      <c r="M91" s="50">
        <v>3.6456218910227614E-2</v>
      </c>
    </row>
    <row r="92" spans="1:13" ht="15" customHeight="1">
      <c r="A92" s="49"/>
      <c r="B92" s="187" t="s">
        <v>167</v>
      </c>
      <c r="C92" s="244">
        <v>29.378724426388505</v>
      </c>
      <c r="D92" s="180">
        <v>1.1947051454477504</v>
      </c>
      <c r="E92" s="245">
        <v>26.989314135493004</v>
      </c>
      <c r="F92" s="245">
        <v>31.768134717284006</v>
      </c>
      <c r="G92" s="245">
        <v>25.794608990045255</v>
      </c>
      <c r="H92" s="245">
        <v>32.962839862731755</v>
      </c>
      <c r="I92" s="52">
        <v>4.0665657504675205E-2</v>
      </c>
      <c r="J92" s="51">
        <v>8.1331315009350411E-2</v>
      </c>
      <c r="K92" s="53">
        <v>0.12199697251402561</v>
      </c>
      <c r="L92" s="245">
        <v>27.909788205069081</v>
      </c>
      <c r="M92" s="245">
        <v>30.847660647707929</v>
      </c>
    </row>
    <row r="93" spans="1:13" ht="15" customHeight="1">
      <c r="A93" s="49"/>
      <c r="B93" s="187" t="s">
        <v>168</v>
      </c>
      <c r="C93" s="248">
        <v>3.0814252421849618E-2</v>
      </c>
      <c r="D93" s="50">
        <v>8.6823919330874914E-4</v>
      </c>
      <c r="E93" s="50">
        <v>2.907777403523212E-2</v>
      </c>
      <c r="F93" s="50">
        <v>3.255073080846712E-2</v>
      </c>
      <c r="G93" s="50">
        <v>2.8209534841923369E-2</v>
      </c>
      <c r="H93" s="50">
        <v>3.3418970001775863E-2</v>
      </c>
      <c r="I93" s="52">
        <v>2.817654575624565E-2</v>
      </c>
      <c r="J93" s="51">
        <v>5.63530915124913E-2</v>
      </c>
      <c r="K93" s="53">
        <v>8.4529637268736954E-2</v>
      </c>
      <c r="L93" s="50">
        <v>2.9273539800757135E-2</v>
      </c>
      <c r="M93" s="50">
        <v>3.2354965042942101E-2</v>
      </c>
    </row>
    <row r="94" spans="1:13" ht="15" customHeight="1">
      <c r="A94" s="49"/>
      <c r="B94" s="187" t="s">
        <v>169</v>
      </c>
      <c r="C94" s="244">
        <v>36.699656825640758</v>
      </c>
      <c r="D94" s="180">
        <v>1.3352845284061432</v>
      </c>
      <c r="E94" s="245">
        <v>34.029087768828475</v>
      </c>
      <c r="F94" s="245">
        <v>39.370225882453042</v>
      </c>
      <c r="G94" s="245">
        <v>32.693803240422326</v>
      </c>
      <c r="H94" s="245">
        <v>40.705510410859191</v>
      </c>
      <c r="I94" s="52">
        <v>3.6384114836551469E-2</v>
      </c>
      <c r="J94" s="51">
        <v>7.2768229673102938E-2</v>
      </c>
      <c r="K94" s="53">
        <v>0.10915234450965441</v>
      </c>
      <c r="L94" s="245">
        <v>34.864673984358717</v>
      </c>
      <c r="M94" s="245">
        <v>38.5346396669228</v>
      </c>
    </row>
    <row r="95" spans="1:13" ht="15" customHeight="1">
      <c r="A95" s="49"/>
      <c r="B95" s="187" t="s">
        <v>152</v>
      </c>
      <c r="C95" s="244">
        <v>23.051123756492572</v>
      </c>
      <c r="D95" s="180">
        <v>2.086229112303033</v>
      </c>
      <c r="E95" s="245">
        <v>18.878665531886504</v>
      </c>
      <c r="F95" s="245">
        <v>27.22358198109864</v>
      </c>
      <c r="G95" s="245">
        <v>16.792436419583474</v>
      </c>
      <c r="H95" s="245">
        <v>29.30981109340167</v>
      </c>
      <c r="I95" s="52">
        <v>9.0504442835045135E-2</v>
      </c>
      <c r="J95" s="51">
        <v>0.18100888567009027</v>
      </c>
      <c r="K95" s="53">
        <v>0.27151332850513543</v>
      </c>
      <c r="L95" s="245">
        <v>21.898567568667943</v>
      </c>
      <c r="M95" s="245">
        <v>24.203679944317201</v>
      </c>
    </row>
    <row r="96" spans="1:13" ht="15" customHeight="1">
      <c r="A96" s="49"/>
      <c r="B96" s="187" t="s">
        <v>214</v>
      </c>
      <c r="C96" s="248">
        <v>0.86462607537484748</v>
      </c>
      <c r="D96" s="50">
        <v>2.1039536524490084E-2</v>
      </c>
      <c r="E96" s="50">
        <v>0.8225470023258673</v>
      </c>
      <c r="F96" s="50">
        <v>0.90670514842382766</v>
      </c>
      <c r="G96" s="50">
        <v>0.80150746580137722</v>
      </c>
      <c r="H96" s="50">
        <v>0.92774468494831774</v>
      </c>
      <c r="I96" s="52">
        <v>2.4333682644683906E-2</v>
      </c>
      <c r="J96" s="51">
        <v>4.8667365289367812E-2</v>
      </c>
      <c r="K96" s="53">
        <v>7.300104793405171E-2</v>
      </c>
      <c r="L96" s="50">
        <v>0.82139477160610508</v>
      </c>
      <c r="M96" s="50">
        <v>0.90785737914358988</v>
      </c>
    </row>
    <row r="97" spans="1:13" ht="15" customHeight="1">
      <c r="A97" s="49"/>
      <c r="B97" s="187" t="s">
        <v>215</v>
      </c>
      <c r="C97" s="248">
        <v>0.31328255628584217</v>
      </c>
      <c r="D97" s="50">
        <v>1.8141998075250684E-2</v>
      </c>
      <c r="E97" s="50">
        <v>0.2769985601353408</v>
      </c>
      <c r="F97" s="50">
        <v>0.3495665524363436</v>
      </c>
      <c r="G97" s="50">
        <v>0.25885656206009017</v>
      </c>
      <c r="H97" s="50">
        <v>0.36770855051159423</v>
      </c>
      <c r="I97" s="52">
        <v>5.7909378327141006E-2</v>
      </c>
      <c r="J97" s="51">
        <v>0.11581875665428201</v>
      </c>
      <c r="K97" s="53">
        <v>0.17372813498142303</v>
      </c>
      <c r="L97" s="50">
        <v>0.29761842847155007</v>
      </c>
      <c r="M97" s="50">
        <v>0.32894668410013433</v>
      </c>
    </row>
    <row r="98" spans="1:13" ht="15" customHeight="1">
      <c r="A98" s="49"/>
      <c r="B98" s="187" t="s">
        <v>170</v>
      </c>
      <c r="C98" s="179">
        <v>2.1790001376868706</v>
      </c>
      <c r="D98" s="50">
        <v>0.21132623582908514</v>
      </c>
      <c r="E98" s="180">
        <v>1.7563476660287003</v>
      </c>
      <c r="F98" s="180">
        <v>2.6016526093450407</v>
      </c>
      <c r="G98" s="180">
        <v>1.5450214301996152</v>
      </c>
      <c r="H98" s="180">
        <v>2.812978845174126</v>
      </c>
      <c r="I98" s="52">
        <v>9.6983121833768976E-2</v>
      </c>
      <c r="J98" s="51">
        <v>0.19396624366753795</v>
      </c>
      <c r="K98" s="53">
        <v>0.2909493655013069</v>
      </c>
      <c r="L98" s="180">
        <v>2.0700501308025272</v>
      </c>
      <c r="M98" s="180">
        <v>2.287950144571214</v>
      </c>
    </row>
    <row r="99" spans="1:13" ht="15" customHeight="1">
      <c r="A99" s="49"/>
      <c r="B99" s="187" t="s">
        <v>216</v>
      </c>
      <c r="C99" s="179">
        <v>1.9560166666666667</v>
      </c>
      <c r="D99" s="180">
        <v>0.21023873518294425</v>
      </c>
      <c r="E99" s="180">
        <v>1.5355391963007783</v>
      </c>
      <c r="F99" s="180">
        <v>2.3764941370325552</v>
      </c>
      <c r="G99" s="180">
        <v>1.3253004611178341</v>
      </c>
      <c r="H99" s="180">
        <v>2.5867328722154994</v>
      </c>
      <c r="I99" s="52">
        <v>0.10748310010119763</v>
      </c>
      <c r="J99" s="51">
        <v>0.21496620020239526</v>
      </c>
      <c r="K99" s="53">
        <v>0.32244930030359287</v>
      </c>
      <c r="L99" s="180">
        <v>1.8582158333333334</v>
      </c>
      <c r="M99" s="180">
        <v>2.0538175000000001</v>
      </c>
    </row>
    <row r="100" spans="1:13" ht="15" customHeight="1">
      <c r="A100" s="49"/>
      <c r="B100" s="187" t="s">
        <v>171</v>
      </c>
      <c r="C100" s="179">
        <v>1.0840620041883671</v>
      </c>
      <c r="D100" s="50">
        <v>6.8783083787047353E-2</v>
      </c>
      <c r="E100" s="180">
        <v>0.94649583661427239</v>
      </c>
      <c r="F100" s="180">
        <v>1.2216281717624617</v>
      </c>
      <c r="G100" s="180">
        <v>0.87771275282722505</v>
      </c>
      <c r="H100" s="180">
        <v>1.2904112555495091</v>
      </c>
      <c r="I100" s="52">
        <v>6.3449400053961838E-2</v>
      </c>
      <c r="J100" s="51">
        <v>0.12689880010792368</v>
      </c>
      <c r="K100" s="53">
        <v>0.19034820016188553</v>
      </c>
      <c r="L100" s="180">
        <v>1.0298589039789487</v>
      </c>
      <c r="M100" s="180">
        <v>1.1382651043977854</v>
      </c>
    </row>
    <row r="101" spans="1:13" ht="15" customHeight="1">
      <c r="A101" s="49"/>
      <c r="B101" s="187" t="s">
        <v>154</v>
      </c>
      <c r="C101" s="244">
        <v>45.665251043366716</v>
      </c>
      <c r="D101" s="180">
        <v>3.0647517303756464</v>
      </c>
      <c r="E101" s="245">
        <v>39.535747582615421</v>
      </c>
      <c r="F101" s="245">
        <v>51.794754504118011</v>
      </c>
      <c r="G101" s="245">
        <v>36.470995852239781</v>
      </c>
      <c r="H101" s="245">
        <v>54.859506234493651</v>
      </c>
      <c r="I101" s="52">
        <v>6.7113432212715901E-2</v>
      </c>
      <c r="J101" s="51">
        <v>0.1342268644254318</v>
      </c>
      <c r="K101" s="53">
        <v>0.2013402966381477</v>
      </c>
      <c r="L101" s="245">
        <v>43.381988491198378</v>
      </c>
      <c r="M101" s="245">
        <v>47.948513595535054</v>
      </c>
    </row>
    <row r="102" spans="1:13" ht="15" customHeight="1">
      <c r="A102" s="49"/>
      <c r="B102" s="187" t="s">
        <v>172</v>
      </c>
      <c r="C102" s="248" t="s">
        <v>105</v>
      </c>
      <c r="D102" s="50" t="s">
        <v>93</v>
      </c>
      <c r="E102" s="50" t="s">
        <v>93</v>
      </c>
      <c r="F102" s="50" t="s">
        <v>93</v>
      </c>
      <c r="G102" s="50" t="s">
        <v>93</v>
      </c>
      <c r="H102" s="50" t="s">
        <v>93</v>
      </c>
      <c r="I102" s="52" t="s">
        <v>93</v>
      </c>
      <c r="J102" s="51" t="s">
        <v>93</v>
      </c>
      <c r="K102" s="53" t="s">
        <v>93</v>
      </c>
      <c r="L102" s="50" t="s">
        <v>93</v>
      </c>
      <c r="M102" s="50" t="s">
        <v>93</v>
      </c>
    </row>
    <row r="103" spans="1:13" ht="15" customHeight="1">
      <c r="A103" s="49"/>
      <c r="B103" s="187" t="s">
        <v>217</v>
      </c>
      <c r="C103" s="179">
        <v>0.12838388471353812</v>
      </c>
      <c r="D103" s="180">
        <v>1.9162254262005553E-2</v>
      </c>
      <c r="E103" s="180">
        <v>9.0059376189527016E-2</v>
      </c>
      <c r="F103" s="180">
        <v>0.16670839323754921</v>
      </c>
      <c r="G103" s="180">
        <v>7.0897121927521456E-2</v>
      </c>
      <c r="H103" s="180">
        <v>0.18587064749955479</v>
      </c>
      <c r="I103" s="52">
        <v>0.14925747343416293</v>
      </c>
      <c r="J103" s="51">
        <v>0.29851494686832586</v>
      </c>
      <c r="K103" s="53">
        <v>0.44777242030248876</v>
      </c>
      <c r="L103" s="180">
        <v>0.12196469047786121</v>
      </c>
      <c r="M103" s="180">
        <v>0.13480307894921503</v>
      </c>
    </row>
    <row r="104" spans="1:13" ht="15" customHeight="1">
      <c r="A104" s="49"/>
      <c r="B104" s="187" t="s">
        <v>156</v>
      </c>
      <c r="C104" s="179">
        <v>6.3413856192462283</v>
      </c>
      <c r="D104" s="50">
        <v>0.24632943994540268</v>
      </c>
      <c r="E104" s="180">
        <v>5.8487267393554232</v>
      </c>
      <c r="F104" s="180">
        <v>6.8340444991370335</v>
      </c>
      <c r="G104" s="180">
        <v>5.6023972994100202</v>
      </c>
      <c r="H104" s="180">
        <v>7.0803739390824365</v>
      </c>
      <c r="I104" s="52">
        <v>3.8844734374422533E-2</v>
      </c>
      <c r="J104" s="51">
        <v>7.7689468748845067E-2</v>
      </c>
      <c r="K104" s="53">
        <v>0.11653420312326759</v>
      </c>
      <c r="L104" s="180">
        <v>6.0243163382839171</v>
      </c>
      <c r="M104" s="180">
        <v>6.6584549002085396</v>
      </c>
    </row>
    <row r="105" spans="1:13" ht="15" customHeight="1">
      <c r="A105" s="49"/>
      <c r="B105" s="187" t="s">
        <v>157</v>
      </c>
      <c r="C105" s="248">
        <v>9.682680382078283E-3</v>
      </c>
      <c r="D105" s="50">
        <v>1.0043408557445337E-3</v>
      </c>
      <c r="E105" s="50">
        <v>7.6739986705892157E-3</v>
      </c>
      <c r="F105" s="50">
        <v>1.169136209356735E-2</v>
      </c>
      <c r="G105" s="50">
        <v>6.669657814844682E-3</v>
      </c>
      <c r="H105" s="50">
        <v>1.2695702949311884E-2</v>
      </c>
      <c r="I105" s="52">
        <v>0.10372549915036675</v>
      </c>
      <c r="J105" s="51">
        <v>0.20745099830073349</v>
      </c>
      <c r="K105" s="53">
        <v>0.31117649745110021</v>
      </c>
      <c r="L105" s="50">
        <v>9.1985463629743695E-3</v>
      </c>
      <c r="M105" s="50">
        <v>1.0166814401182197E-2</v>
      </c>
    </row>
    <row r="106" spans="1:13" ht="15" customHeight="1">
      <c r="A106" s="49"/>
      <c r="B106" s="187" t="s">
        <v>173</v>
      </c>
      <c r="C106" s="179">
        <v>0.21417629011045897</v>
      </c>
      <c r="D106" s="50">
        <v>2.0339102231479004E-2</v>
      </c>
      <c r="E106" s="180">
        <v>0.17349808564750097</v>
      </c>
      <c r="F106" s="180">
        <v>0.25485449457341697</v>
      </c>
      <c r="G106" s="180">
        <v>0.15315898341602197</v>
      </c>
      <c r="H106" s="180">
        <v>0.27519359680489597</v>
      </c>
      <c r="I106" s="52">
        <v>9.4964303569687131E-2</v>
      </c>
      <c r="J106" s="51">
        <v>0.18992860713937426</v>
      </c>
      <c r="K106" s="53">
        <v>0.28489291070906142</v>
      </c>
      <c r="L106" s="180">
        <v>0.20346747560493603</v>
      </c>
      <c r="M106" s="180">
        <v>0.22488510461598191</v>
      </c>
    </row>
    <row r="107" spans="1:13" ht="15" customHeight="1">
      <c r="A107" s="49"/>
      <c r="B107" s="187" t="s">
        <v>133</v>
      </c>
      <c r="C107" s="179">
        <v>0.99355171928467034</v>
      </c>
      <c r="D107" s="50">
        <v>4.373699472176186E-2</v>
      </c>
      <c r="E107" s="180">
        <v>0.90607772984114665</v>
      </c>
      <c r="F107" s="180">
        <v>1.081025708728194</v>
      </c>
      <c r="G107" s="180">
        <v>0.8623407351193848</v>
      </c>
      <c r="H107" s="180">
        <v>1.1247627034499559</v>
      </c>
      <c r="I107" s="52">
        <v>4.4020853542733822E-2</v>
      </c>
      <c r="J107" s="51">
        <v>8.8041707085467644E-2</v>
      </c>
      <c r="K107" s="53">
        <v>0.13206256062820146</v>
      </c>
      <c r="L107" s="180">
        <v>0.94387413332043679</v>
      </c>
      <c r="M107" s="180">
        <v>1.0432293052489039</v>
      </c>
    </row>
    <row r="108" spans="1:13" ht="15" customHeight="1">
      <c r="A108" s="49"/>
      <c r="B108" s="187" t="s">
        <v>174</v>
      </c>
      <c r="C108" s="244">
        <v>17.394596622211861</v>
      </c>
      <c r="D108" s="180">
        <v>1.1933133698837579</v>
      </c>
      <c r="E108" s="245">
        <v>15.007969882444344</v>
      </c>
      <c r="F108" s="245">
        <v>19.781223361979375</v>
      </c>
      <c r="G108" s="245">
        <v>13.814656512560587</v>
      </c>
      <c r="H108" s="245">
        <v>20.974536731863132</v>
      </c>
      <c r="I108" s="52">
        <v>6.8602531912695691E-2</v>
      </c>
      <c r="J108" s="51">
        <v>0.13720506382539138</v>
      </c>
      <c r="K108" s="53">
        <v>0.20580759573808707</v>
      </c>
      <c r="L108" s="245">
        <v>16.524866791101267</v>
      </c>
      <c r="M108" s="245">
        <v>18.264326453322454</v>
      </c>
    </row>
    <row r="109" spans="1:13" ht="15" customHeight="1">
      <c r="A109" s="49"/>
      <c r="B109" s="187" t="s">
        <v>218</v>
      </c>
      <c r="C109" s="179">
        <v>2.5046001770767146</v>
      </c>
      <c r="D109" s="180">
        <v>0.32136664375526236</v>
      </c>
      <c r="E109" s="180">
        <v>1.8618668895661898</v>
      </c>
      <c r="F109" s="180">
        <v>3.1473334645872395</v>
      </c>
      <c r="G109" s="180">
        <v>1.5405002458109274</v>
      </c>
      <c r="H109" s="180">
        <v>3.4687001083425018</v>
      </c>
      <c r="I109" s="52">
        <v>0.12831055698892058</v>
      </c>
      <c r="J109" s="51">
        <v>0.25662111397784115</v>
      </c>
      <c r="K109" s="53">
        <v>0.38493167096676173</v>
      </c>
      <c r="L109" s="180">
        <v>2.3793701682228789</v>
      </c>
      <c r="M109" s="180">
        <v>2.6298301859305502</v>
      </c>
    </row>
    <row r="110" spans="1:13" ht="15" customHeight="1">
      <c r="A110" s="49"/>
      <c r="B110" s="187" t="s">
        <v>158</v>
      </c>
      <c r="C110" s="179">
        <v>5.1208046458175689</v>
      </c>
      <c r="D110" s="50">
        <v>0.24721681074206941</v>
      </c>
      <c r="E110" s="180">
        <v>4.6263710243334302</v>
      </c>
      <c r="F110" s="180">
        <v>5.6152382673017076</v>
      </c>
      <c r="G110" s="180">
        <v>4.3791542135913604</v>
      </c>
      <c r="H110" s="180">
        <v>5.8624550780437774</v>
      </c>
      <c r="I110" s="52">
        <v>4.8276946269368903E-2</v>
      </c>
      <c r="J110" s="51">
        <v>9.6553892538737807E-2</v>
      </c>
      <c r="K110" s="53">
        <v>0.14483083880810671</v>
      </c>
      <c r="L110" s="180">
        <v>4.8647644135266903</v>
      </c>
      <c r="M110" s="180">
        <v>5.3768448781084475</v>
      </c>
    </row>
    <row r="111" spans="1:13" ht="15" customHeight="1">
      <c r="A111" s="49"/>
      <c r="B111" s="187" t="s">
        <v>175</v>
      </c>
      <c r="C111" s="251">
        <v>73.62413780224658</v>
      </c>
      <c r="D111" s="245">
        <v>1.7165394321217706</v>
      </c>
      <c r="E111" s="252">
        <v>70.191058938003039</v>
      </c>
      <c r="F111" s="252">
        <v>77.05721666649012</v>
      </c>
      <c r="G111" s="252">
        <v>68.474519505881261</v>
      </c>
      <c r="H111" s="252">
        <v>78.773756098611898</v>
      </c>
      <c r="I111" s="52">
        <v>2.3314900294416647E-2</v>
      </c>
      <c r="J111" s="51">
        <v>4.6629800588833294E-2</v>
      </c>
      <c r="K111" s="53">
        <v>6.9944700883249944E-2</v>
      </c>
      <c r="L111" s="252">
        <v>69.942930912134244</v>
      </c>
      <c r="M111" s="252">
        <v>77.305344692358915</v>
      </c>
    </row>
    <row r="112" spans="1:13" ht="15" customHeight="1">
      <c r="A112" s="49"/>
      <c r="B112" s="199" t="s">
        <v>179</v>
      </c>
      <c r="C112" s="253">
        <v>13.270168673363511</v>
      </c>
      <c r="D112" s="200">
        <v>0.55910834011766297</v>
      </c>
      <c r="E112" s="254">
        <v>12.151951993128185</v>
      </c>
      <c r="F112" s="254">
        <v>14.388385353598837</v>
      </c>
      <c r="G112" s="254">
        <v>11.592843653010522</v>
      </c>
      <c r="H112" s="254">
        <v>14.947493693716499</v>
      </c>
      <c r="I112" s="201">
        <v>4.2132722942695579E-2</v>
      </c>
      <c r="J112" s="202">
        <v>8.4265445885391158E-2</v>
      </c>
      <c r="K112" s="203">
        <v>0.12639816882808674</v>
      </c>
      <c r="L112" s="254">
        <v>12.606660239695335</v>
      </c>
      <c r="M112" s="254">
        <v>13.933677107031686</v>
      </c>
    </row>
    <row r="113" spans="2:2" ht="15" customHeight="1">
      <c r="B113" s="259" t="s">
        <v>630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12">
    <cfRule type="expression" dxfId="36" priority="71">
      <formula>IF(PG_IsBlnkRowRout*PG_IsBlnkRowRoutNext=1,TRUE,FALSE)</formula>
    </cfRule>
  </conditionalFormatting>
  <conditionalFormatting sqref="I5:K112">
    <cfRule type="cellIs" dxfId="35" priority="2" operator="greaterThan">
      <formula>1</formula>
    </cfRule>
  </conditionalFormatting>
  <hyperlinks>
    <hyperlink ref="B5" location="'Fire Assay'!$A$4" display="'Fire Assay'!$A$4" xr:uid="{D61A5BCA-5CEB-405A-8416-CEEEE6A387B3}"/>
    <hyperlink ref="B7" location="'Fire Assay (Bi)'!$A$4" display="'Fire Assay (Bi)'!$A$4" xr:uid="{838E46D8-AAB1-4450-8323-CD9C7830B390}"/>
    <hyperlink ref="B9" location="'PA'!$A$4" display="'PA'!$A$4" xr:uid="{17D4888A-4863-4907-AF12-076928865105}"/>
    <hyperlink ref="B11" location="'4-Acid'!$A$4" display="'4-Acid'!$A$4" xr:uid="{CCD5270E-D5FB-4CDC-8B02-55B0A2499627}"/>
    <hyperlink ref="B12" location="'4-Acid'!$A$22" display="'4-Acid'!$A$22" xr:uid="{97A50362-FBD5-4386-8700-D0E37CE66CCF}"/>
    <hyperlink ref="B13" location="'4-Acid'!$A$40" display="'4-Acid'!$A$40" xr:uid="{ECFD7D3D-90EE-4D0F-B0F7-E6C0903D62CA}"/>
    <hyperlink ref="B14" location="'4-Acid'!$A$58" display="'4-Acid'!$A$58" xr:uid="{B5072277-1B10-4D67-AC1E-DAA6B67A66C2}"/>
    <hyperlink ref="B15" location="'4-Acid'!$A$76" display="'4-Acid'!$A$76" xr:uid="{F89DCC4E-6B48-48E7-B431-DE51FE4153D2}"/>
    <hyperlink ref="B16" location="'4-Acid'!$A$95" display="'4-Acid'!$A$95" xr:uid="{B14C042A-959B-48BD-9D1C-0AD9BE8F5A8F}"/>
    <hyperlink ref="B17" location="'4-Acid'!$A$114" display="'4-Acid'!$A$114" xr:uid="{ED6F3E83-C62F-4D54-AF80-A34E9C38BF7C}"/>
    <hyperlink ref="B18" location="'4-Acid'!$A$132" display="'4-Acid'!$A$132" xr:uid="{EFA17D4C-4A8E-4E90-8C5B-29E6997960EF}"/>
    <hyperlink ref="B19" location="'4-Acid'!$A$150" display="'4-Acid'!$A$150" xr:uid="{58F0CFB6-91D9-4F4E-B4BD-53F9ADA82889}"/>
    <hyperlink ref="B20" location="'4-Acid'!$A$168" display="'4-Acid'!$A$168" xr:uid="{97FAB518-02E6-41A1-A503-CB5A611EC08E}"/>
    <hyperlink ref="B21" location="'4-Acid'!$A$187" display="'4-Acid'!$A$187" xr:uid="{23E4C81C-3D84-4FB1-9676-4C7172C3ED64}"/>
    <hyperlink ref="B22" location="'4-Acid'!$A$205" display="'4-Acid'!$A$205" xr:uid="{4DE69FDF-09AD-4D19-84B3-1BDD7A75021C}"/>
    <hyperlink ref="B23" location="'4-Acid'!$A$223" display="'4-Acid'!$A$223" xr:uid="{407EEF88-F3CD-47AC-AAE2-37DB2FFA9FF9}"/>
    <hyperlink ref="B24" location="'4-Acid'!$A$241" display="'4-Acid'!$A$241" xr:uid="{43F5D035-9B7E-454E-9310-221785409A42}"/>
    <hyperlink ref="B25" location="'4-Acid'!$A$277" display="'4-Acid'!$A$277" xr:uid="{7FF09A77-6264-4EE2-B824-CDA983A91E08}"/>
    <hyperlink ref="B26" location="'4-Acid'!$A$295" display="'4-Acid'!$A$295" xr:uid="{6E27676B-667C-4120-9AD4-F126F34E1E4C}"/>
    <hyperlink ref="B27" location="'4-Acid'!$A$313" display="'4-Acid'!$A$313" xr:uid="{7F2CC9AE-9D0B-432D-871B-34C2FB7D35A3}"/>
    <hyperlink ref="B28" location="'4-Acid'!$A$367" display="'4-Acid'!$A$367" xr:uid="{3225E756-60ED-4505-9048-A5CAEB39DE3B}"/>
    <hyperlink ref="B29" location="'4-Acid'!$A$403" display="'4-Acid'!$A$403" xr:uid="{208551BB-E5BD-41EF-A20B-0C2127B20D75}"/>
    <hyperlink ref="B30" location="'4-Acid'!$A$421" display="'4-Acid'!$A$421" xr:uid="{6BBF4C82-50A7-44B9-90FD-CC749F6DD30B}"/>
    <hyperlink ref="B31" location="'4-Acid'!$A$440" display="'4-Acid'!$A$440" xr:uid="{53C53780-2999-4029-83A2-971B9A198595}"/>
    <hyperlink ref="B32" location="'4-Acid'!$A$458" display="'4-Acid'!$A$458" xr:uid="{D7B9424D-0CD0-4DC4-BA58-62F821D0B089}"/>
    <hyperlink ref="B33" location="'4-Acid'!$A$476" display="'4-Acid'!$A$476" xr:uid="{A7E00FF6-EC98-4A2C-A99A-1AD7AB9C951D}"/>
    <hyperlink ref="B34" location="'4-Acid'!$A$494" display="'4-Acid'!$A$494" xr:uid="{FFA5AEFC-D3B3-417C-86E9-7F831B6D5B83}"/>
    <hyperlink ref="B35" location="'4-Acid'!$A$512" display="'4-Acid'!$A$512" xr:uid="{01BD955C-5580-4841-B7B7-C62766CA5097}"/>
    <hyperlink ref="B36" location="'4-Acid'!$A$530" display="'4-Acid'!$A$530" xr:uid="{0D37A1A4-DEFF-4E54-8694-78DC07B6C795}"/>
    <hyperlink ref="B37" location="'4-Acid'!$A$548" display="'4-Acid'!$A$548" xr:uid="{A77AFAFE-0201-45C9-A1DE-0EC8323B6BE6}"/>
    <hyperlink ref="B38" location="'4-Acid'!$A$566" display="'4-Acid'!$A$566" xr:uid="{1DB745BF-1351-44CF-8E22-BBEBEAA7E80C}"/>
    <hyperlink ref="B39" location="'4-Acid'!$A$584" display="'4-Acid'!$A$584" xr:uid="{6AFDAB96-CEF7-4D71-9054-3ACE1B884DD2}"/>
    <hyperlink ref="B40" location="'4-Acid'!$A$602" display="'4-Acid'!$A$602" xr:uid="{1D4B3930-2C29-4C01-A0A1-EFD68AA7960F}"/>
    <hyperlink ref="B41" location="'4-Acid'!$A$620" display="'4-Acid'!$A$620" xr:uid="{BEDCD3E8-3CC1-4CEC-BA33-6FAC6FA80210}"/>
    <hyperlink ref="B42" location="'4-Acid'!$A$638" display="'4-Acid'!$A$638" xr:uid="{81481FD4-882F-45C0-A154-C0AB654BAD9E}"/>
    <hyperlink ref="B43" location="'4-Acid'!$A$656" display="'4-Acid'!$A$656" xr:uid="{95667275-0FC3-433F-ADA9-24582B65B43B}"/>
    <hyperlink ref="B44" location="'4-Acid'!$A$692" display="'4-Acid'!$A$692" xr:uid="{BEF2BDAE-B060-4E74-A363-2D9C35746596}"/>
    <hyperlink ref="B45" location="'4-Acid'!$A$710" display="'4-Acid'!$A$710" xr:uid="{AD274268-2532-455A-B9A0-4C7802D9A346}"/>
    <hyperlink ref="B46" location="'4-Acid'!$A$728" display="'4-Acid'!$A$728" xr:uid="{4F8458F7-2B75-4DF1-9D74-7116BBB4AB64}"/>
    <hyperlink ref="B47" location="'4-Acid'!$A$746" display="'4-Acid'!$A$746" xr:uid="{B87A3796-93CB-4070-8D6A-F8D019CD9E80}"/>
    <hyperlink ref="B48" location="'4-Acid'!$A$764" display="'4-Acid'!$A$764" xr:uid="{5FE5E5F6-968F-4284-A922-207196173BB8}"/>
    <hyperlink ref="B49" location="'4-Acid'!$A$783" display="'4-Acid'!$A$783" xr:uid="{2B0E2E1E-EC72-4F70-802C-1D713BE194E1}"/>
    <hyperlink ref="B50" location="'4-Acid'!$A$801" display="'4-Acid'!$A$801" xr:uid="{28DBEF04-1C02-49FD-98FF-248F7CFBB477}"/>
    <hyperlink ref="B51" location="'4-Acid'!$A$819" display="'4-Acid'!$A$819" xr:uid="{69879B0F-18D6-4DD9-B684-A8B79ACE4798}"/>
    <hyperlink ref="B52" location="'4-Acid'!$A$838" display="'4-Acid'!$A$838" xr:uid="{F0FF0630-2953-4EBC-A845-EA9E48EDE852}"/>
    <hyperlink ref="B53" location="'4-Acid'!$A$856" display="'4-Acid'!$A$856" xr:uid="{3BDE6C96-967B-4187-A0EC-4DA2779F4500}"/>
    <hyperlink ref="B54" location="'4-Acid'!$A$874" display="'4-Acid'!$A$874" xr:uid="{274AF602-C080-4E54-8667-938978B3772C}"/>
    <hyperlink ref="B55" location="'4-Acid'!$A$893" display="'4-Acid'!$A$893" xr:uid="{96EEEDEA-A7B7-4732-ADFE-30DF653CC75E}"/>
    <hyperlink ref="B56" location="'4-Acid'!$A$912" display="'4-Acid'!$A$912" xr:uid="{5CE3AA80-89DD-4F1F-A9B6-E1CD2DA876F8}"/>
    <hyperlink ref="B57" location="'4-Acid'!$A$930" display="'4-Acid'!$A$930" xr:uid="{901DBFD0-5927-4895-98ED-C733B8026EF5}"/>
    <hyperlink ref="B58" location="'4-Acid'!$A$948" display="'4-Acid'!$A$948" xr:uid="{487EB575-4093-4EC8-8266-238B2C0DC4B2}"/>
    <hyperlink ref="B59" location="'4-Acid'!$A$984" display="'4-Acid'!$A$984" xr:uid="{FB80556D-9818-41A3-BBFE-1FA5D03A1A14}"/>
    <hyperlink ref="B60" location="'4-Acid'!$A$1002" display="'4-Acid'!$A$1002" xr:uid="{54C25729-9F82-4479-85F8-59C246086788}"/>
    <hyperlink ref="B61" location="'4-Acid'!$A$1020" display="'4-Acid'!$A$1020" xr:uid="{535A0D47-F16F-45FB-AD25-F95B857A0906}"/>
    <hyperlink ref="B62" location="'4-Acid'!$A$1056" display="'4-Acid'!$A$1056" xr:uid="{39FAA182-FFCA-45B7-AA4F-A3726E3301A3}"/>
    <hyperlink ref="B63" location="'4-Acid'!$A$1074" display="'4-Acid'!$A$1074" xr:uid="{ADC9F4B3-F098-406A-8BCB-482B37F6F72A}"/>
    <hyperlink ref="B64" location="'4-Acid'!$A$1092" display="'4-Acid'!$A$1092" xr:uid="{8955DEED-648A-41CE-B2E7-D0C0C0BF7B2E}"/>
    <hyperlink ref="B66" location="'Aqua Regia'!$A$4" display="'Aqua Regia'!$A$4" xr:uid="{F56642A9-BE4E-4F28-A294-276CF9593D25}"/>
    <hyperlink ref="B67" location="'Aqua Regia'!$A$22" display="'Aqua Regia'!$A$22" xr:uid="{EB7A2A89-404D-4E2E-AE2E-BDB644BE1D20}"/>
    <hyperlink ref="B68" location="'Aqua Regia'!$A$40" display="'Aqua Regia'!$A$40" xr:uid="{4939A309-D0C5-4724-B0A9-62BD9BED368E}"/>
    <hyperlink ref="B69" location="'Aqua Regia'!$A$76" display="'Aqua Regia'!$A$76" xr:uid="{28E4B0E2-35AF-4D1F-81C2-857632CDC66C}"/>
    <hyperlink ref="B70" location="'Aqua Regia'!$A$94" display="'Aqua Regia'!$A$94" xr:uid="{3C8D0727-92F1-4549-9F84-29D28A90B9B0}"/>
    <hyperlink ref="B71" location="'Aqua Regia'!$A$112" display="'Aqua Regia'!$A$112" xr:uid="{6B04DAA8-E8A9-4572-9038-71841785177F}"/>
    <hyperlink ref="B72" location="'Aqua Regia'!$A$131" display="'Aqua Regia'!$A$131" xr:uid="{D4DD30FB-93C2-401A-B361-735092DCEDDA}"/>
    <hyperlink ref="B73" location="'Aqua Regia'!$A$149" display="'Aqua Regia'!$A$149" xr:uid="{B5559FC2-EA07-40A4-A87A-426AF553AF21}"/>
    <hyperlink ref="B74" location="'Aqua Regia'!$A$168" display="'Aqua Regia'!$A$168" xr:uid="{D80396F4-2A14-497A-BFA8-40A31FB6898C}"/>
    <hyperlink ref="B75" location="'Aqua Regia'!$A$186" display="'Aqua Regia'!$A$186" xr:uid="{7DD5EFBB-85AD-4627-8DD2-34891061C01B}"/>
    <hyperlink ref="B76" location="'Aqua Regia'!$A$204" display="'Aqua Regia'!$A$204" xr:uid="{9EDF3C22-D8C7-4127-BAC0-159635EE5104}"/>
    <hyperlink ref="B77" location="'Aqua Regia'!$A$222" display="'Aqua Regia'!$A$222" xr:uid="{D2AA60F2-D92C-480B-850C-BB8EE1866C3E}"/>
    <hyperlink ref="B78" location="'Aqua Regia'!$A$240" display="'Aqua Regia'!$A$240" xr:uid="{ABDD95E6-C663-4932-A43F-99D8664B77A2}"/>
    <hyperlink ref="B79" location="'Aqua Regia'!$A$312" display="'Aqua Regia'!$A$312" xr:uid="{B5834992-3FA4-42C9-B187-B2489723AB94}"/>
    <hyperlink ref="B80" location="'Aqua Regia'!$A$330" display="'Aqua Regia'!$A$330" xr:uid="{1F3EE776-80A5-4E49-8A53-EC40C4615FD2}"/>
    <hyperlink ref="B81" location="'Aqua Regia'!$A$367" display="'Aqua Regia'!$A$367" xr:uid="{CA9C7BBC-5ED8-4049-80E3-50083D37403A}"/>
    <hyperlink ref="B82" location="'Aqua Regia'!$A$386" display="'Aqua Regia'!$A$386" xr:uid="{237389E4-D6DA-417F-B28D-A94E129CA25C}"/>
    <hyperlink ref="B83" location="'Aqua Regia'!$A$405" display="'Aqua Regia'!$A$405" xr:uid="{CD268CBA-8621-4F28-B7BA-B2067512E9B0}"/>
    <hyperlink ref="B84" location="'Aqua Regia'!$A$441" display="'Aqua Regia'!$A$441" xr:uid="{2FD73344-7EC9-4E0F-AE83-8FB6CD0B4AE2}"/>
    <hyperlink ref="B85" location="'Aqua Regia'!$A$459" display="'Aqua Regia'!$A$459" xr:uid="{476250DE-2D3E-4826-A7F3-B1178450EC1F}"/>
    <hyperlink ref="B86" location="'Aqua Regia'!$A$477" display="'Aqua Regia'!$A$477" xr:uid="{447D0BBA-425D-4AEB-A5C6-CC42E114084F}"/>
    <hyperlink ref="B87" location="'Aqua Regia'!$A$496" display="'Aqua Regia'!$A$496" xr:uid="{319ADBD2-74F3-45C2-881D-14BDF59D17BD}"/>
    <hyperlink ref="B88" location="'Aqua Regia'!$A$533" display="'Aqua Regia'!$A$533" xr:uid="{E2893646-8979-4246-B359-CA44E79DA050}"/>
    <hyperlink ref="B89" location="'Aqua Regia'!$A$551" display="'Aqua Regia'!$A$551" xr:uid="{90251CB0-06C4-4840-AF79-DAE9E8C34BA4}"/>
    <hyperlink ref="B90" location="'Aqua Regia'!$A$569" display="'Aqua Regia'!$A$569" xr:uid="{EE5AAC0B-917A-467F-ABE7-DA8ABCAB9B67}"/>
    <hyperlink ref="B91" location="'Aqua Regia'!$A$587" display="'Aqua Regia'!$A$587" xr:uid="{67E8ED7A-EE24-4F94-B530-9F9D9390677D}"/>
    <hyperlink ref="B92" location="'Aqua Regia'!$A$642" display="'Aqua Regia'!$A$642" xr:uid="{28283CFD-965C-434F-8796-B9C51F944804}"/>
    <hyperlink ref="B93" location="'Aqua Regia'!$A$660" display="'Aqua Regia'!$A$660" xr:uid="{5C7F7975-9CD5-4C22-A690-19BBE2B18457}"/>
    <hyperlink ref="B94" location="'Aqua Regia'!$A$678" display="'Aqua Regia'!$A$678" xr:uid="{95DAC819-1538-4ABC-8B95-4D613B17758E}"/>
    <hyperlink ref="B95" location="'Aqua Regia'!$A$714" display="'Aqua Regia'!$A$714" xr:uid="{B8614905-F1EF-4006-96AE-3C08E3EE2AC1}"/>
    <hyperlink ref="B96" location="'Aqua Regia'!$A$750" display="'Aqua Regia'!$A$750" xr:uid="{1F64B8CD-F7AD-4410-8787-C959D6F4CA58}"/>
    <hyperlink ref="B97" location="'Aqua Regia'!$A$768" display="'Aqua Regia'!$A$768" xr:uid="{06C05DD9-2EEC-4067-B7C9-3701E7174965}"/>
    <hyperlink ref="B98" location="'Aqua Regia'!$A$786" display="'Aqua Regia'!$A$786" xr:uid="{A2882286-7A1E-4CC6-87BE-E25B135CB2B6}"/>
    <hyperlink ref="B99" location="'Aqua Regia'!$A$805" display="'Aqua Regia'!$A$805" xr:uid="{7A74CB0E-6B7D-4522-A7E6-ACDEC329370D}"/>
    <hyperlink ref="B100" location="'Aqua Regia'!$A$841" display="'Aqua Regia'!$A$841" xr:uid="{725C8D23-C3FC-495F-A8E5-1DA7BA475D00}"/>
    <hyperlink ref="B101" location="'Aqua Regia'!$A$860" display="'Aqua Regia'!$A$860" xr:uid="{F46E9D61-1AF4-4036-B15C-38FAE38B6AF1}"/>
    <hyperlink ref="B102" location="'Aqua Regia'!$A$878" display="'Aqua Regia'!$A$878" xr:uid="{8E2F3A24-D172-42A7-969F-544AFAC45E8E}"/>
    <hyperlink ref="B103" location="'Aqua Regia'!$A$914" display="'Aqua Regia'!$A$914" xr:uid="{18C520EF-6101-426D-B095-C153DBDC1D81}"/>
    <hyperlink ref="B104" location="'Aqua Regia'!$A$933" display="'Aqua Regia'!$A$933" xr:uid="{FA498548-2365-4AC9-AF82-EAFABBADED9F}"/>
    <hyperlink ref="B105" location="'Aqua Regia'!$A$951" display="'Aqua Regia'!$A$951" xr:uid="{61339654-7EB5-4783-A7C5-581092CC80D3}"/>
    <hyperlink ref="B106" location="'Aqua Regia'!$A$969" display="'Aqua Regia'!$A$969" xr:uid="{FCACEA0A-5B0A-408B-9522-01F0583573AC}"/>
    <hyperlink ref="B107" location="'Aqua Regia'!$A$1005" display="'Aqua Regia'!$A$1005" xr:uid="{234121D7-524B-4A32-AABE-D6DD825EFB9D}"/>
    <hyperlink ref="B108" location="'Aqua Regia'!$A$1024" display="'Aqua Regia'!$A$1024" xr:uid="{634FD3CF-60FE-4D4C-8A2D-B9B467E4E3C1}"/>
    <hyperlink ref="B109" location="'Aqua Regia'!$A$1042" display="'Aqua Regia'!$A$1042" xr:uid="{26998E8A-508B-4C8A-9B60-AD1A081075DA}"/>
    <hyperlink ref="B110" location="'Aqua Regia'!$A$1060" display="'Aqua Regia'!$A$1060" xr:uid="{943AD678-1841-44A0-9015-1C7F3FDDBC57}"/>
    <hyperlink ref="B111" location="'Aqua Regia'!$A$1096" display="'Aqua Regia'!$A$1096" xr:uid="{C93DC173-779B-4999-B863-EF6580E1A238}"/>
    <hyperlink ref="B112" location="'Aqua Regia'!$A$1114" display="'Aqua Regia'!$A$1114" xr:uid="{EF20A8FD-A949-4FEC-ACA8-C6B7BF95CFEE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4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4" t="s">
        <v>626</v>
      </c>
      <c r="C1" s="34"/>
    </row>
    <row r="2" spans="2:10" ht="27.95" customHeight="1">
      <c r="B2" s="41" t="s">
        <v>82</v>
      </c>
      <c r="C2" s="41" t="s">
        <v>83</v>
      </c>
    </row>
    <row r="3" spans="2:10" ht="15" customHeight="1">
      <c r="B3" s="42" t="s">
        <v>89</v>
      </c>
      <c r="C3" s="42" t="s">
        <v>90</v>
      </c>
    </row>
    <row r="4" spans="2:10" ht="15" customHeight="1">
      <c r="B4" s="43" t="s">
        <v>93</v>
      </c>
      <c r="C4" s="43" t="s">
        <v>129</v>
      </c>
    </row>
    <row r="5" spans="2:10" ht="15" customHeight="1">
      <c r="B5" s="43" t="s">
        <v>87</v>
      </c>
      <c r="C5" s="43" t="s">
        <v>88</v>
      </c>
    </row>
    <row r="6" spans="2:10" ht="15" customHeight="1">
      <c r="B6" s="43" t="s">
        <v>91</v>
      </c>
      <c r="C6" s="43" t="s">
        <v>86</v>
      </c>
    </row>
    <row r="7" spans="2:10" ht="15" customHeight="1">
      <c r="B7" s="43" t="s">
        <v>85</v>
      </c>
      <c r="C7" s="85" t="s">
        <v>130</v>
      </c>
    </row>
    <row r="8" spans="2:10" ht="15" customHeight="1" thickBot="1">
      <c r="B8" s="43" t="s">
        <v>84</v>
      </c>
      <c r="C8" s="85" t="s">
        <v>131</v>
      </c>
    </row>
    <row r="9" spans="2:10" ht="15" customHeight="1">
      <c r="B9" s="70" t="s">
        <v>128</v>
      </c>
      <c r="C9" s="158"/>
    </row>
    <row r="10" spans="2:10" ht="15" customHeight="1">
      <c r="B10" s="43" t="s">
        <v>277</v>
      </c>
      <c r="C10" s="43" t="s">
        <v>321</v>
      </c>
    </row>
    <row r="11" spans="2:10" ht="15" customHeight="1">
      <c r="B11" s="43" t="s">
        <v>113</v>
      </c>
      <c r="C11" s="43" t="s">
        <v>322</v>
      </c>
      <c r="D11" s="5"/>
      <c r="E11" s="5"/>
      <c r="F11" s="5"/>
      <c r="G11" s="5"/>
      <c r="H11" s="5"/>
      <c r="I11" s="5"/>
      <c r="J11" s="5"/>
    </row>
    <row r="12" spans="2:10" ht="15" customHeight="1">
      <c r="B12" s="43" t="s">
        <v>278</v>
      </c>
      <c r="C12" s="43" t="s">
        <v>323</v>
      </c>
      <c r="D12" s="5"/>
      <c r="E12" s="5"/>
      <c r="F12" s="5"/>
      <c r="G12" s="5"/>
      <c r="H12" s="5"/>
      <c r="I12" s="5"/>
      <c r="J12" s="5"/>
    </row>
    <row r="13" spans="2:10" ht="15" customHeight="1">
      <c r="B13" s="43" t="s">
        <v>320</v>
      </c>
      <c r="C13" s="43" t="s">
        <v>324</v>
      </c>
    </row>
    <row r="14" spans="2:10" ht="15" customHeight="1">
      <c r="B14" s="43" t="s">
        <v>312</v>
      </c>
      <c r="C14" s="43" t="s">
        <v>325</v>
      </c>
    </row>
    <row r="15" spans="2:10" ht="15" customHeight="1">
      <c r="B15" s="43" t="s">
        <v>282</v>
      </c>
      <c r="C15" s="43" t="s">
        <v>326</v>
      </c>
    </row>
    <row r="16" spans="2:10" ht="15" customHeight="1">
      <c r="B16" s="43" t="s">
        <v>279</v>
      </c>
      <c r="C16" s="43" t="s">
        <v>327</v>
      </c>
    </row>
    <row r="17" spans="2:3" ht="15" customHeight="1">
      <c r="B17" s="43" t="s">
        <v>299</v>
      </c>
      <c r="C17" s="43" t="s">
        <v>328</v>
      </c>
    </row>
    <row r="18" spans="2:3" ht="15" customHeight="1">
      <c r="B18" s="43" t="s">
        <v>97</v>
      </c>
      <c r="C18" s="43" t="s">
        <v>329</v>
      </c>
    </row>
    <row r="19" spans="2:3" ht="15" customHeight="1">
      <c r="B19" s="43" t="s">
        <v>250</v>
      </c>
      <c r="C19" s="43" t="s">
        <v>330</v>
      </c>
    </row>
    <row r="20" spans="2:3" ht="15" customHeight="1">
      <c r="B20" s="43" t="s">
        <v>251</v>
      </c>
      <c r="C20" s="43" t="s">
        <v>331</v>
      </c>
    </row>
    <row r="21" spans="2:3" ht="15" customHeight="1">
      <c r="B21" s="43" t="s">
        <v>249</v>
      </c>
      <c r="C21" s="43" t="s">
        <v>332</v>
      </c>
    </row>
    <row r="22" spans="2:3" ht="15" customHeight="1">
      <c r="B22" s="43" t="s">
        <v>112</v>
      </c>
      <c r="C22" s="43" t="s">
        <v>333</v>
      </c>
    </row>
    <row r="23" spans="2:3" ht="15" customHeight="1">
      <c r="B23" s="43" t="s">
        <v>98</v>
      </c>
      <c r="C23" s="43" t="s">
        <v>334</v>
      </c>
    </row>
    <row r="24" spans="2:3" ht="15" customHeight="1">
      <c r="B24" s="43" t="s">
        <v>319</v>
      </c>
      <c r="C24" s="43" t="s">
        <v>335</v>
      </c>
    </row>
    <row r="25" spans="2:3" ht="15" customHeight="1">
      <c r="B25" s="44" t="s">
        <v>275</v>
      </c>
      <c r="C25" s="44" t="s">
        <v>336</v>
      </c>
    </row>
    <row r="26" spans="2:3" ht="15" customHeight="1">
      <c r="B26" s="58"/>
      <c r="C26" s="59"/>
    </row>
    <row r="27" spans="2:3" ht="15">
      <c r="B27" s="60" t="s">
        <v>122</v>
      </c>
      <c r="C27" s="61" t="s">
        <v>117</v>
      </c>
    </row>
    <row r="28" spans="2:3">
      <c r="B28" s="62"/>
      <c r="C28" s="61"/>
    </row>
    <row r="29" spans="2:3">
      <c r="B29" s="63" t="s">
        <v>121</v>
      </c>
      <c r="C29" s="64" t="s">
        <v>120</v>
      </c>
    </row>
    <row r="30" spans="2:3">
      <c r="B30" s="62"/>
      <c r="C30" s="61"/>
    </row>
    <row r="31" spans="2:3">
      <c r="B31" s="65" t="s">
        <v>118</v>
      </c>
      <c r="C31" s="64" t="s">
        <v>119</v>
      </c>
    </row>
    <row r="32" spans="2:3">
      <c r="B32" s="66"/>
      <c r="C32" s="67"/>
    </row>
    <row r="33" spans="2:3">
      <c r="B33"/>
      <c r="C33"/>
    </row>
    <row r="34" spans="2:3">
      <c r="B34"/>
      <c r="C34"/>
    </row>
  </sheetData>
  <sortState xmlns:xlrd2="http://schemas.microsoft.com/office/spreadsheetml/2017/richdata2" ref="B3:C7">
    <sortCondition ref="B3:B7"/>
  </sortState>
  <conditionalFormatting sqref="B3:C26">
    <cfRule type="expression" dxfId="34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9"/>
  <sheetViews>
    <sheetView workbookViewId="0">
      <pane ySplit="2" topLeftCell="A1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625</v>
      </c>
      <c r="C1" s="34"/>
    </row>
    <row r="2" spans="2:9" ht="27.95" customHeight="1">
      <c r="B2" s="69" t="s">
        <v>123</v>
      </c>
      <c r="C2" s="41" t="s">
        <v>124</v>
      </c>
    </row>
    <row r="3" spans="2:9" ht="15" customHeight="1">
      <c r="B3" s="155"/>
      <c r="C3" s="42" t="s">
        <v>337</v>
      </c>
    </row>
    <row r="4" spans="2:9" ht="15" customHeight="1">
      <c r="B4" s="156"/>
      <c r="C4" s="43" t="s">
        <v>338</v>
      </c>
    </row>
    <row r="5" spans="2:9" ht="15" customHeight="1">
      <c r="B5" s="156"/>
      <c r="C5" s="43" t="s">
        <v>125</v>
      </c>
    </row>
    <row r="6" spans="2:9" ht="15" customHeight="1">
      <c r="B6" s="156"/>
      <c r="C6" s="43" t="s">
        <v>339</v>
      </c>
    </row>
    <row r="7" spans="2:9" ht="15" customHeight="1">
      <c r="B7" s="156"/>
      <c r="C7" s="43" t="s">
        <v>126</v>
      </c>
    </row>
    <row r="8" spans="2:9" ht="15" customHeight="1">
      <c r="B8" s="156"/>
      <c r="C8" s="43" t="s">
        <v>340</v>
      </c>
    </row>
    <row r="9" spans="2:9" ht="15" customHeight="1">
      <c r="B9" s="156"/>
      <c r="C9" s="43" t="s">
        <v>341</v>
      </c>
      <c r="D9" s="5"/>
      <c r="E9" s="5"/>
      <c r="G9" s="5"/>
      <c r="H9" s="5"/>
      <c r="I9" s="5"/>
    </row>
    <row r="10" spans="2:9" ht="15" customHeight="1">
      <c r="B10" s="156"/>
      <c r="C10" s="43" t="s">
        <v>342</v>
      </c>
      <c r="D10" s="5"/>
      <c r="E10" s="5"/>
      <c r="G10" s="5"/>
      <c r="H10" s="5"/>
      <c r="I10" s="5"/>
    </row>
    <row r="11" spans="2:9" ht="15" customHeight="1">
      <c r="B11" s="156"/>
      <c r="C11" s="43" t="s">
        <v>343</v>
      </c>
    </row>
    <row r="12" spans="2:9" ht="15" customHeight="1">
      <c r="B12" s="156"/>
      <c r="C12" s="43" t="s">
        <v>344</v>
      </c>
    </row>
    <row r="13" spans="2:9" ht="15" customHeight="1">
      <c r="B13" s="156"/>
      <c r="C13" s="43" t="s">
        <v>127</v>
      </c>
    </row>
    <row r="14" spans="2:9" ht="15" customHeight="1">
      <c r="B14" s="156"/>
      <c r="C14" s="43" t="s">
        <v>345</v>
      </c>
    </row>
    <row r="15" spans="2:9" ht="15" customHeight="1">
      <c r="B15" s="156"/>
      <c r="C15" s="43" t="s">
        <v>346</v>
      </c>
    </row>
    <row r="16" spans="2:9" ht="15" customHeight="1">
      <c r="B16" s="156"/>
      <c r="C16" s="43" t="s">
        <v>347</v>
      </c>
    </row>
    <row r="17" spans="2:3" ht="15" customHeight="1">
      <c r="B17" s="156"/>
      <c r="C17" s="43" t="s">
        <v>348</v>
      </c>
    </row>
    <row r="18" spans="2:3" ht="15" customHeight="1">
      <c r="B18" s="156"/>
      <c r="C18" s="43" t="s">
        <v>349</v>
      </c>
    </row>
    <row r="19" spans="2:3" ht="15" customHeight="1">
      <c r="B19" s="156"/>
      <c r="C19" s="43" t="s">
        <v>350</v>
      </c>
    </row>
    <row r="20" spans="2:3" ht="15" customHeight="1">
      <c r="B20" s="156"/>
      <c r="C20" s="43" t="s">
        <v>351</v>
      </c>
    </row>
    <row r="21" spans="2:3" ht="15" customHeight="1">
      <c r="B21" s="156"/>
      <c r="C21" s="43" t="s">
        <v>352</v>
      </c>
    </row>
    <row r="22" spans="2:3" ht="15" customHeight="1">
      <c r="B22" s="156"/>
      <c r="C22" s="43" t="s">
        <v>353</v>
      </c>
    </row>
    <row r="23" spans="2:3" ht="15" customHeight="1">
      <c r="B23" s="156"/>
      <c r="C23" s="43" t="s">
        <v>354</v>
      </c>
    </row>
    <row r="24" spans="2:3" ht="15" customHeight="1">
      <c r="B24" s="156"/>
      <c r="C24" s="43" t="s">
        <v>355</v>
      </c>
    </row>
    <row r="25" spans="2:3" ht="15" customHeight="1">
      <c r="B25" s="156"/>
      <c r="C25" s="43" t="s">
        <v>356</v>
      </c>
    </row>
    <row r="26" spans="2:3" ht="15" customHeight="1">
      <c r="B26" s="156"/>
      <c r="C26" s="43" t="s">
        <v>357</v>
      </c>
    </row>
    <row r="27" spans="2:3" ht="15" customHeight="1">
      <c r="B27" s="156"/>
      <c r="C27" s="43" t="s">
        <v>358</v>
      </c>
    </row>
    <row r="28" spans="2:3" ht="15" customHeight="1">
      <c r="B28" s="156"/>
      <c r="C28" s="43" t="s">
        <v>359</v>
      </c>
    </row>
    <row r="29" spans="2:3" ht="15" customHeight="1">
      <c r="B29" s="156"/>
      <c r="C29" s="43" t="s">
        <v>360</v>
      </c>
    </row>
    <row r="30" spans="2:3" ht="15" customHeight="1">
      <c r="B30" s="156"/>
      <c r="C30" s="43" t="s">
        <v>361</v>
      </c>
    </row>
    <row r="31" spans="2:3" ht="15" customHeight="1">
      <c r="B31" s="156"/>
      <c r="C31" s="43" t="s">
        <v>362</v>
      </c>
    </row>
    <row r="32" spans="2:3" ht="15" customHeight="1">
      <c r="B32" s="156"/>
      <c r="C32" s="43" t="s">
        <v>363</v>
      </c>
    </row>
    <row r="33" spans="2:3" ht="15" customHeight="1">
      <c r="B33" s="156"/>
      <c r="C33" s="43" t="s">
        <v>364</v>
      </c>
    </row>
    <row r="34" spans="2:3" ht="15" customHeight="1">
      <c r="B34" s="156"/>
      <c r="C34" s="43" t="s">
        <v>365</v>
      </c>
    </row>
    <row r="35" spans="2:3" ht="15" customHeight="1">
      <c r="B35" s="156"/>
      <c r="C35" s="43" t="s">
        <v>366</v>
      </c>
    </row>
    <row r="36" spans="2:3" ht="15" customHeight="1">
      <c r="B36" s="156"/>
      <c r="C36" s="43" t="s">
        <v>367</v>
      </c>
    </row>
    <row r="37" spans="2:3" ht="15" customHeight="1">
      <c r="B37" s="156"/>
      <c r="C37" s="43" t="s">
        <v>368</v>
      </c>
    </row>
    <row r="38" spans="2:3" ht="15" customHeight="1">
      <c r="B38" s="156"/>
      <c r="C38" s="43" t="s">
        <v>369</v>
      </c>
    </row>
    <row r="39" spans="2:3" ht="15" customHeight="1">
      <c r="B39" s="157"/>
      <c r="C39" s="44" t="s">
        <v>370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8"/>
      <c r="B1" s="141" t="s">
        <v>631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0"/>
    </row>
    <row r="2" spans="1:14" ht="36.75" customHeight="1" thickBot="1">
      <c r="A2" s="133" t="s">
        <v>194</v>
      </c>
      <c r="B2" s="134" t="s">
        <v>193</v>
      </c>
      <c r="C2" s="135" t="s">
        <v>192</v>
      </c>
      <c r="D2" s="134" t="s">
        <v>109</v>
      </c>
      <c r="E2" s="134" t="s">
        <v>195</v>
      </c>
      <c r="F2" s="136" t="s">
        <v>191</v>
      </c>
      <c r="G2" s="134" t="s">
        <v>190</v>
      </c>
      <c r="H2" s="137" t="s">
        <v>189</v>
      </c>
      <c r="I2" s="146" t="s">
        <v>197</v>
      </c>
      <c r="J2" s="92" t="s">
        <v>198</v>
      </c>
      <c r="K2" s="93"/>
      <c r="L2" s="93"/>
      <c r="M2" s="93"/>
      <c r="N2" s="94"/>
    </row>
    <row r="3" spans="1:14" ht="18" customHeight="1">
      <c r="A3" s="95">
        <v>2</v>
      </c>
      <c r="B3" s="96">
        <v>1</v>
      </c>
      <c r="C3" s="97" t="s">
        <v>199</v>
      </c>
      <c r="D3" s="96">
        <v>1</v>
      </c>
      <c r="E3" s="96">
        <v>12</v>
      </c>
      <c r="F3" s="96">
        <v>9</v>
      </c>
      <c r="G3" s="96">
        <v>290602</v>
      </c>
      <c r="H3" s="98">
        <v>8.2271999999999998E-2</v>
      </c>
      <c r="I3" s="99">
        <v>44.03026146588239</v>
      </c>
      <c r="J3" s="100">
        <f>IF(ISNUMBER($I3),(($I3-$I$23)*$I$27)+$I$23,"-     ")</f>
        <v>44.693735633512361</v>
      </c>
      <c r="K3" s="101"/>
      <c r="L3" s="101"/>
      <c r="M3" s="97"/>
      <c r="N3" s="102"/>
    </row>
    <row r="4" spans="1:14" ht="18" customHeight="1">
      <c r="A4" s="103">
        <v>2</v>
      </c>
      <c r="B4" s="104">
        <v>1</v>
      </c>
      <c r="C4" s="91" t="s">
        <v>199</v>
      </c>
      <c r="D4" s="104">
        <v>1</v>
      </c>
      <c r="E4" s="104">
        <v>15</v>
      </c>
      <c r="F4" s="104">
        <v>10</v>
      </c>
      <c r="G4" s="104">
        <v>290603</v>
      </c>
      <c r="H4" s="105">
        <v>8.8492000000000001E-2</v>
      </c>
      <c r="I4" s="106">
        <v>43.970789593738324</v>
      </c>
      <c r="J4" s="107">
        <f t="shared" ref="J4:J21" si="0">IF(ISNUMBER($I4),(($I4-$I$23)*$I$27)+$I$23,"-     ")</f>
        <v>44.690563173770322</v>
      </c>
      <c r="K4" s="108"/>
      <c r="L4" s="108"/>
      <c r="M4" s="108"/>
      <c r="N4" s="109"/>
    </row>
    <row r="5" spans="1:14" ht="18" customHeight="1">
      <c r="A5" s="103">
        <v>2</v>
      </c>
      <c r="B5" s="104">
        <v>1</v>
      </c>
      <c r="C5" s="91" t="s">
        <v>199</v>
      </c>
      <c r="D5" s="104">
        <v>1</v>
      </c>
      <c r="E5" s="104">
        <v>4</v>
      </c>
      <c r="F5" s="104">
        <v>7</v>
      </c>
      <c r="G5" s="104">
        <v>290604</v>
      </c>
      <c r="H5" s="105">
        <v>8.2780000000000006E-2</v>
      </c>
      <c r="I5" s="106">
        <v>45.473005603128684</v>
      </c>
      <c r="J5" s="107">
        <f t="shared" si="0"/>
        <v>44.770697187411024</v>
      </c>
      <c r="K5" s="108"/>
      <c r="L5" s="108"/>
      <c r="M5" s="108"/>
      <c r="N5" s="109"/>
    </row>
    <row r="6" spans="1:14" ht="18" customHeight="1">
      <c r="A6" s="103">
        <v>2</v>
      </c>
      <c r="B6" s="104">
        <v>1</v>
      </c>
      <c r="C6" s="91" t="s">
        <v>199</v>
      </c>
      <c r="D6" s="104">
        <v>1</v>
      </c>
      <c r="E6" s="104">
        <v>3</v>
      </c>
      <c r="F6" s="104">
        <v>7</v>
      </c>
      <c r="G6" s="104">
        <v>290605</v>
      </c>
      <c r="H6" s="105">
        <v>8.6146E-2</v>
      </c>
      <c r="I6" s="106">
        <v>44.418525694870468</v>
      </c>
      <c r="J6" s="107">
        <f t="shared" si="0"/>
        <v>44.714447149584238</v>
      </c>
      <c r="K6" s="108"/>
      <c r="L6" s="108"/>
      <c r="M6" s="108"/>
      <c r="N6" s="109"/>
    </row>
    <row r="7" spans="1:14" ht="18" customHeight="1">
      <c r="A7" s="103">
        <v>2</v>
      </c>
      <c r="B7" s="104">
        <v>1</v>
      </c>
      <c r="C7" s="91" t="s">
        <v>199</v>
      </c>
      <c r="D7" s="104">
        <v>1</v>
      </c>
      <c r="E7" s="104">
        <v>7</v>
      </c>
      <c r="F7" s="104">
        <v>8</v>
      </c>
      <c r="G7" s="104">
        <v>290606</v>
      </c>
      <c r="H7" s="105">
        <v>8.6424000000000001E-2</v>
      </c>
      <c r="I7" s="106">
        <v>45.406728620978313</v>
      </c>
      <c r="J7" s="107">
        <f t="shared" si="0"/>
        <v>44.767161716773977</v>
      </c>
      <c r="K7" s="108"/>
      <c r="L7" s="108"/>
      <c r="M7" s="108"/>
      <c r="N7" s="109"/>
    </row>
    <row r="8" spans="1:14" ht="18" customHeight="1">
      <c r="A8" s="103">
        <v>2</v>
      </c>
      <c r="B8" s="104">
        <v>1</v>
      </c>
      <c r="C8" s="91" t="s">
        <v>199</v>
      </c>
      <c r="D8" s="104">
        <v>1</v>
      </c>
      <c r="E8" s="104">
        <v>17</v>
      </c>
      <c r="F8" s="104">
        <v>5</v>
      </c>
      <c r="G8" s="104">
        <v>290607</v>
      </c>
      <c r="H8" s="105">
        <v>8.3932999999999994E-2</v>
      </c>
      <c r="I8" s="106">
        <v>45.281187650512855</v>
      </c>
      <c r="J8" s="107">
        <f t="shared" si="0"/>
        <v>44.760464875722583</v>
      </c>
      <c r="K8" s="108"/>
      <c r="L8" s="108"/>
      <c r="M8" s="108"/>
      <c r="N8" s="109"/>
    </row>
    <row r="9" spans="1:14" ht="18" customHeight="1">
      <c r="A9" s="103">
        <v>2</v>
      </c>
      <c r="B9" s="104">
        <v>1</v>
      </c>
      <c r="C9" s="91" t="s">
        <v>199</v>
      </c>
      <c r="D9" s="104">
        <v>1</v>
      </c>
      <c r="E9" s="104">
        <v>19</v>
      </c>
      <c r="F9" s="104">
        <v>11</v>
      </c>
      <c r="G9" s="104">
        <v>290608</v>
      </c>
      <c r="H9" s="105">
        <v>8.5167999999999994E-2</v>
      </c>
      <c r="I9" s="106">
        <v>45.034051415270454</v>
      </c>
      <c r="J9" s="107">
        <f t="shared" si="0"/>
        <v>44.747281672826176</v>
      </c>
      <c r="K9" s="108"/>
      <c r="L9" s="108"/>
      <c r="M9" s="108"/>
      <c r="N9" s="109"/>
    </row>
    <row r="10" spans="1:14" ht="18" customHeight="1">
      <c r="A10" s="103">
        <v>2</v>
      </c>
      <c r="B10" s="104">
        <v>1</v>
      </c>
      <c r="C10" s="91" t="s">
        <v>199</v>
      </c>
      <c r="D10" s="104">
        <v>1</v>
      </c>
      <c r="E10" s="104">
        <v>1</v>
      </c>
      <c r="F10" s="104">
        <v>1</v>
      </c>
      <c r="G10" s="104">
        <v>290609</v>
      </c>
      <c r="H10" s="105">
        <v>8.8511999999999993E-2</v>
      </c>
      <c r="I10" s="106">
        <v>44.971212325686544</v>
      </c>
      <c r="J10" s="107">
        <f t="shared" si="0"/>
        <v>44.743929592678974</v>
      </c>
      <c r="K10" s="108"/>
      <c r="L10" s="108"/>
      <c r="M10" s="108"/>
      <c r="N10" s="109"/>
    </row>
    <row r="11" spans="1:14" ht="18" customHeight="1">
      <c r="A11" s="103">
        <v>2</v>
      </c>
      <c r="B11" s="104">
        <v>1</v>
      </c>
      <c r="C11" s="91" t="s">
        <v>199</v>
      </c>
      <c r="D11" s="104">
        <v>1</v>
      </c>
      <c r="E11" s="104">
        <v>18</v>
      </c>
      <c r="F11" s="104">
        <v>5</v>
      </c>
      <c r="G11" s="104">
        <v>290610</v>
      </c>
      <c r="H11" s="105">
        <v>8.7214E-2</v>
      </c>
      <c r="I11" s="106">
        <v>44.218542464894952</v>
      </c>
      <c r="J11" s="107">
        <f t="shared" si="0"/>
        <v>44.703779270412006</v>
      </c>
      <c r="K11" s="108"/>
      <c r="L11" s="108"/>
      <c r="M11" s="108"/>
      <c r="N11" s="109"/>
    </row>
    <row r="12" spans="1:14" ht="18" customHeight="1">
      <c r="A12" s="103">
        <v>2</v>
      </c>
      <c r="B12" s="104">
        <v>1</v>
      </c>
      <c r="C12" s="91" t="s">
        <v>199</v>
      </c>
      <c r="D12" s="104">
        <v>1</v>
      </c>
      <c r="E12" s="104">
        <v>11</v>
      </c>
      <c r="F12" s="104">
        <v>9</v>
      </c>
      <c r="G12" s="104">
        <v>290611</v>
      </c>
      <c r="H12" s="105">
        <v>8.5197999999999996E-2</v>
      </c>
      <c r="I12" s="106">
        <v>43.815418630317701</v>
      </c>
      <c r="J12" s="107">
        <f t="shared" si="0"/>
        <v>44.682275085489884</v>
      </c>
      <c r="K12" s="108"/>
      <c r="L12" s="108"/>
      <c r="M12" s="108"/>
      <c r="N12" s="109"/>
    </row>
    <row r="13" spans="1:14" ht="18" customHeight="1">
      <c r="A13" s="103">
        <v>2</v>
      </c>
      <c r="B13" s="104">
        <v>1</v>
      </c>
      <c r="C13" s="91" t="s">
        <v>199</v>
      </c>
      <c r="D13" s="104">
        <v>1</v>
      </c>
      <c r="E13" s="104">
        <v>20</v>
      </c>
      <c r="F13" s="104">
        <v>11</v>
      </c>
      <c r="G13" s="104">
        <v>290612</v>
      </c>
      <c r="H13" s="105">
        <v>8.7078000000000003E-2</v>
      </c>
      <c r="I13" s="106">
        <v>43.10153006963688</v>
      </c>
      <c r="J13" s="107">
        <f t="shared" si="0"/>
        <v>44.644193507806023</v>
      </c>
      <c r="K13" s="108"/>
      <c r="L13" s="108"/>
      <c r="M13" s="108"/>
      <c r="N13" s="109"/>
    </row>
    <row r="14" spans="1:14" ht="18" customHeight="1">
      <c r="A14" s="103">
        <v>2</v>
      </c>
      <c r="B14" s="104">
        <v>1</v>
      </c>
      <c r="C14" s="91" t="s">
        <v>199</v>
      </c>
      <c r="D14" s="104">
        <v>1</v>
      </c>
      <c r="E14" s="104">
        <v>14</v>
      </c>
      <c r="F14" s="104">
        <v>4</v>
      </c>
      <c r="G14" s="104">
        <v>290613</v>
      </c>
      <c r="H14" s="105">
        <v>8.5037000000000001E-2</v>
      </c>
      <c r="I14" s="106">
        <v>43.127695637445903</v>
      </c>
      <c r="J14" s="107">
        <f t="shared" si="0"/>
        <v>44.645589280421028</v>
      </c>
      <c r="K14" s="108"/>
      <c r="L14" s="108"/>
      <c r="M14" s="108"/>
      <c r="N14" s="109"/>
    </row>
    <row r="15" spans="1:14" ht="18" customHeight="1">
      <c r="A15" s="103">
        <v>2</v>
      </c>
      <c r="B15" s="104">
        <v>1</v>
      </c>
      <c r="C15" s="91" t="s">
        <v>199</v>
      </c>
      <c r="D15" s="104">
        <v>1</v>
      </c>
      <c r="E15" s="104">
        <v>16</v>
      </c>
      <c r="F15" s="104">
        <v>10</v>
      </c>
      <c r="G15" s="104">
        <v>290614</v>
      </c>
      <c r="H15" s="105">
        <v>8.4489999999999996E-2</v>
      </c>
      <c r="I15" s="106">
        <v>44.481995211073261</v>
      </c>
      <c r="J15" s="107">
        <f t="shared" si="0"/>
        <v>44.717832859126254</v>
      </c>
      <c r="K15" s="108"/>
      <c r="L15" s="108"/>
      <c r="M15" s="108"/>
      <c r="N15" s="109"/>
    </row>
    <row r="16" spans="1:14" ht="18" customHeight="1">
      <c r="A16" s="103">
        <v>2</v>
      </c>
      <c r="B16" s="104">
        <v>1</v>
      </c>
      <c r="C16" s="91" t="s">
        <v>199</v>
      </c>
      <c r="D16" s="104">
        <v>1</v>
      </c>
      <c r="E16" s="104">
        <v>2</v>
      </c>
      <c r="F16" s="104">
        <v>1</v>
      </c>
      <c r="G16" s="104">
        <v>290615</v>
      </c>
      <c r="H16" s="105">
        <v>8.3319000000000004E-2</v>
      </c>
      <c r="I16" s="106">
        <v>44.187067390064414</v>
      </c>
      <c r="J16" s="107">
        <f t="shared" si="0"/>
        <v>44.70210026815132</v>
      </c>
      <c r="K16" s="108"/>
      <c r="L16" s="108"/>
      <c r="M16" s="108"/>
      <c r="N16" s="109"/>
    </row>
    <row r="17" spans="1:14" ht="18" customHeight="1">
      <c r="A17" s="103">
        <v>2</v>
      </c>
      <c r="B17" s="104">
        <v>1</v>
      </c>
      <c r="C17" s="91" t="s">
        <v>199</v>
      </c>
      <c r="D17" s="104">
        <v>1</v>
      </c>
      <c r="E17" s="104">
        <v>8</v>
      </c>
      <c r="F17" s="104">
        <v>8</v>
      </c>
      <c r="G17" s="104">
        <v>290616</v>
      </c>
      <c r="H17" s="105">
        <v>8.3594000000000002E-2</v>
      </c>
      <c r="I17" s="106">
        <v>45.82734351595694</v>
      </c>
      <c r="J17" s="107">
        <f t="shared" si="0"/>
        <v>44.789598942526474</v>
      </c>
      <c r="K17" s="108"/>
      <c r="L17" s="108"/>
      <c r="M17" s="108"/>
      <c r="N17" s="109"/>
    </row>
    <row r="18" spans="1:14" ht="18" customHeight="1">
      <c r="A18" s="103">
        <v>2</v>
      </c>
      <c r="B18" s="104">
        <v>1</v>
      </c>
      <c r="C18" s="91" t="s">
        <v>199</v>
      </c>
      <c r="D18" s="104">
        <v>1</v>
      </c>
      <c r="E18" s="104">
        <v>9</v>
      </c>
      <c r="F18" s="104">
        <v>3</v>
      </c>
      <c r="G18" s="104">
        <v>290617</v>
      </c>
      <c r="H18" s="105">
        <v>8.6829000000000003E-2</v>
      </c>
      <c r="I18" s="106">
        <v>45.699169532826247</v>
      </c>
      <c r="J18" s="107">
        <f t="shared" si="0"/>
        <v>44.782761646393041</v>
      </c>
      <c r="K18" s="108"/>
      <c r="L18" s="108"/>
      <c r="M18" s="108"/>
      <c r="N18" s="109"/>
    </row>
    <row r="19" spans="1:14" ht="18" customHeight="1">
      <c r="A19" s="103">
        <v>2</v>
      </c>
      <c r="B19" s="104">
        <v>1</v>
      </c>
      <c r="C19" s="91" t="s">
        <v>199</v>
      </c>
      <c r="D19" s="104">
        <v>1</v>
      </c>
      <c r="E19" s="104">
        <v>5</v>
      </c>
      <c r="F19" s="104">
        <v>2</v>
      </c>
      <c r="G19" s="104">
        <v>290618</v>
      </c>
      <c r="H19" s="105">
        <v>8.6841000000000002E-2</v>
      </c>
      <c r="I19" s="106">
        <v>45.271629027749547</v>
      </c>
      <c r="J19" s="107">
        <f t="shared" si="0"/>
        <v>44.759954981804455</v>
      </c>
      <c r="K19" s="108"/>
      <c r="L19" s="108"/>
      <c r="M19" s="108"/>
      <c r="N19" s="109"/>
    </row>
    <row r="20" spans="1:14" ht="18" customHeight="1">
      <c r="A20" s="103">
        <v>2</v>
      </c>
      <c r="B20" s="104">
        <v>1</v>
      </c>
      <c r="C20" s="91" t="s">
        <v>199</v>
      </c>
      <c r="D20" s="104">
        <v>1</v>
      </c>
      <c r="E20" s="104">
        <v>10</v>
      </c>
      <c r="F20" s="104">
        <v>3</v>
      </c>
      <c r="G20" s="104">
        <v>290619</v>
      </c>
      <c r="H20" s="105">
        <v>8.6816000000000004E-2</v>
      </c>
      <c r="I20" s="106">
        <v>44.125765806143079</v>
      </c>
      <c r="J20" s="107">
        <f t="shared" si="0"/>
        <v>44.698830204504382</v>
      </c>
      <c r="K20" s="108"/>
      <c r="L20" s="108"/>
      <c r="M20" s="108"/>
      <c r="N20" s="109"/>
    </row>
    <row r="21" spans="1:14" ht="18" customHeight="1">
      <c r="A21" s="103">
        <v>2</v>
      </c>
      <c r="B21" s="104">
        <v>1</v>
      </c>
      <c r="C21" s="91" t="s">
        <v>199</v>
      </c>
      <c r="D21" s="104">
        <v>1</v>
      </c>
      <c r="E21" s="104">
        <v>6</v>
      </c>
      <c r="F21" s="104">
        <v>2</v>
      </c>
      <c r="G21" s="104">
        <v>290620</v>
      </c>
      <c r="H21" s="105">
        <v>8.4445000000000006E-2</v>
      </c>
      <c r="I21" s="106">
        <v>45.855220130230407</v>
      </c>
      <c r="J21" s="107">
        <f t="shared" si="0"/>
        <v>44.791085988979503</v>
      </c>
      <c r="K21" s="108"/>
      <c r="L21" s="108"/>
      <c r="M21" s="108"/>
      <c r="N21" s="109"/>
    </row>
    <row r="22" spans="1:14" ht="18" customHeight="1" thickBot="1">
      <c r="A22" s="103">
        <v>2</v>
      </c>
      <c r="B22" s="104">
        <v>1</v>
      </c>
      <c r="C22" s="91" t="s">
        <v>199</v>
      </c>
      <c r="D22" s="104">
        <v>1</v>
      </c>
      <c r="E22" s="104">
        <v>13</v>
      </c>
      <c r="F22" s="104">
        <v>4</v>
      </c>
      <c r="G22" s="104">
        <v>290621</v>
      </c>
      <c r="H22" s="105">
        <v>8.2752999999999993E-2</v>
      </c>
      <c r="I22" s="106">
        <v>46.325305407815442</v>
      </c>
      <c r="J22" s="107">
        <f>IF(ISNUMBER($I22),(($I22-$I$23)*$I$27)+$I$23,"-     ")</f>
        <v>44.816162156328815</v>
      </c>
      <c r="K22" s="108"/>
      <c r="L22" s="108"/>
      <c r="M22" s="108"/>
      <c r="N22" s="109"/>
    </row>
    <row r="23" spans="1:14" ht="18" customHeight="1">
      <c r="A23" s="142" t="s">
        <v>188</v>
      </c>
      <c r="B23" s="126"/>
      <c r="C23" s="127"/>
      <c r="D23" s="126"/>
      <c r="E23" s="126"/>
      <c r="F23" s="128"/>
      <c r="G23" s="126"/>
      <c r="H23" s="129">
        <f>AVERAGE(H$3:H$22)</f>
        <v>8.536705E-2</v>
      </c>
      <c r="I23" s="110">
        <f>AVERAGE(I$3:I$22)</f>
        <v>44.731122259711142</v>
      </c>
      <c r="J23" s="111">
        <f>AVERAGE(J$3:J$22)</f>
        <v>44.731122259711135</v>
      </c>
      <c r="K23" s="127"/>
      <c r="L23" s="127"/>
      <c r="M23" s="127"/>
      <c r="N23" s="130"/>
    </row>
    <row r="24" spans="1:14" ht="18" customHeight="1">
      <c r="A24" s="143" t="s">
        <v>187</v>
      </c>
      <c r="B24" s="125"/>
      <c r="C24" s="124"/>
      <c r="D24" s="125"/>
      <c r="E24" s="125"/>
      <c r="F24" s="125"/>
      <c r="G24" s="125"/>
      <c r="H24" s="131"/>
      <c r="I24" s="112">
        <f>MEDIAN(I$3:I$22)</f>
        <v>44.726603768379903</v>
      </c>
      <c r="J24" s="113">
        <f>MEDIAN(J$3:J$22)</f>
        <v>44.730881225902614</v>
      </c>
      <c r="K24" s="124"/>
      <c r="L24" s="124"/>
      <c r="M24" s="124"/>
      <c r="N24" s="132"/>
    </row>
    <row r="25" spans="1:14" ht="18" customHeight="1">
      <c r="A25" s="143" t="s">
        <v>186</v>
      </c>
      <c r="B25" s="125"/>
      <c r="C25" s="124"/>
      <c r="D25" s="125"/>
      <c r="E25" s="125"/>
      <c r="F25" s="125"/>
      <c r="G25" s="125"/>
      <c r="H25" s="131"/>
      <c r="I25" s="112">
        <f>STDEV(I$3:I$22)</f>
        <v>0.915197408526772</v>
      </c>
      <c r="J25" s="113">
        <f>STDEV(J$3:J$22)</f>
        <v>4.8820170441787887E-2</v>
      </c>
      <c r="K25" s="124"/>
      <c r="L25" s="124"/>
      <c r="M25" s="124"/>
      <c r="N25" s="132"/>
    </row>
    <row r="26" spans="1:14" ht="18" customHeight="1" thickBot="1">
      <c r="A26" s="143" t="s">
        <v>185</v>
      </c>
      <c r="B26" s="125"/>
      <c r="C26" s="124"/>
      <c r="D26" s="125"/>
      <c r="E26" s="125"/>
      <c r="F26" s="125"/>
      <c r="G26" s="125"/>
      <c r="H26" s="131"/>
      <c r="I26" s="114">
        <f>I25/I23</f>
        <v>2.0459969754684219E-2</v>
      </c>
      <c r="J26" s="115">
        <f>J25/J23</f>
        <v>1.091413941245103E-3</v>
      </c>
      <c r="K26" s="124"/>
      <c r="L26" s="124"/>
      <c r="M26" s="124"/>
      <c r="N26" s="132"/>
    </row>
    <row r="27" spans="1:14" ht="18" customHeight="1" thickBot="1">
      <c r="A27" s="144" t="s">
        <v>184</v>
      </c>
      <c r="B27" s="116"/>
      <c r="C27" s="117"/>
      <c r="D27" s="116"/>
      <c r="E27" s="116"/>
      <c r="F27" s="116"/>
      <c r="G27" s="116"/>
      <c r="H27" s="118"/>
      <c r="I27" s="145">
        <f>SQRT(I26*I26*H23/$C$31)/I26</f>
        <v>5.3343868751088284E-2</v>
      </c>
      <c r="J27" s="119"/>
      <c r="K27" s="119"/>
      <c r="L27" s="119"/>
      <c r="M27" s="119"/>
      <c r="N27" s="120"/>
    </row>
    <row r="28" spans="1:14" ht="18" customHeight="1">
      <c r="H28" s="121"/>
    </row>
    <row r="29" spans="1:14" ht="18" customHeight="1">
      <c r="H29" s="121"/>
    </row>
    <row r="30" spans="1:14" ht="18" customHeight="1">
      <c r="A30" s="122" t="s">
        <v>183</v>
      </c>
      <c r="B30" s="123" t="s">
        <v>196</v>
      </c>
      <c r="H30" s="121"/>
    </row>
    <row r="31" spans="1:14" ht="18" customHeight="1">
      <c r="A31" s="91" t="s">
        <v>182</v>
      </c>
      <c r="C31" s="125">
        <v>30</v>
      </c>
      <c r="D31" s="124" t="s">
        <v>181</v>
      </c>
      <c r="H31" s="121"/>
    </row>
    <row r="32" spans="1:14" ht="18" customHeight="1">
      <c r="H32" s="12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2025-12-08 13:35.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4816E-700B-48B7-A63D-B74BD0B29913}">
  <sheetPr codeName="Sheet6"/>
  <dimension ref="A1:BN101"/>
  <sheetViews>
    <sheetView zoomScale="80" zoomScaleNormal="8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26" width="11.140625" style="2" bestFit="1" customWidth="1"/>
    <col min="27" max="29" width="11.28515625" style="2" bestFit="1" customWidth="1"/>
    <col min="30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437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221</v>
      </c>
      <c r="E2" s="16" t="s">
        <v>221</v>
      </c>
      <c r="F2" s="17" t="s">
        <v>221</v>
      </c>
      <c r="G2" s="17" t="s">
        <v>221</v>
      </c>
      <c r="H2" s="17" t="s">
        <v>221</v>
      </c>
      <c r="I2" s="17" t="s">
        <v>221</v>
      </c>
      <c r="J2" s="17" t="s">
        <v>221</v>
      </c>
      <c r="K2" s="17" t="s">
        <v>221</v>
      </c>
      <c r="L2" s="17" t="s">
        <v>221</v>
      </c>
      <c r="M2" s="17" t="s">
        <v>221</v>
      </c>
      <c r="N2" s="17" t="s">
        <v>221</v>
      </c>
      <c r="O2" s="17" t="s">
        <v>221</v>
      </c>
      <c r="P2" s="17" t="s">
        <v>221</v>
      </c>
      <c r="Q2" s="17" t="s">
        <v>221</v>
      </c>
      <c r="R2" s="17" t="s">
        <v>221</v>
      </c>
      <c r="S2" s="17" t="s">
        <v>221</v>
      </c>
      <c r="T2" s="17" t="s">
        <v>221</v>
      </c>
      <c r="U2" s="17" t="s">
        <v>221</v>
      </c>
      <c r="V2" s="17" t="s">
        <v>221</v>
      </c>
      <c r="W2" s="17" t="s">
        <v>221</v>
      </c>
      <c r="X2" s="17" t="s">
        <v>221</v>
      </c>
      <c r="Y2" s="17" t="s">
        <v>221</v>
      </c>
      <c r="Z2" s="17" t="s">
        <v>221</v>
      </c>
      <c r="AA2" s="17" t="s">
        <v>221</v>
      </c>
      <c r="AB2" s="17" t="s">
        <v>221</v>
      </c>
      <c r="AC2" s="17" t="s">
        <v>221</v>
      </c>
      <c r="AD2" s="154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222</v>
      </c>
      <c r="C3" s="9" t="s">
        <v>222</v>
      </c>
      <c r="D3" s="151" t="s">
        <v>223</v>
      </c>
      <c r="E3" s="152" t="s">
        <v>224</v>
      </c>
      <c r="F3" s="153" t="s">
        <v>225</v>
      </c>
      <c r="G3" s="153" t="s">
        <v>226</v>
      </c>
      <c r="H3" s="153" t="s">
        <v>227</v>
      </c>
      <c r="I3" s="153" t="s">
        <v>228</v>
      </c>
      <c r="J3" s="153" t="s">
        <v>229</v>
      </c>
      <c r="K3" s="153" t="s">
        <v>230</v>
      </c>
      <c r="L3" s="153" t="s">
        <v>231</v>
      </c>
      <c r="M3" s="153" t="s">
        <v>232</v>
      </c>
      <c r="N3" s="153" t="s">
        <v>233</v>
      </c>
      <c r="O3" s="153" t="s">
        <v>234</v>
      </c>
      <c r="P3" s="153" t="s">
        <v>235</v>
      </c>
      <c r="Q3" s="153" t="s">
        <v>236</v>
      </c>
      <c r="R3" s="153" t="s">
        <v>237</v>
      </c>
      <c r="S3" s="153" t="s">
        <v>238</v>
      </c>
      <c r="T3" s="153" t="s">
        <v>239</v>
      </c>
      <c r="U3" s="153" t="s">
        <v>240</v>
      </c>
      <c r="V3" s="153" t="s">
        <v>241</v>
      </c>
      <c r="W3" s="153" t="s">
        <v>242</v>
      </c>
      <c r="X3" s="153" t="s">
        <v>243</v>
      </c>
      <c r="Y3" s="153" t="s">
        <v>244</v>
      </c>
      <c r="Z3" s="153" t="s">
        <v>245</v>
      </c>
      <c r="AA3" s="153" t="s">
        <v>246</v>
      </c>
      <c r="AB3" s="153" t="s">
        <v>247</v>
      </c>
      <c r="AC3" s="153" t="s">
        <v>248</v>
      </c>
      <c r="AD3" s="154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249</v>
      </c>
      <c r="F4" s="11" t="s">
        <v>250</v>
      </c>
      <c r="G4" s="11" t="s">
        <v>250</v>
      </c>
      <c r="H4" s="11" t="s">
        <v>250</v>
      </c>
      <c r="I4" s="11" t="s">
        <v>250</v>
      </c>
      <c r="J4" s="11" t="s">
        <v>251</v>
      </c>
      <c r="K4" s="11" t="s">
        <v>250</v>
      </c>
      <c r="L4" s="11" t="s">
        <v>250</v>
      </c>
      <c r="M4" s="11" t="s">
        <v>250</v>
      </c>
      <c r="N4" s="11" t="s">
        <v>250</v>
      </c>
      <c r="O4" s="11" t="s">
        <v>251</v>
      </c>
      <c r="P4" s="11" t="s">
        <v>250</v>
      </c>
      <c r="Q4" s="11" t="s">
        <v>250</v>
      </c>
      <c r="R4" s="11" t="s">
        <v>250</v>
      </c>
      <c r="S4" s="11" t="s">
        <v>250</v>
      </c>
      <c r="T4" s="11" t="s">
        <v>250</v>
      </c>
      <c r="U4" s="11" t="s">
        <v>251</v>
      </c>
      <c r="V4" s="11" t="s">
        <v>249</v>
      </c>
      <c r="W4" s="11" t="s">
        <v>251</v>
      </c>
      <c r="X4" s="11" t="s">
        <v>250</v>
      </c>
      <c r="Y4" s="11" t="s">
        <v>249</v>
      </c>
      <c r="Z4" s="11" t="s">
        <v>250</v>
      </c>
      <c r="AA4" s="11" t="s">
        <v>251</v>
      </c>
      <c r="AB4" s="11" t="s">
        <v>250</v>
      </c>
      <c r="AC4" s="11" t="s">
        <v>250</v>
      </c>
      <c r="AD4" s="154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252</v>
      </c>
      <c r="E5" s="26" t="s">
        <v>115</v>
      </c>
      <c r="F5" s="26" t="s">
        <v>114</v>
      </c>
      <c r="G5" s="26" t="s">
        <v>253</v>
      </c>
      <c r="H5" s="26" t="s">
        <v>114</v>
      </c>
      <c r="I5" s="26" t="s">
        <v>114</v>
      </c>
      <c r="J5" s="26" t="s">
        <v>114</v>
      </c>
      <c r="K5" s="26" t="s">
        <v>253</v>
      </c>
      <c r="L5" s="26" t="s">
        <v>254</v>
      </c>
      <c r="M5" s="26" t="s">
        <v>114</v>
      </c>
      <c r="N5" s="26" t="s">
        <v>114</v>
      </c>
      <c r="O5" s="26" t="s">
        <v>114</v>
      </c>
      <c r="P5" s="26" t="s">
        <v>114</v>
      </c>
      <c r="Q5" s="26" t="s">
        <v>114</v>
      </c>
      <c r="R5" s="26" t="s">
        <v>253</v>
      </c>
      <c r="S5" s="26" t="s">
        <v>254</v>
      </c>
      <c r="T5" s="26" t="s">
        <v>253</v>
      </c>
      <c r="U5" s="26" t="s">
        <v>114</v>
      </c>
      <c r="V5" s="26" t="s">
        <v>253</v>
      </c>
      <c r="W5" s="26" t="s">
        <v>114</v>
      </c>
      <c r="X5" s="26" t="s">
        <v>114</v>
      </c>
      <c r="Y5" s="26" t="s">
        <v>114</v>
      </c>
      <c r="Z5" s="26" t="s">
        <v>114</v>
      </c>
      <c r="AA5" s="26" t="s">
        <v>114</v>
      </c>
      <c r="AB5" s="26" t="s">
        <v>115</v>
      </c>
      <c r="AC5" s="26" t="s">
        <v>114</v>
      </c>
      <c r="AD5" s="154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44.971212325686544</v>
      </c>
      <c r="E6" s="22">
        <v>44.381</v>
      </c>
      <c r="F6" s="22">
        <v>40.840000000000003</v>
      </c>
      <c r="G6" s="147">
        <v>39.805</v>
      </c>
      <c r="H6" s="22">
        <v>41.499000000000002</v>
      </c>
      <c r="I6" s="22">
        <v>41.409509844642855</v>
      </c>
      <c r="J6" s="22">
        <v>42.6</v>
      </c>
      <c r="K6" s="22">
        <v>44.36</v>
      </c>
      <c r="L6" s="22">
        <v>44.92</v>
      </c>
      <c r="M6" s="22">
        <v>43.1</v>
      </c>
      <c r="N6" s="22">
        <v>42.7</v>
      </c>
      <c r="O6" s="22">
        <v>42.7</v>
      </c>
      <c r="P6" s="22">
        <v>40.799999999999997</v>
      </c>
      <c r="Q6" s="22">
        <v>43.505249999999997</v>
      </c>
      <c r="R6" s="148">
        <v>45.59</v>
      </c>
      <c r="S6" s="148">
        <v>46.21011552528882</v>
      </c>
      <c r="T6" s="22">
        <v>41.4</v>
      </c>
      <c r="U6" s="22">
        <v>42.48</v>
      </c>
      <c r="V6" s="22">
        <v>41.268000000000001</v>
      </c>
      <c r="W6" s="22">
        <v>41.7</v>
      </c>
      <c r="X6" s="147">
        <v>48.470999999999997</v>
      </c>
      <c r="Y6" s="22">
        <v>40.9</v>
      </c>
      <c r="Z6" s="22" t="s">
        <v>255</v>
      </c>
      <c r="AA6" s="22">
        <v>39</v>
      </c>
      <c r="AB6" s="22">
        <v>42.6</v>
      </c>
      <c r="AC6" s="22">
        <v>42.196150000000003</v>
      </c>
      <c r="AD6" s="154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44.187067390064414</v>
      </c>
      <c r="E7" s="11">
        <v>44.241999999999997</v>
      </c>
      <c r="F7" s="11">
        <v>40.869</v>
      </c>
      <c r="G7" s="11">
        <v>42.198999999999998</v>
      </c>
      <c r="H7" s="11">
        <v>40.634999999999998</v>
      </c>
      <c r="I7" s="11">
        <v>41.112788651190478</v>
      </c>
      <c r="J7" s="11">
        <v>42.4</v>
      </c>
      <c r="K7" s="11">
        <v>42.66</v>
      </c>
      <c r="L7" s="11">
        <v>44.69</v>
      </c>
      <c r="M7" s="11">
        <v>43</v>
      </c>
      <c r="N7" s="11">
        <v>43.4</v>
      </c>
      <c r="O7" s="11">
        <v>43.7</v>
      </c>
      <c r="P7" s="11">
        <v>41.7</v>
      </c>
      <c r="Q7" s="11">
        <v>42.495249999999999</v>
      </c>
      <c r="R7" s="149">
        <v>45.41</v>
      </c>
      <c r="S7" s="150">
        <v>43.28</v>
      </c>
      <c r="T7" s="11">
        <v>40.5</v>
      </c>
      <c r="U7" s="11">
        <v>42.64</v>
      </c>
      <c r="V7" s="11">
        <v>40.725999999999999</v>
      </c>
      <c r="W7" s="11">
        <v>42.8</v>
      </c>
      <c r="X7" s="149">
        <v>45.304000000000002</v>
      </c>
      <c r="Y7" s="11">
        <v>38.6</v>
      </c>
      <c r="Z7" s="11" t="s">
        <v>255</v>
      </c>
      <c r="AA7" s="150">
        <v>30.2</v>
      </c>
      <c r="AB7" s="11">
        <v>43.5</v>
      </c>
      <c r="AC7" s="11">
        <v>42.760275</v>
      </c>
      <c r="AD7" s="154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11</v>
      </c>
    </row>
    <row r="8" spans="1:66">
      <c r="A8" s="30"/>
      <c r="B8" s="19">
        <v>1</v>
      </c>
      <c r="C8" s="9">
        <v>3</v>
      </c>
      <c r="D8" s="10">
        <v>44.418525694870468</v>
      </c>
      <c r="E8" s="11">
        <v>43.970999999999997</v>
      </c>
      <c r="F8" s="11">
        <v>40.819000000000003</v>
      </c>
      <c r="G8" s="11">
        <v>41.847000000000001</v>
      </c>
      <c r="H8" s="11">
        <v>42.856999999999999</v>
      </c>
      <c r="I8" s="11">
        <v>41.432626108730155</v>
      </c>
      <c r="J8" s="11">
        <v>42.1</v>
      </c>
      <c r="K8" s="11">
        <v>41.59</v>
      </c>
      <c r="L8" s="11">
        <v>44.71</v>
      </c>
      <c r="M8" s="11">
        <v>42.2</v>
      </c>
      <c r="N8" s="11">
        <v>42.8</v>
      </c>
      <c r="O8" s="11">
        <v>41.8</v>
      </c>
      <c r="P8" s="11">
        <v>41.2</v>
      </c>
      <c r="Q8" s="11">
        <v>42.516750000000002</v>
      </c>
      <c r="R8" s="149">
        <v>45.77</v>
      </c>
      <c r="S8" s="149">
        <v>45.88</v>
      </c>
      <c r="T8" s="11">
        <v>41.3</v>
      </c>
      <c r="U8" s="11">
        <v>42.39</v>
      </c>
      <c r="V8" s="11">
        <v>41.808999999999997</v>
      </c>
      <c r="W8" s="11">
        <v>44.2</v>
      </c>
      <c r="X8" s="149">
        <v>44.271999999999998</v>
      </c>
      <c r="Y8" s="11">
        <v>41.1</v>
      </c>
      <c r="Z8" s="11" t="s">
        <v>255</v>
      </c>
      <c r="AA8" s="11">
        <v>40.9</v>
      </c>
      <c r="AB8" s="11">
        <v>42.9</v>
      </c>
      <c r="AC8" s="11">
        <v>42.844250000000002</v>
      </c>
      <c r="AD8" s="154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45.473005603128684</v>
      </c>
      <c r="E9" s="11">
        <v>43.701000000000001</v>
      </c>
      <c r="F9" s="11">
        <v>40.896000000000001</v>
      </c>
      <c r="G9" s="11">
        <v>41.524999999999999</v>
      </c>
      <c r="H9" s="11">
        <v>40.481999999999999</v>
      </c>
      <c r="I9" s="11">
        <v>41.023961141071432</v>
      </c>
      <c r="J9" s="11">
        <v>41.6</v>
      </c>
      <c r="K9" s="11">
        <v>44.71</v>
      </c>
      <c r="L9" s="11">
        <v>44.94</v>
      </c>
      <c r="M9" s="11">
        <v>41.9</v>
      </c>
      <c r="N9" s="11">
        <v>42.4</v>
      </c>
      <c r="O9" s="11">
        <v>42.6</v>
      </c>
      <c r="P9" s="11">
        <v>42.6</v>
      </c>
      <c r="Q9" s="11">
        <v>42.9495</v>
      </c>
      <c r="R9" s="149">
        <v>45.41</v>
      </c>
      <c r="S9" s="149">
        <v>45.888750000000002</v>
      </c>
      <c r="T9" s="11">
        <v>40.200000000000003</v>
      </c>
      <c r="U9" s="11">
        <v>42.06</v>
      </c>
      <c r="V9" s="11">
        <v>41.040999999999997</v>
      </c>
      <c r="W9" s="11">
        <v>40.799999999999997</v>
      </c>
      <c r="X9" s="149">
        <v>44.935000000000002</v>
      </c>
      <c r="Y9" s="11">
        <v>40.599999999999994</v>
      </c>
      <c r="Z9" s="11" t="s">
        <v>255</v>
      </c>
      <c r="AA9" s="11">
        <v>40.700000000000003</v>
      </c>
      <c r="AB9" s="11">
        <v>42.5</v>
      </c>
      <c r="AC9" s="11">
        <v>43.052675000000001</v>
      </c>
      <c r="AD9" s="154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42.184933313580238</v>
      </c>
      <c r="BN9" s="28"/>
    </row>
    <row r="10" spans="1:66">
      <c r="A10" s="30"/>
      <c r="B10" s="19">
        <v>1</v>
      </c>
      <c r="C10" s="9">
        <v>5</v>
      </c>
      <c r="D10" s="10">
        <v>45.271629027749547</v>
      </c>
      <c r="E10" s="11">
        <v>42.886000000000003</v>
      </c>
      <c r="F10" s="11">
        <v>40.843000000000004</v>
      </c>
      <c r="G10" s="11">
        <v>43.005000000000003</v>
      </c>
      <c r="H10" s="11">
        <v>42.76</v>
      </c>
      <c r="I10" s="11">
        <v>41.132911282142857</v>
      </c>
      <c r="J10" s="11">
        <v>43.1</v>
      </c>
      <c r="K10" s="11">
        <v>41.04</v>
      </c>
      <c r="L10" s="11">
        <v>44.69</v>
      </c>
      <c r="M10" s="11">
        <v>41.9</v>
      </c>
      <c r="N10" s="11">
        <v>42.8</v>
      </c>
      <c r="O10" s="11">
        <v>42.7</v>
      </c>
      <c r="P10" s="11">
        <v>43.1</v>
      </c>
      <c r="Q10" s="11">
        <v>43.424999999999997</v>
      </c>
      <c r="R10" s="149">
        <v>46</v>
      </c>
      <c r="S10" s="149">
        <v>45.935790642093579</v>
      </c>
      <c r="T10" s="11">
        <v>40.700000000000003</v>
      </c>
      <c r="U10" s="11">
        <v>42.78</v>
      </c>
      <c r="V10" s="11">
        <v>41.366</v>
      </c>
      <c r="W10" s="11">
        <v>41.5</v>
      </c>
      <c r="X10" s="149">
        <v>45.024999999999999</v>
      </c>
      <c r="Y10" s="11">
        <v>40.1</v>
      </c>
      <c r="Z10" s="11" t="s">
        <v>255</v>
      </c>
      <c r="AA10" s="11">
        <v>41.3</v>
      </c>
      <c r="AB10" s="11">
        <v>42.6</v>
      </c>
      <c r="AC10" s="11">
        <v>41.983525</v>
      </c>
      <c r="AD10" s="154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7</v>
      </c>
    </row>
    <row r="11" spans="1:66">
      <c r="A11" s="30"/>
      <c r="B11" s="19">
        <v>1</v>
      </c>
      <c r="C11" s="9">
        <v>6</v>
      </c>
      <c r="D11" s="10">
        <v>45.855220130230407</v>
      </c>
      <c r="E11" s="11">
        <v>43.475000000000001</v>
      </c>
      <c r="F11" s="11">
        <v>40.847000000000001</v>
      </c>
      <c r="G11" s="11">
        <v>42.292000000000002</v>
      </c>
      <c r="H11" s="11">
        <v>42.752000000000002</v>
      </c>
      <c r="I11" s="11">
        <v>41.27972548333333</v>
      </c>
      <c r="J11" s="11">
        <v>42.7</v>
      </c>
      <c r="K11" s="11">
        <v>42.03</v>
      </c>
      <c r="L11" s="11">
        <v>44.81</v>
      </c>
      <c r="M11" s="11">
        <v>43.2</v>
      </c>
      <c r="N11" s="11">
        <v>42.4</v>
      </c>
      <c r="O11" s="11">
        <v>42.5</v>
      </c>
      <c r="P11" s="11">
        <v>41.7</v>
      </c>
      <c r="Q11" s="11">
        <v>42.602249999999998</v>
      </c>
      <c r="R11" s="149">
        <v>45.36</v>
      </c>
      <c r="S11" s="149">
        <v>45.246250000000003</v>
      </c>
      <c r="T11" s="11">
        <v>41.1</v>
      </c>
      <c r="U11" s="11">
        <v>42.53</v>
      </c>
      <c r="V11" s="11">
        <v>40.799999999999997</v>
      </c>
      <c r="W11" s="11">
        <v>42.5</v>
      </c>
      <c r="X11" s="149">
        <v>45.869</v>
      </c>
      <c r="Y11" s="11">
        <v>39.799999999999997</v>
      </c>
      <c r="Z11" s="11" t="s">
        <v>255</v>
      </c>
      <c r="AA11" s="11">
        <v>42.2</v>
      </c>
      <c r="AB11" s="11">
        <v>43.6</v>
      </c>
      <c r="AC11" s="11">
        <v>42.922599999999996</v>
      </c>
      <c r="AD11" s="154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45.406728620978313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54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45.82734351595694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54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45.699169532826247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54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44.125765806143079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54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43.815418630317701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54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44.03026146588239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54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46.325305407815442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54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43.127695637445903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54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43.970789593738324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54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44.481995211073261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54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45.281187650512855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54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44.218542464894952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54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45.034051415270454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54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43.10153006963688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54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256</v>
      </c>
      <c r="C26" s="12"/>
      <c r="D26" s="23">
        <v>44.731122259711142</v>
      </c>
      <c r="E26" s="23">
        <v>43.776000000000003</v>
      </c>
      <c r="F26" s="23">
        <v>40.852333333333334</v>
      </c>
      <c r="G26" s="23">
        <v>41.778833333333331</v>
      </c>
      <c r="H26" s="23">
        <v>41.830833333333338</v>
      </c>
      <c r="I26" s="23">
        <v>41.231920418518513</v>
      </c>
      <c r="J26" s="23">
        <v>42.416666666666664</v>
      </c>
      <c r="K26" s="23">
        <v>42.731666666666662</v>
      </c>
      <c r="L26" s="23">
        <v>44.793333333333329</v>
      </c>
      <c r="M26" s="23">
        <v>42.550000000000004</v>
      </c>
      <c r="N26" s="23">
        <v>42.749999999999993</v>
      </c>
      <c r="O26" s="23">
        <v>42.666666666666664</v>
      </c>
      <c r="P26" s="23">
        <v>41.85</v>
      </c>
      <c r="Q26" s="23">
        <v>42.915666666666674</v>
      </c>
      <c r="R26" s="23">
        <v>45.59</v>
      </c>
      <c r="S26" s="23">
        <v>45.406817694563735</v>
      </c>
      <c r="T26" s="23">
        <v>40.866666666666667</v>
      </c>
      <c r="U26" s="23">
        <v>42.48</v>
      </c>
      <c r="V26" s="23">
        <v>41.168333333333329</v>
      </c>
      <c r="W26" s="23">
        <v>42.25</v>
      </c>
      <c r="X26" s="23">
        <v>45.645999999999994</v>
      </c>
      <c r="Y26" s="23">
        <v>40.18333333333333</v>
      </c>
      <c r="Z26" s="23" t="s">
        <v>624</v>
      </c>
      <c r="AA26" s="23">
        <v>39.050000000000004</v>
      </c>
      <c r="AB26" s="23">
        <v>42.949999999999996</v>
      </c>
      <c r="AC26" s="23">
        <v>42.626579166666666</v>
      </c>
      <c r="AD26" s="154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257</v>
      </c>
      <c r="C27" s="29"/>
      <c r="D27" s="11">
        <v>44.726603768379903</v>
      </c>
      <c r="E27" s="11">
        <v>43.835999999999999</v>
      </c>
      <c r="F27" s="11">
        <v>40.844999999999999</v>
      </c>
      <c r="G27" s="11">
        <v>42.022999999999996</v>
      </c>
      <c r="H27" s="11">
        <v>42.125500000000002</v>
      </c>
      <c r="I27" s="11">
        <v>41.20631838273809</v>
      </c>
      <c r="J27" s="11">
        <v>42.5</v>
      </c>
      <c r="K27" s="11">
        <v>42.344999999999999</v>
      </c>
      <c r="L27" s="11">
        <v>44.760000000000005</v>
      </c>
      <c r="M27" s="11">
        <v>42.6</v>
      </c>
      <c r="N27" s="11">
        <v>42.75</v>
      </c>
      <c r="O27" s="11">
        <v>42.650000000000006</v>
      </c>
      <c r="P27" s="11">
        <v>41.7</v>
      </c>
      <c r="Q27" s="11">
        <v>42.775874999999999</v>
      </c>
      <c r="R27" s="11">
        <v>45.5</v>
      </c>
      <c r="S27" s="11">
        <v>45.884375000000006</v>
      </c>
      <c r="T27" s="11">
        <v>40.900000000000006</v>
      </c>
      <c r="U27" s="11">
        <v>42.504999999999995</v>
      </c>
      <c r="V27" s="11">
        <v>41.154499999999999</v>
      </c>
      <c r="W27" s="11">
        <v>42.1</v>
      </c>
      <c r="X27" s="11">
        <v>45.164500000000004</v>
      </c>
      <c r="Y27" s="11">
        <v>40.349999999999994</v>
      </c>
      <c r="Z27" s="11" t="s">
        <v>624</v>
      </c>
      <c r="AA27" s="11">
        <v>40.799999999999997</v>
      </c>
      <c r="AB27" s="11">
        <v>42.75</v>
      </c>
      <c r="AC27" s="11">
        <v>42.802262499999998</v>
      </c>
      <c r="AD27" s="154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258</v>
      </c>
      <c r="C28" s="29"/>
      <c r="D28" s="24">
        <v>0.91519740852677212</v>
      </c>
      <c r="E28" s="24">
        <v>0.54946009864229284</v>
      </c>
      <c r="F28" s="24">
        <v>2.6695817400233531E-2</v>
      </c>
      <c r="G28" s="24">
        <v>1.0870566529241557</v>
      </c>
      <c r="H28" s="24">
        <v>1.1067428638426666</v>
      </c>
      <c r="I28" s="24">
        <v>0.1681358681098831</v>
      </c>
      <c r="J28" s="24">
        <v>0.51929439306299741</v>
      </c>
      <c r="K28" s="24">
        <v>1.4985248301802228</v>
      </c>
      <c r="L28" s="24">
        <v>0.11500724614852229</v>
      </c>
      <c r="M28" s="24">
        <v>0.61562975886485649</v>
      </c>
      <c r="N28" s="24">
        <v>0.3674234614174765</v>
      </c>
      <c r="O28" s="24">
        <v>0.60882400303098183</v>
      </c>
      <c r="P28" s="24">
        <v>0.85965109201349899</v>
      </c>
      <c r="Q28" s="24">
        <v>0.45657164461524052</v>
      </c>
      <c r="R28" s="24">
        <v>0.25226969695149826</v>
      </c>
      <c r="S28" s="24">
        <v>1.0890725885554224</v>
      </c>
      <c r="T28" s="24">
        <v>0.47609522856952169</v>
      </c>
      <c r="U28" s="24">
        <v>0.24600812994695886</v>
      </c>
      <c r="V28" s="24">
        <v>0.40174652041637748</v>
      </c>
      <c r="W28" s="24">
        <v>1.194571052721437</v>
      </c>
      <c r="X28" s="24">
        <v>1.4782662818315231</v>
      </c>
      <c r="Y28" s="24">
        <v>0.91524131608372306</v>
      </c>
      <c r="Z28" s="24" t="s">
        <v>624</v>
      </c>
      <c r="AA28" s="24">
        <v>4.4599327349187252</v>
      </c>
      <c r="AB28" s="24">
        <v>0.48476798574163293</v>
      </c>
      <c r="AC28" s="24">
        <v>0.4320252514080235</v>
      </c>
      <c r="AD28" s="204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2.0459969754684223E-2</v>
      </c>
      <c r="E29" s="13">
        <v>1.2551628715330153E-2</v>
      </c>
      <c r="F29" s="13">
        <v>6.5347105592255508E-4</v>
      </c>
      <c r="G29" s="13">
        <v>2.6019315672389663E-2</v>
      </c>
      <c r="H29" s="13">
        <v>2.6457585843998641E-2</v>
      </c>
      <c r="I29" s="13">
        <v>4.0778083194584393E-3</v>
      </c>
      <c r="J29" s="13">
        <v>1.2242696889500922E-2</v>
      </c>
      <c r="K29" s="13">
        <v>3.5068251418079247E-2</v>
      </c>
      <c r="L29" s="13">
        <v>2.5675080997586463E-3</v>
      </c>
      <c r="M29" s="13">
        <v>1.4468384462158788E-2</v>
      </c>
      <c r="N29" s="13">
        <v>8.5947008518707964E-3</v>
      </c>
      <c r="O29" s="13">
        <v>1.4269312571038638E-2</v>
      </c>
      <c r="P29" s="13">
        <v>2.0541244731505353E-2</v>
      </c>
      <c r="Q29" s="13">
        <v>1.063881048758978E-2</v>
      </c>
      <c r="R29" s="13">
        <v>5.5334436707939949E-3</v>
      </c>
      <c r="S29" s="13">
        <v>2.3984781225613396E-2</v>
      </c>
      <c r="T29" s="13">
        <v>1.1649964810020922E-2</v>
      </c>
      <c r="U29" s="13">
        <v>5.7911518349095786E-3</v>
      </c>
      <c r="V29" s="13">
        <v>9.7586297012196479E-3</v>
      </c>
      <c r="W29" s="13">
        <v>2.8273871070329869E-2</v>
      </c>
      <c r="X29" s="13">
        <v>3.2385450682020839E-2</v>
      </c>
      <c r="Y29" s="13">
        <v>2.2776639968902276E-2</v>
      </c>
      <c r="Z29" s="13" t="s">
        <v>624</v>
      </c>
      <c r="AA29" s="13">
        <v>0.11421082547807233</v>
      </c>
      <c r="AB29" s="13">
        <v>1.1286798271050827E-2</v>
      </c>
      <c r="AC29" s="13">
        <v>1.0135114284419535E-2</v>
      </c>
      <c r="AD29" s="154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259</v>
      </c>
      <c r="C30" s="29"/>
      <c r="D30" s="13">
        <v>6.0357780518553783E-2</v>
      </c>
      <c r="E30" s="13">
        <v>3.7716467976673718E-2</v>
      </c>
      <c r="F30" s="13">
        <v>-3.1589476990305232E-2</v>
      </c>
      <c r="G30" s="13">
        <v>-9.6266592915573712E-3</v>
      </c>
      <c r="H30" s="13">
        <v>-8.3939917035001921E-3</v>
      </c>
      <c r="I30" s="13">
        <v>-2.2591309745058408E-2</v>
      </c>
      <c r="J30" s="13">
        <v>5.4932729504120204E-3</v>
      </c>
      <c r="K30" s="13">
        <v>1.2960393916527035E-2</v>
      </c>
      <c r="L30" s="13">
        <v>6.1832503096867386E-2</v>
      </c>
      <c r="M30" s="13">
        <v>8.6539590736354199E-3</v>
      </c>
      <c r="N30" s="13">
        <v>1.3394988258470075E-2</v>
      </c>
      <c r="O30" s="13">
        <v>1.1419559431455673E-2</v>
      </c>
      <c r="P30" s="13">
        <v>-7.9396430732868728E-3</v>
      </c>
      <c r="Q30" s="13">
        <v>1.7322140766575567E-2</v>
      </c>
      <c r="R30" s="13">
        <v>8.0717602683126666E-2</v>
      </c>
      <c r="S30" s="13">
        <v>7.6375239402033168E-2</v>
      </c>
      <c r="T30" s="13">
        <v>-3.1249703232058779E-2</v>
      </c>
      <c r="U30" s="13">
        <v>6.9945988589430463E-3</v>
      </c>
      <c r="V30" s="13">
        <v>-2.4098650878266126E-2</v>
      </c>
      <c r="W30" s="13">
        <v>1.5424152963829929E-3</v>
      </c>
      <c r="X30" s="13">
        <v>8.2045090854880209E-2</v>
      </c>
      <c r="Y30" s="13">
        <v>-4.7448219613578257E-2</v>
      </c>
      <c r="Z30" s="13" t="s">
        <v>624</v>
      </c>
      <c r="AA30" s="13">
        <v>-7.4314051660976155E-2</v>
      </c>
      <c r="AB30" s="13">
        <v>1.8136017443305175E-2</v>
      </c>
      <c r="AC30" s="13">
        <v>1.0469279394220488E-2</v>
      </c>
      <c r="AD30" s="154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260</v>
      </c>
      <c r="C31" s="47"/>
      <c r="D31" s="45" t="s">
        <v>261</v>
      </c>
      <c r="E31" s="45">
        <v>1.2</v>
      </c>
      <c r="F31" s="45">
        <v>1.58</v>
      </c>
      <c r="G31" s="45">
        <v>0.7</v>
      </c>
      <c r="H31" s="45">
        <v>0.65</v>
      </c>
      <c r="I31" s="45">
        <v>1.22</v>
      </c>
      <c r="J31" s="45">
        <v>0.09</v>
      </c>
      <c r="K31" s="45">
        <v>0.21</v>
      </c>
      <c r="L31" s="45">
        <v>2.16</v>
      </c>
      <c r="M31" s="45">
        <v>0.03</v>
      </c>
      <c r="N31" s="45">
        <v>0.22</v>
      </c>
      <c r="O31" s="45">
        <v>0.14000000000000001</v>
      </c>
      <c r="P31" s="45">
        <v>0.63</v>
      </c>
      <c r="Q31" s="45">
        <v>0.38</v>
      </c>
      <c r="R31" s="45">
        <v>2.92</v>
      </c>
      <c r="S31" s="45">
        <v>2.75</v>
      </c>
      <c r="T31" s="45">
        <v>1.57</v>
      </c>
      <c r="U31" s="45">
        <v>0.03</v>
      </c>
      <c r="V31" s="45">
        <v>1.28</v>
      </c>
      <c r="W31" s="45">
        <v>0.25</v>
      </c>
      <c r="X31" s="45">
        <v>2.97</v>
      </c>
      <c r="Y31" s="45">
        <v>2.21</v>
      </c>
      <c r="Z31" s="45" t="s">
        <v>261</v>
      </c>
      <c r="AA31" s="45">
        <v>3.29</v>
      </c>
      <c r="AB31" s="45">
        <v>0.41</v>
      </c>
      <c r="AC31" s="45">
        <v>0.11</v>
      </c>
      <c r="AD31" s="154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C25">
    <cfRule type="expression" dxfId="31" priority="3">
      <formula>AND($B6&lt;&gt;$B5,NOT(ISBLANK(INDIRECT(Anlyt_LabRefThisCol))))</formula>
    </cfRule>
  </conditionalFormatting>
  <conditionalFormatting sqref="C2:AC31">
    <cfRule type="expression" dxfId="30" priority="1" stopIfTrue="1">
      <formula>AND(ISBLANK(INDIRECT(Anlyt_LabRefLastCol)),ISBLANK(INDIRECT(Anlyt_LabRefThisCol)))</formula>
    </cfRule>
    <cfRule type="expression" dxfId="29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4227-8362-4362-AEDE-573E38BC77B1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438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221</v>
      </c>
      <c r="E2" s="16" t="s">
        <v>221</v>
      </c>
      <c r="F2" s="15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222</v>
      </c>
      <c r="C3" s="9" t="s">
        <v>222</v>
      </c>
      <c r="D3" s="151" t="s">
        <v>223</v>
      </c>
      <c r="E3" s="152" t="s">
        <v>262</v>
      </c>
      <c r="F3" s="15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250</v>
      </c>
      <c r="F4" s="15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252</v>
      </c>
      <c r="E5" s="26" t="s">
        <v>253</v>
      </c>
      <c r="F5" s="15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44.971212325686544</v>
      </c>
      <c r="E6" s="22">
        <v>43</v>
      </c>
      <c r="F6" s="15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44.187067390064414</v>
      </c>
      <c r="E7" s="11">
        <v>44</v>
      </c>
      <c r="F7" s="154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11</v>
      </c>
    </row>
    <row r="8" spans="1:66">
      <c r="A8" s="30"/>
      <c r="B8" s="19">
        <v>1</v>
      </c>
      <c r="C8" s="9">
        <v>3</v>
      </c>
      <c r="D8" s="10">
        <v>44.418525694870468</v>
      </c>
      <c r="E8" s="11">
        <v>42.1</v>
      </c>
      <c r="F8" s="15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45.473005603128684</v>
      </c>
      <c r="E9" s="11">
        <v>43</v>
      </c>
      <c r="F9" s="154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42.916666666666657</v>
      </c>
      <c r="BN9" s="28"/>
    </row>
    <row r="10" spans="1:66">
      <c r="A10" s="30"/>
      <c r="B10" s="19">
        <v>1</v>
      </c>
      <c r="C10" s="9">
        <v>5</v>
      </c>
      <c r="D10" s="10">
        <v>45.271629027749547</v>
      </c>
      <c r="E10" s="11">
        <v>44.6</v>
      </c>
      <c r="F10" s="15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9</v>
      </c>
    </row>
    <row r="11" spans="1:66">
      <c r="A11" s="30"/>
      <c r="B11" s="19">
        <v>1</v>
      </c>
      <c r="C11" s="9">
        <v>6</v>
      </c>
      <c r="D11" s="10">
        <v>45.855220130230407</v>
      </c>
      <c r="E11" s="11">
        <v>44.5</v>
      </c>
      <c r="F11" s="154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>
        <v>2</v>
      </c>
      <c r="C12" s="9">
        <v>7</v>
      </c>
      <c r="D12" s="10">
        <v>45.406728620978313</v>
      </c>
      <c r="E12" s="11">
        <v>44.4</v>
      </c>
      <c r="F12" s="154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>
        <v>2</v>
      </c>
      <c r="C13" s="9">
        <v>8</v>
      </c>
      <c r="D13" s="10">
        <v>45.82734351595694</v>
      </c>
      <c r="E13" s="11">
        <v>40.799999999999997</v>
      </c>
      <c r="F13" s="154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>
        <v>2</v>
      </c>
      <c r="C14" s="9">
        <v>9</v>
      </c>
      <c r="D14" s="10">
        <v>45.699169532826247</v>
      </c>
      <c r="E14" s="11">
        <v>43.4</v>
      </c>
      <c r="F14" s="154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>
        <v>2</v>
      </c>
      <c r="C15" s="9">
        <v>10</v>
      </c>
      <c r="D15" s="10">
        <v>44.125765806143079</v>
      </c>
      <c r="E15" s="11">
        <v>40.5</v>
      </c>
      <c r="F15" s="154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>
        <v>2</v>
      </c>
      <c r="C16" s="9">
        <v>11</v>
      </c>
      <c r="D16" s="10">
        <v>43.815418630317701</v>
      </c>
      <c r="E16" s="11">
        <v>42.9</v>
      </c>
      <c r="F16" s="154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>
        <v>2</v>
      </c>
      <c r="C17" s="9">
        <v>12</v>
      </c>
      <c r="D17" s="10">
        <v>44.03026146588239</v>
      </c>
      <c r="E17" s="11">
        <v>44.4</v>
      </c>
      <c r="F17" s="154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>
        <v>3</v>
      </c>
      <c r="C18" s="9">
        <v>13</v>
      </c>
      <c r="D18" s="10">
        <v>46.325305407815442</v>
      </c>
      <c r="E18" s="11">
        <v>43.3</v>
      </c>
      <c r="F18" s="154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>
        <v>3</v>
      </c>
      <c r="C19" s="9">
        <v>14</v>
      </c>
      <c r="D19" s="10">
        <v>43.127695637445903</v>
      </c>
      <c r="E19" s="11">
        <v>41.3</v>
      </c>
      <c r="F19" s="15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>
        <v>3</v>
      </c>
      <c r="C20" s="9">
        <v>15</v>
      </c>
      <c r="D20" s="10">
        <v>43.970789593738324</v>
      </c>
      <c r="E20" s="11">
        <v>43</v>
      </c>
      <c r="F20" s="15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>
        <v>3</v>
      </c>
      <c r="C21" s="9">
        <v>16</v>
      </c>
      <c r="D21" s="10">
        <v>44.481995211073261</v>
      </c>
      <c r="E21" s="11">
        <v>43</v>
      </c>
      <c r="F21" s="15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>
        <v>3</v>
      </c>
      <c r="C22" s="9">
        <v>17</v>
      </c>
      <c r="D22" s="10">
        <v>45.281187650512855</v>
      </c>
      <c r="E22" s="11">
        <v>41.3</v>
      </c>
      <c r="F22" s="15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>
        <v>3</v>
      </c>
      <c r="C23" s="9">
        <v>18</v>
      </c>
      <c r="D23" s="10">
        <v>44.218542464894952</v>
      </c>
      <c r="E23" s="11">
        <v>43</v>
      </c>
      <c r="F23" s="154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45.034051415270454</v>
      </c>
      <c r="E24" s="11"/>
      <c r="F24" s="15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43.10153006963688</v>
      </c>
      <c r="E25" s="11"/>
      <c r="F25" s="15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256</v>
      </c>
      <c r="C26" s="12"/>
      <c r="D26" s="23">
        <v>44.731122259711142</v>
      </c>
      <c r="E26" s="23">
        <v>42.916666666666657</v>
      </c>
      <c r="F26" s="154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257</v>
      </c>
      <c r="C27" s="29"/>
      <c r="D27" s="11">
        <v>44.726603768379903</v>
      </c>
      <c r="E27" s="11">
        <v>43</v>
      </c>
      <c r="F27" s="154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258</v>
      </c>
      <c r="C28" s="29"/>
      <c r="D28" s="24">
        <v>0.91519740852677212</v>
      </c>
      <c r="E28" s="24">
        <v>1.2729077412157805</v>
      </c>
      <c r="F28" s="204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2.0459969754684223E-2</v>
      </c>
      <c r="E29" s="13">
        <v>2.9659986203086155E-2</v>
      </c>
      <c r="F29" s="154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259</v>
      </c>
      <c r="C30" s="29"/>
      <c r="D30" s="13">
        <v>4.2278576925308453E-2</v>
      </c>
      <c r="E30" s="13">
        <v>0</v>
      </c>
      <c r="F30" s="154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260</v>
      </c>
      <c r="C31" s="47"/>
      <c r="D31" s="45" t="s">
        <v>261</v>
      </c>
      <c r="E31" s="45" t="s">
        <v>261</v>
      </c>
      <c r="F31" s="154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E25">
    <cfRule type="expression" dxfId="28" priority="3">
      <formula>AND($B6&lt;&gt;$B5,NOT(ISBLANK(INDIRECT(Anlyt_LabRefThisCol))))</formula>
    </cfRule>
  </conditionalFormatting>
  <conditionalFormatting sqref="C2:E31">
    <cfRule type="expression" dxfId="27" priority="1" stopIfTrue="1">
      <formula>AND(ISBLANK(INDIRECT(Anlyt_LabRefLastCol)),ISBLANK(INDIRECT(Anlyt_LabRefThisCol)))</formula>
    </cfRule>
    <cfRule type="expression" dxfId="26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F5912-6588-4F13-B92F-38709547D263}">
  <sheetPr codeName="Sheet13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6" width="11.28515625" style="2" bestFit="1" customWidth="1"/>
    <col min="17" max="64" width="11.140625" style="2" bestFit="1" customWidth="1"/>
    <col min="65" max="65" width="9.28515625" style="54" bestFit="1" customWidth="1"/>
    <col min="66" max="16384" width="9.140625" style="2"/>
  </cols>
  <sheetData>
    <row r="1" spans="1:66" ht="15">
      <c r="B1" s="8" t="s">
        <v>439</v>
      </c>
      <c r="BM1" s="28" t="s">
        <v>66</v>
      </c>
    </row>
    <row r="2" spans="1:66" ht="15">
      <c r="A2" s="25" t="s">
        <v>96</v>
      </c>
      <c r="B2" s="18" t="s">
        <v>109</v>
      </c>
      <c r="C2" s="15" t="s">
        <v>110</v>
      </c>
      <c r="D2" s="14" t="s">
        <v>221</v>
      </c>
      <c r="E2" s="16" t="s">
        <v>221</v>
      </c>
      <c r="F2" s="17" t="s">
        <v>221</v>
      </c>
      <c r="G2" s="17" t="s">
        <v>221</v>
      </c>
      <c r="H2" s="17" t="s">
        <v>221</v>
      </c>
      <c r="I2" s="17" t="s">
        <v>221</v>
      </c>
      <c r="J2" s="17" t="s">
        <v>221</v>
      </c>
      <c r="K2" s="17" t="s">
        <v>221</v>
      </c>
      <c r="L2" s="17" t="s">
        <v>221</v>
      </c>
      <c r="M2" s="17" t="s">
        <v>221</v>
      </c>
      <c r="N2" s="17" t="s">
        <v>221</v>
      </c>
      <c r="O2" s="17" t="s">
        <v>221</v>
      </c>
      <c r="P2" s="17" t="s">
        <v>221</v>
      </c>
      <c r="Q2" s="15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8">
        <v>1</v>
      </c>
    </row>
    <row r="3" spans="1:66">
      <c r="A3" s="30"/>
      <c r="B3" s="19" t="s">
        <v>222</v>
      </c>
      <c r="C3" s="9" t="s">
        <v>222</v>
      </c>
      <c r="D3" s="151" t="s">
        <v>223</v>
      </c>
      <c r="E3" s="152" t="s">
        <v>263</v>
      </c>
      <c r="F3" s="153" t="s">
        <v>264</v>
      </c>
      <c r="G3" s="153" t="s">
        <v>265</v>
      </c>
      <c r="H3" s="153" t="s">
        <v>266</v>
      </c>
      <c r="I3" s="153" t="s">
        <v>267</v>
      </c>
      <c r="J3" s="153" t="s">
        <v>268</v>
      </c>
      <c r="K3" s="153" t="s">
        <v>269</v>
      </c>
      <c r="L3" s="153" t="s">
        <v>270</v>
      </c>
      <c r="M3" s="153" t="s">
        <v>271</v>
      </c>
      <c r="N3" s="153" t="s">
        <v>272</v>
      </c>
      <c r="O3" s="153" t="s">
        <v>273</v>
      </c>
      <c r="P3" s="153" t="s">
        <v>274</v>
      </c>
      <c r="Q3" s="15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8" t="s">
        <v>3</v>
      </c>
    </row>
    <row r="4" spans="1:66">
      <c r="A4" s="30"/>
      <c r="B4" s="19"/>
      <c r="C4" s="9"/>
      <c r="D4" s="9" t="s">
        <v>112</v>
      </c>
      <c r="E4" s="10" t="s">
        <v>275</v>
      </c>
      <c r="F4" s="11" t="s">
        <v>275</v>
      </c>
      <c r="G4" s="11" t="s">
        <v>275</v>
      </c>
      <c r="H4" s="11" t="s">
        <v>275</v>
      </c>
      <c r="I4" s="11" t="s">
        <v>275</v>
      </c>
      <c r="J4" s="11" t="s">
        <v>275</v>
      </c>
      <c r="K4" s="11" t="s">
        <v>275</v>
      </c>
      <c r="L4" s="11" t="s">
        <v>275</v>
      </c>
      <c r="M4" s="11" t="s">
        <v>275</v>
      </c>
      <c r="N4" s="11" t="s">
        <v>275</v>
      </c>
      <c r="O4" s="11" t="s">
        <v>275</v>
      </c>
      <c r="P4" s="11" t="s">
        <v>275</v>
      </c>
      <c r="Q4" s="15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8">
        <v>2</v>
      </c>
    </row>
    <row r="5" spans="1:66">
      <c r="A5" s="30"/>
      <c r="B5" s="19"/>
      <c r="C5" s="9"/>
      <c r="D5" s="27" t="s">
        <v>252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15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8">
        <v>3</v>
      </c>
    </row>
    <row r="6" spans="1:66">
      <c r="A6" s="30"/>
      <c r="B6" s="18">
        <v>1</v>
      </c>
      <c r="C6" s="14">
        <v>1</v>
      </c>
      <c r="D6" s="21">
        <v>44.971212325686544</v>
      </c>
      <c r="E6" s="22">
        <v>43.49</v>
      </c>
      <c r="F6" s="22">
        <v>43.06</v>
      </c>
      <c r="G6" s="22">
        <v>45.037999999999997</v>
      </c>
      <c r="H6" s="22">
        <v>42.8</v>
      </c>
      <c r="I6" s="22">
        <v>43.06</v>
      </c>
      <c r="J6" s="22">
        <v>42.62</v>
      </c>
      <c r="K6" s="22">
        <v>46.256999999999998</v>
      </c>
      <c r="L6" s="22">
        <v>44.826999999999998</v>
      </c>
      <c r="M6" s="22">
        <v>44.061</v>
      </c>
      <c r="N6" s="22">
        <v>42.502000000000002</v>
      </c>
      <c r="O6" s="22">
        <v>42.77</v>
      </c>
      <c r="P6" s="22">
        <v>43.220999999999997</v>
      </c>
      <c r="Q6" s="154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8">
        <v>1</v>
      </c>
    </row>
    <row r="7" spans="1:66">
      <c r="A7" s="30"/>
      <c r="B7" s="19">
        <v>1</v>
      </c>
      <c r="C7" s="9">
        <v>2</v>
      </c>
      <c r="D7" s="10">
        <v>44.187067390064414</v>
      </c>
      <c r="E7" s="11">
        <v>44.62</v>
      </c>
      <c r="F7" s="11">
        <v>43.19</v>
      </c>
      <c r="G7" s="11">
        <v>42.77</v>
      </c>
      <c r="H7" s="11">
        <v>44.2</v>
      </c>
      <c r="I7" s="11">
        <v>43.62</v>
      </c>
      <c r="J7" s="11">
        <v>42.38</v>
      </c>
      <c r="K7" s="11">
        <v>44.027999999999999</v>
      </c>
      <c r="L7" s="11">
        <v>43.905999999999999</v>
      </c>
      <c r="M7" s="11">
        <v>44.121000000000002</v>
      </c>
      <c r="N7" s="11">
        <v>43.575000000000003</v>
      </c>
      <c r="O7" s="11">
        <v>42.54</v>
      </c>
      <c r="P7" s="11">
        <v>44.738</v>
      </c>
      <c r="Q7" s="154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8">
        <v>11</v>
      </c>
    </row>
    <row r="8" spans="1:66">
      <c r="A8" s="30"/>
      <c r="B8" s="19">
        <v>1</v>
      </c>
      <c r="C8" s="9">
        <v>3</v>
      </c>
      <c r="D8" s="10">
        <v>44.418525694870468</v>
      </c>
      <c r="E8" s="11">
        <v>43</v>
      </c>
      <c r="F8" s="11">
        <v>42.15</v>
      </c>
      <c r="G8" s="11">
        <v>43.868000000000002</v>
      </c>
      <c r="H8" s="11">
        <v>42.2</v>
      </c>
      <c r="I8" s="11">
        <v>42.84</v>
      </c>
      <c r="J8" s="11">
        <v>43.04</v>
      </c>
      <c r="K8" s="11">
        <v>45.634</v>
      </c>
      <c r="L8" s="11">
        <v>42.877000000000002</v>
      </c>
      <c r="M8" s="11">
        <v>43.610999999999997</v>
      </c>
      <c r="N8" s="11">
        <v>42.683999999999997</v>
      </c>
      <c r="O8" s="11">
        <v>43.003</v>
      </c>
      <c r="P8" s="11">
        <v>43.62</v>
      </c>
      <c r="Q8" s="154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8">
        <v>16</v>
      </c>
    </row>
    <row r="9" spans="1:66">
      <c r="A9" s="30"/>
      <c r="B9" s="19">
        <v>1</v>
      </c>
      <c r="C9" s="9">
        <v>4</v>
      </c>
      <c r="D9" s="10">
        <v>45.473005603128684</v>
      </c>
      <c r="E9" s="11">
        <v>43.43</v>
      </c>
      <c r="F9" s="11">
        <v>43.5</v>
      </c>
      <c r="G9" s="11">
        <v>44.286999999999999</v>
      </c>
      <c r="H9" s="11">
        <v>42.9</v>
      </c>
      <c r="I9" s="11">
        <v>44.31</v>
      </c>
      <c r="J9" s="11">
        <v>42.76</v>
      </c>
      <c r="K9" s="11">
        <v>44.886000000000003</v>
      </c>
      <c r="L9" s="11">
        <v>43.76</v>
      </c>
      <c r="M9" s="11">
        <v>44.405999999999999</v>
      </c>
      <c r="N9" s="11">
        <v>43.496000000000002</v>
      </c>
      <c r="O9" s="11">
        <v>41.61</v>
      </c>
      <c r="P9" s="11">
        <v>44.898000000000003</v>
      </c>
      <c r="Q9" s="154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8">
        <v>43.654263888888892</v>
      </c>
      <c r="BN9" s="28"/>
    </row>
    <row r="10" spans="1:66">
      <c r="A10" s="30"/>
      <c r="B10" s="19">
        <v>1</v>
      </c>
      <c r="C10" s="9">
        <v>5</v>
      </c>
      <c r="D10" s="10">
        <v>45.271629027749547</v>
      </c>
      <c r="E10" s="11">
        <v>43.54</v>
      </c>
      <c r="F10" s="11">
        <v>43.27</v>
      </c>
      <c r="G10" s="11">
        <v>43.731999999999999</v>
      </c>
      <c r="H10" s="11">
        <v>43.2</v>
      </c>
      <c r="I10" s="11">
        <v>43.2</v>
      </c>
      <c r="J10" s="11">
        <v>43.89</v>
      </c>
      <c r="K10" s="11">
        <v>45.908000000000001</v>
      </c>
      <c r="L10" s="11">
        <v>43.423999999999999</v>
      </c>
      <c r="M10" s="11">
        <v>45.713000000000001</v>
      </c>
      <c r="N10" s="11">
        <v>43.085999999999999</v>
      </c>
      <c r="O10" s="11">
        <v>42.598999999999997</v>
      </c>
      <c r="P10" s="11">
        <v>44.244999999999997</v>
      </c>
      <c r="Q10" s="154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8">
        <v>11</v>
      </c>
    </row>
    <row r="11" spans="1:66">
      <c r="A11" s="30"/>
      <c r="B11" s="19">
        <v>1</v>
      </c>
      <c r="C11" s="9">
        <v>6</v>
      </c>
      <c r="D11" s="10">
        <v>45.855220130230407</v>
      </c>
      <c r="E11" s="11">
        <v>45.51</v>
      </c>
      <c r="F11" s="11">
        <v>43.31</v>
      </c>
      <c r="G11" s="11">
        <v>45.426000000000002</v>
      </c>
      <c r="H11" s="11">
        <v>42.9</v>
      </c>
      <c r="I11" s="11">
        <v>43.7</v>
      </c>
      <c r="J11" s="11">
        <v>42.91</v>
      </c>
      <c r="K11" s="11">
        <v>43.472999999999999</v>
      </c>
      <c r="L11" s="11">
        <v>44.587000000000003</v>
      </c>
      <c r="M11" s="11">
        <v>43.927</v>
      </c>
      <c r="N11" s="11">
        <v>43.814</v>
      </c>
      <c r="O11" s="11">
        <v>42.470999999999997</v>
      </c>
      <c r="P11" s="11">
        <v>45.107999999999997</v>
      </c>
      <c r="Q11" s="154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30"/>
      <c r="B12" s="19"/>
      <c r="C12" s="9">
        <v>7</v>
      </c>
      <c r="D12" s="10">
        <v>45.406728620978313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54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30"/>
      <c r="B13" s="19"/>
      <c r="C13" s="9">
        <v>8</v>
      </c>
      <c r="D13" s="10">
        <v>45.82734351595694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54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30"/>
      <c r="B14" s="19"/>
      <c r="C14" s="9">
        <v>9</v>
      </c>
      <c r="D14" s="10">
        <v>45.699169532826247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54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30"/>
      <c r="B15" s="19"/>
      <c r="C15" s="9">
        <v>10</v>
      </c>
      <c r="D15" s="10">
        <v>44.125765806143079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54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30"/>
      <c r="B16" s="19"/>
      <c r="C16" s="9">
        <v>11</v>
      </c>
      <c r="D16" s="10">
        <v>43.815418630317701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54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30"/>
      <c r="B17" s="19"/>
      <c r="C17" s="9">
        <v>12</v>
      </c>
      <c r="D17" s="10">
        <v>44.03026146588239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54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A18" s="30"/>
      <c r="B18" s="19"/>
      <c r="C18" s="9">
        <v>13</v>
      </c>
      <c r="D18" s="10">
        <v>46.325305407815442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54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55"/>
    </row>
    <row r="19" spans="1:65">
      <c r="A19" s="30"/>
      <c r="B19" s="19"/>
      <c r="C19" s="9">
        <v>14</v>
      </c>
      <c r="D19" s="10">
        <v>43.127695637445903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54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55"/>
    </row>
    <row r="20" spans="1:65">
      <c r="A20" s="30"/>
      <c r="B20" s="19"/>
      <c r="C20" s="9">
        <v>15</v>
      </c>
      <c r="D20" s="10">
        <v>43.970789593738324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54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55"/>
    </row>
    <row r="21" spans="1:65">
      <c r="A21" s="30"/>
      <c r="B21" s="19"/>
      <c r="C21" s="9">
        <v>16</v>
      </c>
      <c r="D21" s="10">
        <v>44.481995211073261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54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55"/>
    </row>
    <row r="22" spans="1:65">
      <c r="A22" s="30"/>
      <c r="B22" s="19"/>
      <c r="C22" s="9">
        <v>17</v>
      </c>
      <c r="D22" s="10">
        <v>45.281187650512855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54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55"/>
    </row>
    <row r="23" spans="1:65">
      <c r="A23" s="30"/>
      <c r="B23" s="19"/>
      <c r="C23" s="9">
        <v>18</v>
      </c>
      <c r="D23" s="10">
        <v>44.218542464894952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54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55"/>
    </row>
    <row r="24" spans="1:65">
      <c r="A24" s="30"/>
      <c r="B24" s="19"/>
      <c r="C24" s="9">
        <v>19</v>
      </c>
      <c r="D24" s="10">
        <v>45.034051415270454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54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55"/>
    </row>
    <row r="25" spans="1:65">
      <c r="A25" s="30"/>
      <c r="B25" s="19"/>
      <c r="C25" s="9">
        <v>20</v>
      </c>
      <c r="D25" s="10">
        <v>43.10153006963688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54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5"/>
    </row>
    <row r="26" spans="1:65">
      <c r="A26" s="30"/>
      <c r="B26" s="20" t="s">
        <v>256</v>
      </c>
      <c r="C26" s="12"/>
      <c r="D26" s="23">
        <v>44.731122259711142</v>
      </c>
      <c r="E26" s="23">
        <v>43.931666666666672</v>
      </c>
      <c r="F26" s="23">
        <v>43.080000000000005</v>
      </c>
      <c r="G26" s="23">
        <v>44.186833333333333</v>
      </c>
      <c r="H26" s="23">
        <v>43.033333333333331</v>
      </c>
      <c r="I26" s="23">
        <v>43.455000000000005</v>
      </c>
      <c r="J26" s="23">
        <v>42.933333333333337</v>
      </c>
      <c r="K26" s="23">
        <v>45.030999999999999</v>
      </c>
      <c r="L26" s="23">
        <v>43.89683333333334</v>
      </c>
      <c r="M26" s="23">
        <v>44.3065</v>
      </c>
      <c r="N26" s="23">
        <v>43.19283333333334</v>
      </c>
      <c r="O26" s="23">
        <v>42.49883333333333</v>
      </c>
      <c r="P26" s="23">
        <v>44.305</v>
      </c>
      <c r="Q26" s="154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5"/>
    </row>
    <row r="27" spans="1:65">
      <c r="A27" s="30"/>
      <c r="B27" s="3" t="s">
        <v>257</v>
      </c>
      <c r="C27" s="29"/>
      <c r="D27" s="11">
        <v>44.726603768379903</v>
      </c>
      <c r="E27" s="11">
        <v>43.515000000000001</v>
      </c>
      <c r="F27" s="11">
        <v>43.230000000000004</v>
      </c>
      <c r="G27" s="11">
        <v>44.077500000000001</v>
      </c>
      <c r="H27" s="11">
        <v>42.9</v>
      </c>
      <c r="I27" s="11">
        <v>43.41</v>
      </c>
      <c r="J27" s="11">
        <v>42.834999999999994</v>
      </c>
      <c r="K27" s="11">
        <v>45.260000000000005</v>
      </c>
      <c r="L27" s="11">
        <v>43.832999999999998</v>
      </c>
      <c r="M27" s="11">
        <v>44.091000000000001</v>
      </c>
      <c r="N27" s="11">
        <v>43.290999999999997</v>
      </c>
      <c r="O27" s="11">
        <v>42.569499999999998</v>
      </c>
      <c r="P27" s="11">
        <v>44.491500000000002</v>
      </c>
      <c r="Q27" s="154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5"/>
    </row>
    <row r="28" spans="1:65">
      <c r="A28" s="30"/>
      <c r="B28" s="3" t="s">
        <v>258</v>
      </c>
      <c r="C28" s="29"/>
      <c r="D28" s="24">
        <v>0.91519740852677212</v>
      </c>
      <c r="E28" s="24">
        <v>0.94160324270186357</v>
      </c>
      <c r="F28" s="24">
        <v>0.47807949129825766</v>
      </c>
      <c r="G28" s="24">
        <v>0.9577052608536013</v>
      </c>
      <c r="H28" s="24">
        <v>0.65929255013739363</v>
      </c>
      <c r="I28" s="24">
        <v>0.53245657099898713</v>
      </c>
      <c r="J28" s="24">
        <v>0.52183011284005709</v>
      </c>
      <c r="K28" s="24">
        <v>1.1036495820685117</v>
      </c>
      <c r="L28" s="24">
        <v>0.72442788921097323</v>
      </c>
      <c r="M28" s="24">
        <v>0.73628302981937677</v>
      </c>
      <c r="N28" s="24">
        <v>0.52371458511928726</v>
      </c>
      <c r="O28" s="24">
        <v>0.47544565059180749</v>
      </c>
      <c r="P28" s="24">
        <v>0.7525726542999035</v>
      </c>
      <c r="Q28" s="204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  <c r="BI28" s="205"/>
      <c r="BJ28" s="205"/>
      <c r="BK28" s="205"/>
      <c r="BL28" s="205"/>
      <c r="BM28" s="56"/>
    </row>
    <row r="29" spans="1:65">
      <c r="A29" s="30"/>
      <c r="B29" s="3" t="s">
        <v>85</v>
      </c>
      <c r="C29" s="29"/>
      <c r="D29" s="13">
        <v>2.0459969754684223E-2</v>
      </c>
      <c r="E29" s="13">
        <v>2.1433360355898101E-2</v>
      </c>
      <c r="F29" s="13">
        <v>1.1097481227907558E-2</v>
      </c>
      <c r="G29" s="13">
        <v>2.167399627008652E-2</v>
      </c>
      <c r="H29" s="13">
        <v>1.532050852371945E-2</v>
      </c>
      <c r="I29" s="13">
        <v>1.2253056518213947E-2</v>
      </c>
      <c r="J29" s="13">
        <v>1.2154428094100708E-2</v>
      </c>
      <c r="K29" s="13">
        <v>2.4508662522895599E-2</v>
      </c>
      <c r="L29" s="13">
        <v>1.6502964660570954E-2</v>
      </c>
      <c r="M29" s="13">
        <v>1.6617946121209683E-2</v>
      </c>
      <c r="N29" s="13">
        <v>1.2125034286998704E-2</v>
      </c>
      <c r="O29" s="13">
        <v>1.1187263585866455E-2</v>
      </c>
      <c r="P29" s="13">
        <v>1.6986178857914536E-2</v>
      </c>
      <c r="Q29" s="154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30"/>
      <c r="B30" s="3" t="s">
        <v>259</v>
      </c>
      <c r="C30" s="29"/>
      <c r="D30" s="13">
        <v>2.4667885216507868E-2</v>
      </c>
      <c r="E30" s="13">
        <v>6.3545402685940555E-3</v>
      </c>
      <c r="F30" s="13">
        <v>-1.3154817828346266E-2</v>
      </c>
      <c r="G30" s="13">
        <v>1.2199711941082381E-2</v>
      </c>
      <c r="H30" s="13">
        <v>-1.4223823751466358E-2</v>
      </c>
      <c r="I30" s="13">
        <v>-4.5645916604174497E-3</v>
      </c>
      <c r="J30" s="13">
        <v>-1.6514550729580635E-2</v>
      </c>
      <c r="K30" s="13">
        <v>3.1537265514664181E-2</v>
      </c>
      <c r="L30" s="13">
        <v>5.5566037045511329E-3</v>
      </c>
      <c r="M30" s="13">
        <v>1.4940948558225919E-2</v>
      </c>
      <c r="N30" s="13">
        <v>-1.0570114221373883E-2</v>
      </c>
      <c r="O30" s="13">
        <v>-2.6467759449487538E-2</v>
      </c>
      <c r="P30" s="13">
        <v>1.4906587653554126E-2</v>
      </c>
      <c r="Q30" s="154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30"/>
      <c r="B31" s="46" t="s">
        <v>260</v>
      </c>
      <c r="C31" s="47"/>
      <c r="D31" s="45" t="s">
        <v>261</v>
      </c>
      <c r="E31" s="45">
        <v>0.28000000000000003</v>
      </c>
      <c r="F31" s="45">
        <v>0.66</v>
      </c>
      <c r="G31" s="45">
        <v>0.56000000000000005</v>
      </c>
      <c r="H31" s="45">
        <v>0.71</v>
      </c>
      <c r="I31" s="45">
        <v>0.24</v>
      </c>
      <c r="J31" s="45">
        <v>0.82</v>
      </c>
      <c r="K31" s="45">
        <v>1.49</v>
      </c>
      <c r="L31" s="45">
        <v>0.24</v>
      </c>
      <c r="M31" s="45">
        <v>0.69</v>
      </c>
      <c r="N31" s="45">
        <v>0.53</v>
      </c>
      <c r="O31" s="45">
        <v>1.3</v>
      </c>
      <c r="P31" s="45">
        <v>0.69</v>
      </c>
      <c r="Q31" s="154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P25">
    <cfRule type="expression" dxfId="25" priority="3">
      <formula>AND($B6&lt;&gt;$B5,NOT(ISBLANK(INDIRECT(Anlyt_LabRefThisCol))))</formula>
    </cfRule>
  </conditionalFormatting>
  <conditionalFormatting sqref="C2:P31">
    <cfRule type="expression" dxfId="24" priority="1" stopIfTrue="1">
      <formula>AND(ISBLANK(INDIRECT(Anlyt_LabRefLastCol)),ISBLANK(INDIRECT(Anlyt_LabRefThisCol)))</formula>
    </cfRule>
    <cfRule type="expression" dxfId="2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Fire Assay (Bi)</vt:lpstr>
      <vt:lpstr>PA</vt:lpstr>
      <vt:lpstr>4-Acid</vt:lpstr>
      <vt:lpstr>Aqua Regia</vt:lpstr>
      <vt:lpstr>AR Digest 10-50g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Hamidreza Dehnad</cp:lastModifiedBy>
  <cp:lastPrinted>2021-03-06T02:52:25Z</cp:lastPrinted>
  <dcterms:created xsi:type="dcterms:W3CDTF">2000-11-24T23:59:25Z</dcterms:created>
  <dcterms:modified xsi:type="dcterms:W3CDTF">2025-12-08T02:51:46Z</dcterms:modified>
</cp:coreProperties>
</file>