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omments1.xml" ContentType="application/vnd.openxmlformats-officedocument.spreadsheetml.comments+xml"/>
  <Override PartName="/xl/drawings/drawing8.xml" ContentType="application/vnd.openxmlformats-officedocument.drawing+xml"/>
  <Override PartName="/xl/comments2.xml" ContentType="application/vnd.openxmlformats-officedocument.spreadsheetml.comments+xml"/>
  <Override PartName="/xl/drawings/drawing9.xml" ContentType="application/vnd.openxmlformats-officedocument.drawing+xml"/>
  <Override PartName="/xl/comments3.xml" ContentType="application/vnd.openxmlformats-officedocument.spreadsheetml.comments+xml"/>
  <Override PartName="/xl/drawings/drawing10.xml" ContentType="application/vnd.openxmlformats-officedocument.drawing+xml"/>
  <Override PartName="/xl/comments4.xml" ContentType="application/vnd.openxmlformats-officedocument.spreadsheetml.comments+xml"/>
  <Override PartName="/xl/drawings/drawing11.xml" ContentType="application/vnd.openxmlformats-officedocument.drawing+xml"/>
  <Override PartName="/xl/comments5.xml" ContentType="application/vnd.openxmlformats-officedocument.spreadsheetml.comments+xml"/>
  <Override PartName="/xl/drawings/drawing12.xml" ContentType="application/vnd.openxmlformats-officedocument.drawing+xml"/>
  <Override PartName="/xl/comments6.xml" ContentType="application/vnd.openxmlformats-officedocument.spreadsheetml.comments+xml"/>
  <Override PartName="/xl/drawings/drawing13.xml" ContentType="application/vnd.openxmlformats-officedocument.drawing+xml"/>
  <Override PartName="/xl/comments7.xml" ContentType="application/vnd.openxmlformats-officedocument.spreadsheetml.comments+xml"/>
  <Override PartName="/xl/drawings/drawing14.xml" ContentType="application/vnd.openxmlformats-officedocument.drawing+xml"/>
  <Override PartName="/xl/comments8.xml" ContentType="application/vnd.openxmlformats-officedocument.spreadsheetml.comments+xml"/>
  <Override PartName="/xl/drawings/drawing15.xml" ContentType="application/vnd.openxmlformats-officedocument.drawing+xml"/>
  <Override PartName="/xl/comments9.xml" ContentType="application/vnd.openxmlformats-officedocument.spreadsheetml.comments+xml"/>
  <Override PartName="/xl/drawings/drawing16.xml" ContentType="application/vnd.openxmlformats-officedocument.drawing+xml"/>
  <Override PartName="/xl/comments10.xml" ContentType="application/vnd.openxmlformats-officedocument.spreadsheetml.comments+xml"/>
  <Override PartName="/xl/drawings/drawing17.xml" ContentType="application/vnd.openxmlformats-officedocument.drawing+xml"/>
  <Override PartName="/xl/comments1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OREAS Standards\OREAS Au PHASE10 230b, 267, 290b, 291b, 247b &amp; 249 JN1946\Results\SARs, SCCs &amp; CCCs\R1\"/>
    </mc:Choice>
  </mc:AlternateContent>
  <xr:revisionPtr revIDLastSave="0" documentId="13_ncr:1_{3BBBC0E9-2861-4781-8FC1-8B2E5E3F61E3}" xr6:coauthVersionLast="47" xr6:coauthVersionMax="47" xr10:uidLastSave="{00000000-0000-0000-0000-000000000000}"/>
  <bookViews>
    <workbookView xWindow="-28920" yWindow="-120" windowWidth="29040" windowHeight="15720" tabRatio="711" xr2:uid="{00000000-000D-0000-FFFF-FFFF00000000}"/>
  </bookViews>
  <sheets>
    <sheet name="Uncertainty &amp; Tolerance Limits" sheetId="47885" r:id="rId1"/>
    <sheet name="Indicative Values" sheetId="47888" r:id="rId2"/>
    <sheet name="Performance Gates" sheetId="47886" r:id="rId3"/>
    <sheet name="Abbreviations" sheetId="47890" r:id="rId4"/>
    <sheet name="Laboratory List" sheetId="47894" r:id="rId5"/>
    <sheet name="Homogeneity" sheetId="47895" r:id="rId6"/>
    <sheet name="Fire Assay" sheetId="47896" r:id="rId7"/>
    <sheet name="Fire Assay (Bi)" sheetId="47897" r:id="rId8"/>
    <sheet name="PA" sheetId="47898" r:id="rId9"/>
    <sheet name="AR Digest 10-50g" sheetId="47899" r:id="rId10"/>
    <sheet name="PF ICP" sheetId="47900" r:id="rId11"/>
    <sheet name="Fusion XRF" sheetId="47901" r:id="rId12"/>
    <sheet name="Thermograv" sheetId="47902" r:id="rId13"/>
    <sheet name="IRC" sheetId="47903" r:id="rId14"/>
    <sheet name="Laser Ablation" sheetId="47904" r:id="rId15"/>
    <sheet name="4-Acid" sheetId="47905" r:id="rId16"/>
    <sheet name="Aqua Regia" sheetId="47906" r:id="rId17"/>
  </sheets>
  <calcPr calcId="191029" iterateDelta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3" i="47895" l="1"/>
  <c r="I24" i="47895"/>
  <c r="I25" i="47895"/>
  <c r="H23" i="47895"/>
  <c r="I26" i="47895" l="1"/>
  <c r="I27" i="47895" s="1"/>
  <c r="J19" i="47895" s="1"/>
  <c r="J21" i="47895"/>
  <c r="J17" i="47895"/>
  <c r="J16" i="47895"/>
  <c r="J15" i="47895"/>
  <c r="J14" i="47895"/>
  <c r="J13" i="47895"/>
  <c r="J4" i="47895"/>
  <c r="J7" i="47895"/>
  <c r="J11" i="47895"/>
  <c r="J6" i="47895"/>
  <c r="J8" i="47895"/>
  <c r="J12" i="47895"/>
  <c r="J9" i="47895"/>
  <c r="J22" i="47895"/>
  <c r="J18" i="47895" l="1"/>
  <c r="J3" i="47895"/>
  <c r="J23" i="47895" s="1"/>
  <c r="J20" i="47895"/>
  <c r="J10" i="47895"/>
  <c r="J5" i="47895"/>
  <c r="J25" i="47895" l="1"/>
  <c r="J26" i="47895" s="1"/>
  <c r="J24" i="4789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31" authorId="0" shapeId="0" xr:uid="{0E2E0798-B79C-463B-B99D-3591FBF0812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F880859C-2898-478F-A555-07A83A4542D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 xr:uid="{16291E1A-148F-4490-A13B-89287337339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" authorId="0" shapeId="0" xr:uid="{508ED1BE-498C-4F29-8662-73BEFE98AB7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" authorId="0" shapeId="0" xr:uid="{553D0A2F-C079-4EE5-9D28-F983E72CA64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" authorId="0" shapeId="0" xr:uid="{93D9B68E-FDA6-4849-8FF8-9121BA2F69B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8" authorId="0" shapeId="0" xr:uid="{C740DB93-E878-46CF-9DDA-8582FCF545C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6" authorId="0" shapeId="0" xr:uid="{967B3A06-2B5A-4799-8150-9931F43CDD2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4" authorId="0" shapeId="0" xr:uid="{CCADDF30-76E6-4DA2-9E54-C468DE30EAB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3" authorId="0" shapeId="0" xr:uid="{010BAB6E-2EEC-4AB1-9A00-BC534C9FE22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1" authorId="0" shapeId="0" xr:uid="{C7247C06-0E9C-443C-9B2D-502BADA0F3C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9" authorId="0" shapeId="0" xr:uid="{864B9ED6-7F52-4C22-B0D1-D225343DE2E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7" authorId="0" shapeId="0" xr:uid="{E2DDCF7A-918E-4DE4-8DEC-EDADDD0B509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5" authorId="0" shapeId="0" xr:uid="{81AA315B-D421-4652-8148-2F6DCF55731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3" authorId="0" shapeId="0" xr:uid="{8C1651DE-F9B3-4E09-AC94-56085A1FC62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1" authorId="0" shapeId="0" xr:uid="{3D92B21C-E6E3-42D5-8A41-4E4B3F3437D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89" authorId="0" shapeId="0" xr:uid="{0824A0EF-9010-416A-A084-DF04142C68F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7" authorId="0" shapeId="0" xr:uid="{79F93F97-ABA2-435C-9706-5181F8A2BB7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5" authorId="0" shapeId="0" xr:uid="{A7910579-DD9C-4A17-A210-17B0C6CC417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3" authorId="0" shapeId="0" xr:uid="{1EA8BF8C-27AE-4D87-8066-24ED19C58F1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1" authorId="0" shapeId="0" xr:uid="{5313CA4C-9021-4CC6-AA36-664FAE93EC6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79" authorId="0" shapeId="0" xr:uid="{182FDA95-2291-42D7-9E56-36DE9CDBF5E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7" authorId="0" shapeId="0" xr:uid="{3BF78B63-0421-46BA-90C6-3E5AB21E7D7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5" authorId="0" shapeId="0" xr:uid="{DA83BFE9-E85D-4AF5-9B6B-CDC50F2BAA3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3" authorId="0" shapeId="0" xr:uid="{04417612-A1DA-4115-8F79-5C608BE6A1A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52" authorId="0" shapeId="0" xr:uid="{E4C22784-E93A-4600-B477-647662BC0C2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0" authorId="0" shapeId="0" xr:uid="{697304DF-8B92-4AA6-B920-310C85F0EC9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88" authorId="0" shapeId="0" xr:uid="{4741F3B3-C6E2-4838-AF30-3DBD2A620CC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6" authorId="0" shapeId="0" xr:uid="{3ADE4D4C-6828-4F2A-8A5E-94DB211AEB6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24" authorId="0" shapeId="0" xr:uid="{BD2B8135-B845-4D3B-975A-CB731B33E8E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2" authorId="0" shapeId="0" xr:uid="{C78F51C6-1EFB-4406-9AC6-974D0AE2A0B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60" authorId="0" shapeId="0" xr:uid="{918BAEDF-3234-4D98-82C0-A5D8A007CC3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79" authorId="0" shapeId="0" xr:uid="{4DED354A-B587-494A-B196-B6BB2C53E7E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97" authorId="0" shapeId="0" xr:uid="{0AB64C84-449B-4AE7-89ED-661A17E7E08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5" authorId="0" shapeId="0" xr:uid="{7A3E5AA7-A6B5-4EF3-B7B0-44F174DEC29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33" authorId="0" shapeId="0" xr:uid="{0E8FA9F8-314E-4D17-9DA6-1C3B76317F9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51" authorId="0" shapeId="0" xr:uid="{769F73A2-4D3E-44FB-897D-2AFE461FEB1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69" authorId="0" shapeId="0" xr:uid="{41BB811E-45E7-4D98-B506-16319E40D9A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7" authorId="0" shapeId="0" xr:uid="{DE549711-F7AA-496F-84B6-32DF6F7FF70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05" authorId="0" shapeId="0" xr:uid="{B1049E6B-1C3C-4C76-B2D6-489C252B181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23" authorId="0" shapeId="0" xr:uid="{34B648B1-21D4-4F79-8613-06708E557BC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41" authorId="0" shapeId="0" xr:uid="{60F89215-E4F1-43E0-AEAD-F76D06323C7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59" authorId="0" shapeId="0" xr:uid="{635E5F19-D1F9-467A-94C2-712E9647988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77" authorId="0" shapeId="0" xr:uid="{168F93B3-B60D-4941-A567-D6CDFC9E34E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96" authorId="0" shapeId="0" xr:uid="{1B2C069F-970E-40D5-93CA-7BB35F44AE7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14" authorId="0" shapeId="0" xr:uid="{94DC2483-8D85-4DBA-9264-7122E9F434F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2" authorId="0" shapeId="0" xr:uid="{73C9B12B-D39A-4491-B078-377B6B77E8E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51" authorId="0" shapeId="0" xr:uid="{B11992B7-D5AA-4702-89C2-B4FF8FA4277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69" authorId="0" shapeId="0" xr:uid="{81E00F44-97D6-450E-A8E9-04B08F0213E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87" authorId="0" shapeId="0" xr:uid="{8B6F5C03-C494-402E-83FC-BA1E2186A64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06" authorId="0" shapeId="0" xr:uid="{F3E6F8C5-FFA3-4477-A57A-FA0CFAAB1D1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24" authorId="0" shapeId="0" xr:uid="{8FACB06E-9385-4932-A21B-C020D748018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42" authorId="0" shapeId="0" xr:uid="{4671C2BC-103D-4B39-8803-7102E86B048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60" authorId="0" shapeId="0" xr:uid="{6015E0EE-BEC3-4A22-9704-49D0317A1C5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9" authorId="0" shapeId="0" xr:uid="{95476C0C-4F6A-4986-A6E9-DAB9A899631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97" authorId="0" shapeId="0" xr:uid="{A2669941-C186-4FCD-A0F5-D7788DBDC9E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15" authorId="0" shapeId="0" xr:uid="{BC57B000-BF8F-4E79-BC8F-F7EFD620530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33" authorId="0" shapeId="0" xr:uid="{91F7262E-E6FD-4FAA-A0C2-D6754BE5FEC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51" authorId="0" shapeId="0" xr:uid="{2F991D5A-67D8-4491-8BF3-F2C06FD657B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69" authorId="0" shapeId="0" xr:uid="{E397A3FA-ECDF-4AD6-9146-AB3460DD74F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87" authorId="0" shapeId="0" xr:uid="{366D277A-6CC6-42F2-89E8-4EC09073517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05" authorId="0" shapeId="0" xr:uid="{8435CB7E-32FA-4E1C-A964-70985867D5C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E699B0CE-6217-4B9D-98B2-7651DA7B3B8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 xr:uid="{417382CE-A22B-46D5-BE50-42385D75B10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" authorId="0" shapeId="0" xr:uid="{72352A01-8B78-4089-BF0E-E0433E10226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" authorId="0" shapeId="0" xr:uid="{5C1885DB-ADB1-4CF3-AF1A-E8AA37DCEFE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" authorId="0" shapeId="0" xr:uid="{3858CC7C-E394-4EDC-A1B1-83891C902AA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" authorId="0" shapeId="0" xr:uid="{BBC85B1F-FF3D-4165-A99F-7AF264BDA73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6" authorId="0" shapeId="0" xr:uid="{2A1479E2-AB93-4CFB-9CD6-C9F14205A5E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4" authorId="0" shapeId="0" xr:uid="{6461A82E-7802-4108-B129-1A0570A745F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2" authorId="0" shapeId="0" xr:uid="{6F7D60A1-CD8D-455A-A85F-C2286E158D9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1" authorId="0" shapeId="0" xr:uid="{7B550794-E2DA-4C62-B9EA-61B03871941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9" authorId="0" shapeId="0" xr:uid="{2F2D547D-48FE-43BC-AE3F-CCF923948D8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7" authorId="0" shapeId="0" xr:uid="{443427DD-F49B-4BDB-8431-68DC442EC91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5" authorId="0" shapeId="0" xr:uid="{F785B26C-705F-4B70-9D3F-027E180DBAF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3" authorId="0" shapeId="0" xr:uid="{FBF4F907-9EEB-4E59-AC8E-7910D9C0929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1" authorId="0" shapeId="0" xr:uid="{DF930DA1-4427-4EBF-857E-69F02A65644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89" authorId="0" shapeId="0" xr:uid="{F3E8D478-8F72-4CA6-92F6-23F97B477CE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7" authorId="0" shapeId="0" xr:uid="{B840E6F5-6CDD-4C0F-90C2-9783B1F6C0D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5" authorId="0" shapeId="0" xr:uid="{A35E389B-F7A3-49B2-88E4-8EE3D755502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3" authorId="0" shapeId="0" xr:uid="{68231266-C0E3-4CC6-9005-8B7853C3D44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2" authorId="0" shapeId="0" xr:uid="{9E8E8C0D-3E97-4154-A4CE-ACA545CF1DF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80" authorId="0" shapeId="0" xr:uid="{518E0C5E-A21A-40A6-B1A5-75EEFB7BE1B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8" authorId="0" shapeId="0" xr:uid="{6752F388-ACAB-4F8E-843C-C96854D054E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6" authorId="0" shapeId="0" xr:uid="{CB7C111E-D727-444B-B598-3F9366D6381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4" authorId="0" shapeId="0" xr:uid="{40B33C77-412F-46F6-A4B2-A3CB66D7C18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52" authorId="0" shapeId="0" xr:uid="{65279828-4535-48D0-ADE9-178E0452484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0" authorId="0" shapeId="0" xr:uid="{C8D52009-733B-4ABD-A741-80D3C5EFD37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88" authorId="0" shapeId="0" xr:uid="{EF84DFC2-0229-433E-A1EB-0531AA2D275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7" authorId="0" shapeId="0" xr:uid="{BCCDE904-A193-4993-A896-D2F41B1DE9C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26" authorId="0" shapeId="0" xr:uid="{ECB2BD85-A154-4D53-A007-370DB4BBAD5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4" authorId="0" shapeId="0" xr:uid="{452F8191-8176-4B27-ABCE-724C87A971A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62" authorId="0" shapeId="0" xr:uid="{9590D2D2-BFE1-4F1B-9973-C2B3E7FD198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80" authorId="0" shapeId="0" xr:uid="{9EC8C5B1-5D3A-4F99-9DD1-99EEBDF16F2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98" authorId="0" shapeId="0" xr:uid="{404267E2-1AA9-4932-812F-3D7B9E7F769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6" authorId="0" shapeId="0" xr:uid="{7AC9BE46-1E1D-48FB-99AC-2F2A157B639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34" authorId="0" shapeId="0" xr:uid="{53C6A836-09A3-4879-81A2-6152A5CB35E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52" authorId="0" shapeId="0" xr:uid="{47AAEFF0-334B-4267-BB95-B3C9B84F3CC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0" authorId="0" shapeId="0" xr:uid="{DD51B617-2D74-4DC9-B5BD-8DC066DD7DB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8" authorId="0" shapeId="0" xr:uid="{FF17E08D-3075-4863-9548-131B5BE98B0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06" authorId="0" shapeId="0" xr:uid="{06BAC055-CCE7-404F-B7DA-C96FCDE339A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24" authorId="0" shapeId="0" xr:uid="{43DF05CE-4BA3-4E1F-A65A-809DDB082DE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42" authorId="0" shapeId="0" xr:uid="{64AD5EEF-11AD-4480-BA14-207048C9C33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60" authorId="0" shapeId="0" xr:uid="{B0868265-840E-4762-AA15-11B8BD81AB0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78" authorId="0" shapeId="0" xr:uid="{7666B622-79FA-4422-945E-793484F4525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96" authorId="0" shapeId="0" xr:uid="{23F23454-BA9C-452A-B3EE-95947BA5E2F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15" authorId="0" shapeId="0" xr:uid="{794E74BD-049C-456E-BD92-30C2811F8D4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3" authorId="0" shapeId="0" xr:uid="{54C2D065-0B4B-4346-92CD-5C67242EA56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51" authorId="0" shapeId="0" xr:uid="{D5D51391-2055-436A-AFDB-084D5A36CDD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69" authorId="0" shapeId="0" xr:uid="{D5D541A8-A7B2-4E52-8D06-3F83A704C3B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87" authorId="0" shapeId="0" xr:uid="{3E314146-4E7F-4E69-92A7-0C7FBC5DEF5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05" authorId="0" shapeId="0" xr:uid="{7233EA6F-6825-47A3-A489-DFC21459E8F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23" authorId="0" shapeId="0" xr:uid="{6EDCC8A7-C6E2-42F9-AA09-3DAED29C0A7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41" authorId="0" shapeId="0" xr:uid="{060147E1-0AD8-40F5-B463-55A7384F8DA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59" authorId="0" shapeId="0" xr:uid="{C3EC3CFF-025D-4A8B-AC52-BA5D94E075F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7" authorId="0" shapeId="0" xr:uid="{CAB9BE0F-EC0E-4F62-8E66-E78C83118FF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95" authorId="0" shapeId="0" xr:uid="{A2DBD7DF-30B4-46DF-8DE6-FD5DE50E786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13" authorId="0" shapeId="0" xr:uid="{E9631700-5E85-4A07-9090-7CD42E11138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32" authorId="0" shapeId="0" xr:uid="{551C03EC-E69A-49B1-BA88-B114EF3DCDD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50" authorId="0" shapeId="0" xr:uid="{2E690545-5249-4140-AD93-0D473CA2FAE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69" authorId="0" shapeId="0" xr:uid="{8ED265BA-2DD6-45BE-AB81-3BD348ADE78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87" authorId="0" shapeId="0" xr:uid="{E62D62AE-3393-4796-8FF6-F51A5613410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05" authorId="0" shapeId="0" xr:uid="{B5D38E9D-6A5A-4FF4-BDC7-4F89B10AF39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23" authorId="0" shapeId="0" xr:uid="{65F549A2-10D0-4BB1-9343-0C82EE473BC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31" authorId="0" shapeId="0" xr:uid="{953204AC-E6EE-4EA3-8645-7E8809B6494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31" authorId="0" shapeId="0" xr:uid="{0569C9C5-C12A-4118-82A6-A08789BF099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31" authorId="0" shapeId="0" xr:uid="{C4301223-85DD-43D9-B34B-F549E0701BC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FF4AFCF8-5AA0-4AD3-B601-72E05E49949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 xr:uid="{F95727BA-3D56-46B6-A344-8FBD8A4C76D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" authorId="0" shapeId="0" xr:uid="{15785923-7224-46B3-9CE8-7AF76BEAE9B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" authorId="0" shapeId="0" xr:uid="{4609156C-315A-42D7-9087-D26AD225C68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" authorId="0" shapeId="0" xr:uid="{7A00FA55-D70C-4C01-BC1A-3227B39E533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" authorId="0" shapeId="0" xr:uid="{413F59F6-06A8-4B64-9146-872ADD68493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 xr:uid="{F1BB4555-089E-4432-8DCD-D501A8D81B7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3" authorId="0" shapeId="0" xr:uid="{5A730999-2BDD-45A7-8300-99146D7B1D1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1" authorId="0" shapeId="0" xr:uid="{0B685D56-D126-4E57-8EE7-2F94E23771C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79" authorId="0" shapeId="0" xr:uid="{A99CD410-5026-4D31-9617-1C8CBA2E049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7" authorId="0" shapeId="0" xr:uid="{B81A0550-B60E-4168-B1E2-2AF5F35ABF7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5" authorId="0" shapeId="0" xr:uid="{B31E7918-1334-4240-BCC9-CACAAA28C17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3" authorId="0" shapeId="0" xr:uid="{184C8F76-A967-4F71-9D4D-A5A6A82D651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1" authorId="0" shapeId="0" xr:uid="{8EC09775-5839-4018-8E3A-34880E2E136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9" authorId="0" shapeId="0" xr:uid="{075AD652-E204-42A0-86F0-A9A4B4562C2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87" authorId="0" shapeId="0" xr:uid="{5C92C428-341D-4CD7-B2BB-AEEAFBAA24D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3" authorId="0" shapeId="0" xr:uid="{BCF25884-A6FE-47B5-A937-22BE3015FD4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" authorId="0" shapeId="0" xr:uid="{A9C2FE95-6639-4595-880E-D862F01CE7B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" authorId="0" shapeId="0" xr:uid="{DCAAB9F1-440F-4B96-B457-A17CCB9C149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" authorId="0" shapeId="0" xr:uid="{DDC5E10D-143E-444A-8464-1DA12574E15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" authorId="0" shapeId="0" xr:uid="{1D9BCDCD-C613-43EC-9037-18B0298FEF5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" authorId="0" shapeId="0" xr:uid="{A44296E7-0231-4FFE-9C98-E43DC034517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" authorId="0" shapeId="0" xr:uid="{D264DAC3-E929-41ED-A9F2-FC608099767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" authorId="0" shapeId="0" xr:uid="{E7169D3D-2C20-4B3B-A5E1-AB5ED0EC4BB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9" authorId="0" shapeId="0" xr:uid="{C4E8955F-7141-4A13-9D09-F9F1F7A446E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3" authorId="0" shapeId="0" xr:uid="{611AAF68-088D-4F04-A247-2EA2F3F3BD5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57" authorId="0" shapeId="0" xr:uid="{9CE7DD86-0056-4D91-A534-BDE3DF073E5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3" authorId="0" shapeId="0" xr:uid="{16613B01-9F9B-4062-B9A0-11117440B99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3" authorId="0" shapeId="0" xr:uid="{8BE11EDC-9290-4263-9679-066D8A5AC7B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" authorId="0" shapeId="0" xr:uid="{31D70B04-133A-4071-8CC6-1F55C3996E6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3" authorId="0" shapeId="0" xr:uid="{C6B356E7-3C1A-464B-A56E-392DECC20FC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" authorId="0" shapeId="0" xr:uid="{1045B45F-0921-4130-BACE-D3CFE8916FC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" authorId="0" shapeId="0" xr:uid="{9DFE5B62-D4FE-47C6-9472-5CFB984F84F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" authorId="0" shapeId="0" xr:uid="{35F276D3-9A0A-4F23-8588-5301C0F4941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" authorId="0" shapeId="0" xr:uid="{97F275FD-E369-4914-8F3E-103B3B3AB07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" authorId="0" shapeId="0" xr:uid="{EB4D639D-EB7E-4F48-98BC-B4F6CE17C9F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" authorId="0" shapeId="0" xr:uid="{CEB5EF58-70D0-4ED1-B4CF-788F4641D02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" authorId="0" shapeId="0" xr:uid="{7EC49DAE-D5C1-41AF-B0A0-A878A9D4505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 xr:uid="{0009EF99-C68A-4205-8C25-0D048C3A999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39" authorId="0" shapeId="0" xr:uid="{3458D929-E2EF-4752-BAE1-8FD7DB671C1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53" authorId="0" shapeId="0" xr:uid="{CAA7FC4A-A183-45EF-80A3-D0209A98553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7" authorId="0" shapeId="0" xr:uid="{B2603310-C189-4CD9-BCF0-60794629053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1" authorId="0" shapeId="0" xr:uid="{6FFF499F-AA60-4FB8-B216-789C6736F68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5" authorId="0" shapeId="0" xr:uid="{E9CBF34A-85CB-4A25-9C69-2061D165E8A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9" authorId="0" shapeId="0" xr:uid="{81873394-9786-40E3-960E-EA615416AB6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23" authorId="0" shapeId="0" xr:uid="{16BB8386-577B-4D28-B3F6-187372E46D8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7" authorId="0" shapeId="0" xr:uid="{F7603EBD-A45C-4D4D-AE5A-613DB3449D4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1" authorId="0" shapeId="0" xr:uid="{E186E2A1-4C3D-466A-97C3-42ADD281486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5" authorId="0" shapeId="0" xr:uid="{4252EDCF-EF3E-4B7B-A3EC-DC117CAD768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9" authorId="0" shapeId="0" xr:uid="{D75FD274-FAFA-4E29-9810-4D9F5DE8E69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3" authorId="0" shapeId="0" xr:uid="{A0EB134D-4FDA-4CE5-B3C6-8606DB2E242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7" authorId="0" shapeId="0" xr:uid="{3F8D76A6-E28C-4111-82FC-62768684EEC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1" authorId="0" shapeId="0" xr:uid="{94FE2875-909C-425F-8054-87F5B82B5C6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35" authorId="0" shapeId="0" xr:uid="{1A6F28E3-F934-4694-A797-599119BD36E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9" authorId="0" shapeId="0" xr:uid="{B24A906E-86B8-4081-B0E6-8250B3AF5BC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3" authorId="0" shapeId="0" xr:uid="{12D9FE07-892F-46BF-B3C2-9F384264EA6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77" authorId="0" shapeId="0" xr:uid="{E091AB2F-631B-4B9A-9F2F-28A5DE238E4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1" authorId="0" shapeId="0" xr:uid="{BFC2036D-FD5B-4730-A13B-7F36398B1CD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5" authorId="0" shapeId="0" xr:uid="{A86EB2F8-E18E-4B16-90F8-00A161DEFC7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9" authorId="0" shapeId="0" xr:uid="{DD1D33CE-0A4B-41C9-AAD8-A223C197DB2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3" authorId="0" shapeId="0" xr:uid="{0EC8A5DE-4466-4D1D-83D1-86C39789D09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47" authorId="0" shapeId="0" xr:uid="{3FEF860A-E5A8-49E2-8D43-84EAD0A1C59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61" authorId="0" shapeId="0" xr:uid="{122EC28C-F58F-48C6-8060-C3AE35CE008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5" authorId="0" shapeId="0" xr:uid="{93A9E32F-B0D4-405B-92CA-FFBD8F37F46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89" authorId="0" shapeId="0" xr:uid="{303D93A6-CAB2-444F-8F50-E1017C77DF4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3" authorId="0" shapeId="0" xr:uid="{2E7A3919-29E7-4EDE-8853-164E3379600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17" authorId="0" shapeId="0" xr:uid="{D9635BDF-AE5E-4D2D-B2F1-D398112F099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1" authorId="0" shapeId="0" xr:uid="{2B170028-0BEC-4BC9-895B-F79A18D9E94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5" authorId="0" shapeId="0" xr:uid="{93955A48-543F-4A72-B2DA-34A0BC526DD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9" authorId="0" shapeId="0" xr:uid="{F9506937-44CA-4E19-BACA-879C4B0DE3A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73" authorId="0" shapeId="0" xr:uid="{ED1DFFAC-1B6C-4343-AD6E-77B81625193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87" authorId="0" shapeId="0" xr:uid="{BEC1AD4B-A9C5-4AE9-B936-75BF7FDE2C1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01" authorId="0" shapeId="0" xr:uid="{60B738A1-A465-42E2-8FDC-5CD29AACE56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5" authorId="0" shapeId="0" xr:uid="{53E96786-9A5D-4326-AB65-8EAA54B0354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9" authorId="0" shapeId="0" xr:uid="{C907AA4F-55EA-47BB-9EF1-0CE79E5E4D9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3" authorId="0" shapeId="0" xr:uid="{517076AF-D743-43AE-9411-CDD9B46273F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57" authorId="0" shapeId="0" xr:uid="{E25E7161-00CD-463F-957A-758FAFBCE05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1" authorId="0" shapeId="0" xr:uid="{7AAB88B8-BCB4-4E9E-AF6E-A3B22D0D3A0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5" authorId="0" shapeId="0" xr:uid="{6ABCC1A2-21D6-467E-9B2C-7731A88E2DB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9" authorId="0" shapeId="0" xr:uid="{2FE7F6C2-2DFE-4641-97A9-66D845937C9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sharedStrings.xml><?xml version="1.0" encoding="utf-8"?>
<sst xmlns="http://schemas.openxmlformats.org/spreadsheetml/2006/main" count="11095" uniqueCount="670">
  <si>
    <t>Cu</t>
  </si>
  <si>
    <t>wt.%</t>
  </si>
  <si>
    <t>Constituent</t>
  </si>
  <si>
    <t>ppm</t>
  </si>
  <si>
    <t>Ag</t>
  </si>
  <si>
    <t>Gd</t>
  </si>
  <si>
    <t>Sb</t>
  </si>
  <si>
    <t>As</t>
  </si>
  <si>
    <t>Hf</t>
  </si>
  <si>
    <t>Sc</t>
  </si>
  <si>
    <t>Ba</t>
  </si>
  <si>
    <t>Ho</t>
  </si>
  <si>
    <t>Sm</t>
  </si>
  <si>
    <t>Be</t>
  </si>
  <si>
    <t>In</t>
  </si>
  <si>
    <t>Sn</t>
  </si>
  <si>
    <t>Bi</t>
  </si>
  <si>
    <t>La</t>
  </si>
  <si>
    <t>Sr</t>
  </si>
  <si>
    <t>Cd</t>
  </si>
  <si>
    <t>Li</t>
  </si>
  <si>
    <t>Ta</t>
  </si>
  <si>
    <t>Ce</t>
  </si>
  <si>
    <t>Lu</t>
  </si>
  <si>
    <t>Tb</t>
  </si>
  <si>
    <t>Co</t>
  </si>
  <si>
    <t>Mo</t>
  </si>
  <si>
    <t>Te</t>
  </si>
  <si>
    <t>Cs</t>
  </si>
  <si>
    <t>Nb</t>
  </si>
  <si>
    <t>Th</t>
  </si>
  <si>
    <t>Nd</t>
  </si>
  <si>
    <t>U</t>
  </si>
  <si>
    <t>Dy</t>
  </si>
  <si>
    <t>Ni</t>
  </si>
  <si>
    <t>W</t>
  </si>
  <si>
    <t>Er</t>
  </si>
  <si>
    <t>Pb</t>
  </si>
  <si>
    <t>Y</t>
  </si>
  <si>
    <t>Eu</t>
  </si>
  <si>
    <t>Pr</t>
  </si>
  <si>
    <t>Yb</t>
  </si>
  <si>
    <t>Ga</t>
  </si>
  <si>
    <t>Rb</t>
  </si>
  <si>
    <t>Zn</t>
  </si>
  <si>
    <t>Zr</t>
  </si>
  <si>
    <t>Unit</t>
  </si>
  <si>
    <t>Value</t>
  </si>
  <si>
    <t>Al</t>
  </si>
  <si>
    <t>B</t>
  </si>
  <si>
    <t>Ca</t>
  </si>
  <si>
    <t>Cr</t>
  </si>
  <si>
    <t>Fe</t>
  </si>
  <si>
    <t>Hg</t>
  </si>
  <si>
    <t>K</t>
  </si>
  <si>
    <t>Mg</t>
  </si>
  <si>
    <t>Mn</t>
  </si>
  <si>
    <t>Na</t>
  </si>
  <si>
    <t>P</t>
  </si>
  <si>
    <t>Re</t>
  </si>
  <si>
    <t>S</t>
  </si>
  <si>
    <t>Se</t>
  </si>
  <si>
    <t>Si</t>
  </si>
  <si>
    <t>Ti</t>
  </si>
  <si>
    <t>Tl</t>
  </si>
  <si>
    <t>Tm</t>
  </si>
  <si>
    <t>V</t>
  </si>
  <si>
    <t>Certified</t>
  </si>
  <si>
    <t>Low</t>
  </si>
  <si>
    <t>High</t>
  </si>
  <si>
    <t>Certified Value</t>
  </si>
  <si>
    <t>Absolute Standard Deviations</t>
  </si>
  <si>
    <t>Relative Standard Deviations</t>
  </si>
  <si>
    <t>5% window</t>
  </si>
  <si>
    <t>2SD Low</t>
  </si>
  <si>
    <t>2SD High</t>
  </si>
  <si>
    <t>3SD Low</t>
  </si>
  <si>
    <t>3SD High</t>
  </si>
  <si>
    <t>1RSD</t>
  </si>
  <si>
    <t>2RSD</t>
  </si>
  <si>
    <t>3RSD</t>
  </si>
  <si>
    <t xml:space="preserve">1SD  </t>
  </si>
  <si>
    <t>Ge</t>
  </si>
  <si>
    <t>Abbreviation</t>
  </si>
  <si>
    <t>Explanation</t>
  </si>
  <si>
    <t>Std.Dev.</t>
  </si>
  <si>
    <t>Rel.Std.Dev.</t>
  </si>
  <si>
    <t>percent deviation of lab mean from corrected mean of means</t>
  </si>
  <si>
    <t>NR</t>
  </si>
  <si>
    <t>not reported</t>
  </si>
  <si>
    <t>&lt; </t>
  </si>
  <si>
    <t>‘less than’</t>
  </si>
  <si>
    <r>
      <t>PDM</t>
    </r>
    <r>
      <rPr>
        <vertAlign val="superscript"/>
        <sz val="10"/>
        <rFont val="Arial"/>
        <family val="2"/>
      </rPr>
      <t>3</t>
    </r>
  </si>
  <si>
    <t>95% Tolerance Limits</t>
  </si>
  <si>
    <t>IND</t>
  </si>
  <si>
    <t>&lt; 10</t>
  </si>
  <si>
    <t>&lt; 0.2</t>
  </si>
  <si>
    <t>Au</t>
  </si>
  <si>
    <t>BF*XRF</t>
  </si>
  <si>
    <t>IRC</t>
  </si>
  <si>
    <t>PF*MS</t>
  </si>
  <si>
    <t>PF*OES</t>
  </si>
  <si>
    <t>PPP*XRF</t>
  </si>
  <si>
    <t>CaO</t>
  </si>
  <si>
    <t>&lt; 50</t>
  </si>
  <si>
    <t>&lt; 1</t>
  </si>
  <si>
    <t>&lt; 5</t>
  </si>
  <si>
    <t>&lt; 0.1</t>
  </si>
  <si>
    <t>&lt; 0.01</t>
  </si>
  <si>
    <t>MgO</t>
  </si>
  <si>
    <t>MnO</t>
  </si>
  <si>
    <t>C</t>
  </si>
  <si>
    <t>Round</t>
  </si>
  <si>
    <t>Replicate</t>
  </si>
  <si>
    <t>Perth</t>
  </si>
  <si>
    <t>INAA</t>
  </si>
  <si>
    <t>4A*OES</t>
  </si>
  <si>
    <t>30g</t>
  </si>
  <si>
    <t>25g</t>
  </si>
  <si>
    <r>
      <t>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</si>
  <si>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t>(for Method Group Tabulated Results omitted in the determination of Certified Values)</t>
  </si>
  <si>
    <t>Batch &amp; Limits</t>
  </si>
  <si>
    <t xml:space="preserve"> - Outlying laboratory batch data sets and superfluous limit values</t>
  </si>
  <si>
    <t xml:space="preserve"> - Outlying individual values</t>
  </si>
  <si>
    <t>Individual</t>
  </si>
  <si>
    <r>
      <rPr>
        <b/>
        <sz val="11"/>
        <rFont val="Arial MT"/>
      </rPr>
      <t xml:space="preserve"> </t>
    </r>
    <r>
      <rPr>
        <b/>
        <u/>
        <sz val="11"/>
        <rFont val="Arial MT"/>
      </rPr>
      <t>Legend:-</t>
    </r>
  </si>
  <si>
    <t>Lab Slot</t>
  </si>
  <si>
    <t>Laboratory Name and Location</t>
  </si>
  <si>
    <t>Actlabs, Ancaster, Ontario, Canada</t>
  </si>
  <si>
    <t>ALS, Brisbane, QLD, Australia</t>
  </si>
  <si>
    <t>ALS, Vancouver, BC, Canada</t>
  </si>
  <si>
    <t>Method Codes:</t>
  </si>
  <si>
    <t>indeterminate</t>
  </si>
  <si>
    <t>one relative standard deviation</t>
  </si>
  <si>
    <t>one standard deviation</t>
  </si>
  <si>
    <t>Borate Fusion XRF</t>
  </si>
  <si>
    <t>U, ppm</t>
  </si>
  <si>
    <t>Al, wt.%</t>
  </si>
  <si>
    <t>Ba, ppm</t>
  </si>
  <si>
    <t>Be, ppm</t>
  </si>
  <si>
    <t>Ca, wt.%</t>
  </si>
  <si>
    <t>Ce, ppm</t>
  </si>
  <si>
    <t>Cr, ppm</t>
  </si>
  <si>
    <t>Fe, wt.%</t>
  </si>
  <si>
    <t>Ga, ppm</t>
  </si>
  <si>
    <t>Gd, ppm</t>
  </si>
  <si>
    <t>Hf, ppm</t>
  </si>
  <si>
    <t>Ho, ppm</t>
  </si>
  <si>
    <t>K, wt.%</t>
  </si>
  <si>
    <t>La, ppm</t>
  </si>
  <si>
    <t>Lu, ppm</t>
  </si>
  <si>
    <t>Mg, wt.%</t>
  </si>
  <si>
    <t>Mn, wt.%</t>
  </si>
  <si>
    <t>Nd, ppm</t>
  </si>
  <si>
    <t>Pr, ppm</t>
  </si>
  <si>
    <t>Rb, ppm</t>
  </si>
  <si>
    <t>Sm, ppm</t>
  </si>
  <si>
    <t>Sr, ppm</t>
  </si>
  <si>
    <t>Tb, ppm</t>
  </si>
  <si>
    <t>Th, ppm</t>
  </si>
  <si>
    <t>Ti, wt.%</t>
  </si>
  <si>
    <t>Y, ppm</t>
  </si>
  <si>
    <t>Yb, ppm</t>
  </si>
  <si>
    <t>Co, ppm</t>
  </si>
  <si>
    <t>Cs, ppm</t>
  </si>
  <si>
    <t>In, ppm</t>
  </si>
  <si>
    <t>Li, ppm</t>
  </si>
  <si>
    <t>Mo, ppm</t>
  </si>
  <si>
    <t>Na, wt.%</t>
  </si>
  <si>
    <t>Nb, ppm</t>
  </si>
  <si>
    <t>Ni, ppm</t>
  </si>
  <si>
    <t>P, wt.%</t>
  </si>
  <si>
    <t>Pb, ppm</t>
  </si>
  <si>
    <t>Sc, ppm</t>
  </si>
  <si>
    <t>Sn, ppm</t>
  </si>
  <si>
    <t>Ta, ppm</t>
  </si>
  <si>
    <t>Tl, ppm</t>
  </si>
  <si>
    <t>V, ppm</t>
  </si>
  <si>
    <t>Zn, ppm</t>
  </si>
  <si>
    <t>Infrared Combustion</t>
  </si>
  <si>
    <t>Thermogravimetry</t>
  </si>
  <si>
    <t>4-Acid Digestion</t>
  </si>
  <si>
    <t>Zr, ppm</t>
  </si>
  <si>
    <t>Expanded Uncertainty</t>
  </si>
  <si>
    <t>gm</t>
  </si>
  <si>
    <t>Nominal Mass Value</t>
  </si>
  <si>
    <t>Parameters</t>
  </si>
  <si>
    <t xml:space="preserve"> RSD Upscale Factor</t>
  </si>
  <si>
    <t xml:space="preserve"> RSD</t>
  </si>
  <si>
    <t xml:space="preserve"> SD</t>
  </si>
  <si>
    <t xml:space="preserve"> Median</t>
  </si>
  <si>
    <t xml:space="preserve"> Mean</t>
  </si>
  <si>
    <t>Response
SmplMass(g)</t>
  </si>
  <si>
    <t>SID</t>
  </si>
  <si>
    <t>Lot</t>
  </si>
  <si>
    <t>LabCode</t>
  </si>
  <si>
    <t>LabSlot</t>
  </si>
  <si>
    <t>Branch</t>
  </si>
  <si>
    <t>Smp#</t>
  </si>
  <si>
    <t>:</t>
  </si>
  <si>
    <t>Response (ppm)</t>
  </si>
  <si>
    <t>Upscaled
Value (ppm)</t>
  </si>
  <si>
    <t>ANSLu</t>
  </si>
  <si>
    <t>Peroxide Fusion ICP</t>
  </si>
  <si>
    <t>Laser Ablation ICP-MS</t>
  </si>
  <si>
    <t>Aqua Regia Digestion</t>
  </si>
  <si>
    <t>Pb Fire Assay</t>
  </si>
  <si>
    <t>Bi Fire Assay</t>
  </si>
  <si>
    <t>PhotonAssay</t>
  </si>
  <si>
    <t>Aqua Regia Digestion (sample weights 10-50g)</t>
  </si>
  <si>
    <t>&lt; 0.02</t>
  </si>
  <si>
    <t>&lt; 0.005</t>
  </si>
  <si>
    <t>Au, ppm</t>
  </si>
  <si>
    <t>Sb, wt.%</t>
  </si>
  <si>
    <t>Ag, ppm</t>
  </si>
  <si>
    <t>As, wt.%</t>
  </si>
  <si>
    <t>Bi, ppm</t>
  </si>
  <si>
    <t>Cd, ppm</t>
  </si>
  <si>
    <t>Cu, ppm</t>
  </si>
  <si>
    <t>Er, ppm</t>
  </si>
  <si>
    <t>Re, ppm</t>
  </si>
  <si>
    <t>S, wt.%</t>
  </si>
  <si>
    <t>Se, ppm</t>
  </si>
  <si>
    <t>W, ppm</t>
  </si>
  <si>
    <t>Hg, ppm</t>
  </si>
  <si>
    <t>Lab</t>
  </si>
  <si>
    <t>No</t>
  </si>
  <si>
    <t>2.00</t>
  </si>
  <si>
    <t>1.01</t>
  </si>
  <si>
    <t>1.03</t>
  </si>
  <si>
    <t>1.05</t>
  </si>
  <si>
    <t>1.06</t>
  </si>
  <si>
    <t>1.07</t>
  </si>
  <si>
    <t>1.08</t>
  </si>
  <si>
    <t>1.09</t>
  </si>
  <si>
    <t>1.10</t>
  </si>
  <si>
    <t>1.11</t>
  </si>
  <si>
    <t>1.12</t>
  </si>
  <si>
    <t>1.13</t>
  </si>
  <si>
    <t>1.15</t>
  </si>
  <si>
    <t>1.16</t>
  </si>
  <si>
    <t>1.17</t>
  </si>
  <si>
    <t>1.18</t>
  </si>
  <si>
    <t>1.19</t>
  </si>
  <si>
    <t>1.20</t>
  </si>
  <si>
    <t>1.21</t>
  </si>
  <si>
    <t>1.22</t>
  </si>
  <si>
    <t>1.23</t>
  </si>
  <si>
    <t>1.24</t>
  </si>
  <si>
    <t>1.25</t>
  </si>
  <si>
    <t>1.26</t>
  </si>
  <si>
    <t>1.30</t>
  </si>
  <si>
    <t>FA*OES</t>
  </si>
  <si>
    <t>FA*AAS</t>
  </si>
  <si>
    <t>FA*GRAV</t>
  </si>
  <si>
    <t>0.085g</t>
  </si>
  <si>
    <t>50g</t>
  </si>
  <si>
    <t>40g</t>
  </si>
  <si>
    <t>&gt; 5</t>
  </si>
  <si>
    <t>NSS</t>
  </si>
  <si>
    <t>Mean</t>
  </si>
  <si>
    <t>Median</t>
  </si>
  <si>
    <t>Std Dev.</t>
  </si>
  <si>
    <t>PDM3</t>
  </si>
  <si>
    <t>Z-Score (Absolute)</t>
  </si>
  <si>
    <t>NA</t>
  </si>
  <si>
    <t>7.01</t>
  </si>
  <si>
    <t>6.01</t>
  </si>
  <si>
    <t>6.02</t>
  </si>
  <si>
    <t>6.03</t>
  </si>
  <si>
    <t>6.04</t>
  </si>
  <si>
    <t>6.05</t>
  </si>
  <si>
    <t>6.06</t>
  </si>
  <si>
    <t>6.07</t>
  </si>
  <si>
    <t>6.08</t>
  </si>
  <si>
    <t>6.09</t>
  </si>
  <si>
    <t>6.10</t>
  </si>
  <si>
    <t>6.11</t>
  </si>
  <si>
    <t>6.12</t>
  </si>
  <si>
    <t>PAAU02</t>
  </si>
  <si>
    <t>1.14</t>
  </si>
  <si>
    <t>AR*AAS</t>
  </si>
  <si>
    <t>AR*MS</t>
  </si>
  <si>
    <t>10g</t>
  </si>
  <si>
    <t>15g</t>
  </si>
  <si>
    <t>&gt; 0.5</t>
  </si>
  <si>
    <t>&gt; 10</t>
  </si>
  <si>
    <t>PF*OES/MS</t>
  </si>
  <si>
    <t>3AC*TITR</t>
  </si>
  <si>
    <t>&gt; 2.5</t>
  </si>
  <si>
    <t>Indicative</t>
  </si>
  <si>
    <t>BV Geo</t>
  </si>
  <si>
    <t>1.27</t>
  </si>
  <si>
    <t>1.28</t>
  </si>
  <si>
    <t>1.29</t>
  </si>
  <si>
    <t>OxBF*XRF</t>
  </si>
  <si>
    <r>
      <t>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</si>
  <si>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</si>
  <si>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</si>
  <si>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r>
      <t>SiO</t>
    </r>
    <r>
      <rPr>
        <vertAlign val="subscript"/>
        <sz val="12"/>
        <rFont val="Arial"/>
        <family val="2"/>
      </rPr>
      <t>2</t>
    </r>
  </si>
  <si>
    <r>
      <t>TiO</t>
    </r>
    <r>
      <rPr>
        <vertAlign val="subscript"/>
        <sz val="12"/>
        <rFont val="Arial"/>
        <family val="2"/>
      </rPr>
      <t>2</t>
    </r>
  </si>
  <si>
    <t>LOI*TGA</t>
  </si>
  <si>
    <t>ABL*MS</t>
  </si>
  <si>
    <t>&lt; 0.05</t>
  </si>
  <si>
    <t>4A*MS</t>
  </si>
  <si>
    <t>4A*OES/MS</t>
  </si>
  <si>
    <t>AR*OES</t>
  </si>
  <si>
    <t>0.25g</t>
  </si>
  <si>
    <t>Results from laboratory 1.24 were removed due to their 1 ppm reading resolution.</t>
  </si>
  <si>
    <t>&lt; 0.3</t>
  </si>
  <si>
    <t>Results from laboratory 1.24 were removed due to their 0.1 ppm reading resolution.</t>
  </si>
  <si>
    <t>Results from laboratory 1.07 were removed due to their 0.1 ppm reading resolution.</t>
  </si>
  <si>
    <t>Results from laboratory 1.07 were removed due to their 1 ppm reading resolution.</t>
  </si>
  <si>
    <t>&lt; 0.001</t>
  </si>
  <si>
    <t>&gt; 1</t>
  </si>
  <si>
    <t>&gt; 0.05</t>
  </si>
  <si>
    <t>&gt; 0.1</t>
  </si>
  <si>
    <t>Results from laboratories 1.07 and 1.18 were removed due to their 1 ppm reading resolution.</t>
  </si>
  <si>
    <t>&lt; 0.5</t>
  </si>
  <si>
    <t>&lt; 0.03</t>
  </si>
  <si>
    <t>AR*OES/MS</t>
  </si>
  <si>
    <t>0.3g</t>
  </si>
  <si>
    <t>0.2g</t>
  </si>
  <si>
    <t>0.5g</t>
  </si>
  <si>
    <t>01g</t>
  </si>
  <si>
    <t>Results from laboratories 1.22 and 1.24 were removed due to their 0.1 ppm reading resolution.</t>
  </si>
  <si>
    <t>Results from laboratory 1.19 were removed due to their 1 ppm reading resolution.</t>
  </si>
  <si>
    <t>Results from laboratory 1.18 were removed due to their 1 ppm reading resolution.</t>
  </si>
  <si>
    <t>&lt; 0.0005</t>
  </si>
  <si>
    <t>Results from laboratories 1.07, 1.22 and 1.24 were removed due to their 0.1 ppm reading resolution.</t>
  </si>
  <si>
    <t>Results from laboratories 1.07, 1.19 and 1.22 were removed due to their 0.1 ppm reading resolution.</t>
  </si>
  <si>
    <t>3-acid (HNO3-HCl-H2SO4) digestion with titration finish</t>
  </si>
  <si>
    <t>4-acid (HF-HNO3-HClO4-HCl) digestion with inductively coupled plasma mass spectroscopy</t>
  </si>
  <si>
    <t>4-acid (HF-HNO3-HClO4-HCl) digestion with inductively coupled plasma optical emission spectroscopy</t>
  </si>
  <si>
    <t>4-acid (HF-HNO3-HClO4-HCl) digestion with ICP-OES or ICP-MS finish</t>
  </si>
  <si>
    <t>laser ablation with inductively coupled plasma mass spectroscopy</t>
  </si>
  <si>
    <t>aqua regia digestion with atomic absorption spectroscopy</t>
  </si>
  <si>
    <t>aqua regia digestion with inductively coupled plasma mass spectroscopy</t>
  </si>
  <si>
    <t>aqua regia digestion with inductively coupled plasma optical emission spectroscopy</t>
  </si>
  <si>
    <t>aqua regia digestion with ICP-OES or ICP-MS finish</t>
  </si>
  <si>
    <t>lithium borate fusion with X-ray fluorescence spectroscopy</t>
  </si>
  <si>
    <t>fire assay with atomic absorption spectroscopy</t>
  </si>
  <si>
    <t>fire assay with gravimetric finish</t>
  </si>
  <si>
    <t>fire assay with inductively coupled plasma optical emission spectroscopy</t>
  </si>
  <si>
    <t>instrumental neutron activation analysis</t>
  </si>
  <si>
    <t>infrared combustion</t>
  </si>
  <si>
    <t>loss on ignition by thermogravimetric analysis</t>
  </si>
  <si>
    <t>oxidising lithium borate fusion with X-ray fluorescence spectroscopy</t>
  </si>
  <si>
    <t>PhotonAssay (Au) two-cycle analysis</t>
  </si>
  <si>
    <t>sodium peroxide fusion with inductively coupled plasma mass spectroscopy</t>
  </si>
  <si>
    <t>sodium peroxide fusion with inductively coupled plasma optical emission spectroscopy</t>
  </si>
  <si>
    <t>sodium peroxide fusion with ICP-OES or ICP-MS finish</t>
  </si>
  <si>
    <t>pressed powder pellet with X-ray fluorescence spectroscopy</t>
  </si>
  <si>
    <t>Text Values:</t>
  </si>
  <si>
    <t>No Sufficient Sample (Lab 1.11)</t>
  </si>
  <si>
    <t>Accura Geomysore Labs Private Limited, Jonnagiri, Kurnool, India</t>
  </si>
  <si>
    <t>Accura Gold Minerals Testing, Namakkal, Tamilnadu, India</t>
  </si>
  <si>
    <t>African Natural Resources &amp; Mines Ltd, Suleja, Niger State, Nigeria</t>
  </si>
  <si>
    <t>AGAT Laboratories, Calgary, Alberta, Canada</t>
  </si>
  <si>
    <t>ALS, Canning Vale, WA, Australia</t>
  </si>
  <si>
    <t>ALS, Kalgoorlie, WA, Australia</t>
  </si>
  <si>
    <t>ALS, Lima, Peru</t>
  </si>
  <si>
    <t>ALS, Loughrea, Galway, Ireland</t>
  </si>
  <si>
    <t>ALS, Malaga, WA, Australia</t>
  </si>
  <si>
    <t>American Assay Laboratories, Sparks, Nevada, USA</t>
  </si>
  <si>
    <t>ANSTO, Lucas Heights, NSW, Australia</t>
  </si>
  <si>
    <t>ARGETEST Mineral Processing, Ankara, Central Anatolia, Turkey</t>
  </si>
  <si>
    <t>Britannia Mining Solutions, Hamilton, Ontario, Canada</t>
  </si>
  <si>
    <t>Bureau Veritas Geoanalytical, Perth, WA, Australia</t>
  </si>
  <si>
    <t>Gekko Assay Labs, Ballarat, VIC, Australia</t>
  </si>
  <si>
    <t>Intertek, Perth, WA, Australia</t>
  </si>
  <si>
    <t>Intertek, Townsville, QLD, Australia</t>
  </si>
  <si>
    <t>Intertek Minerals Ltd, Tarkwa, Western Region, Ghana</t>
  </si>
  <si>
    <t>MSA ENVAL Laboratories, Yamoussoukro, Côte d'Ivoire</t>
  </si>
  <si>
    <t>MSALABS, Prince George, BC, Canada</t>
  </si>
  <si>
    <t>MSALABS, Val-d'Or, Quebec, Canada</t>
  </si>
  <si>
    <t>MSALABS Timmins, Timmins, Ontario, Canada</t>
  </si>
  <si>
    <t>Nagrom, Perth, WA, Australia</t>
  </si>
  <si>
    <t>On Site Laboratory Services, Bendigo, VIC, Australia</t>
  </si>
  <si>
    <t>Paragon Geochemical Laboratories, Sparks, Nevada, USA</t>
  </si>
  <si>
    <t>Paragon Geochemical Laboratories, Surrey, BC, Canada</t>
  </si>
  <si>
    <t>PT Geoservices Ltd, Cikarang, Jakarta Raya, Indonesia</t>
  </si>
  <si>
    <t>PT Indo Mineral Research, Bungursari, West Java, Indonesia</t>
  </si>
  <si>
    <t>PT Intertek Utama Services, Jakarta Timur, DKI Jakarta, Indonesia</t>
  </si>
  <si>
    <t>Saskatchewan Research Council, Saskatoon, Saskatchewan, Canada</t>
  </si>
  <si>
    <t>SGS del Peru, Lima, Peru</t>
  </si>
  <si>
    <t>SGS Tarkwa, Tarkwa, Western Region, Ghana</t>
  </si>
  <si>
    <t>Shiva Analyticals Ltd, Bangalore North, Karnataka, India</t>
  </si>
  <si>
    <t>Skyline Assayers &amp; Laboratories, Tucson, Arizona, USA</t>
  </si>
  <si>
    <t>Stewart Assay &amp; Environmental Laboratories LLC, Kara-Balta, Chüy, Kyrgyzstan</t>
  </si>
  <si>
    <t>UIS Analytical Services, Centurion , South Africa</t>
  </si>
  <si>
    <r>
      <t>Al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</si>
  <si>
    <r>
      <t>SiO</t>
    </r>
    <r>
      <rPr>
        <vertAlign val="subscript"/>
        <sz val="10"/>
        <color theme="10"/>
        <rFont val="Arial"/>
        <family val="2"/>
      </rPr>
      <t>2</t>
    </r>
  </si>
  <si>
    <r>
      <t>TiO</t>
    </r>
    <r>
      <rPr>
        <vertAlign val="subscript"/>
        <sz val="10"/>
        <color theme="10"/>
        <rFont val="Arial"/>
        <family val="2"/>
      </rPr>
      <t>2</t>
    </r>
  </si>
  <si>
    <r>
      <t>Fe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</si>
  <si>
    <r>
      <t>P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5</t>
    </r>
  </si>
  <si>
    <r>
      <t>K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</si>
  <si>
    <r>
      <t>LOI</t>
    </r>
    <r>
      <rPr>
        <vertAlign val="superscript"/>
        <sz val="10"/>
        <color theme="10"/>
        <rFont val="Arial"/>
        <family val="2"/>
      </rPr>
      <t>1000</t>
    </r>
  </si>
  <si>
    <t>Au, Gold (ppm)</t>
  </si>
  <si>
    <t>Sb, Antimony (wt.%)</t>
  </si>
  <si>
    <t>Ag, Silver (ppm)</t>
  </si>
  <si>
    <t>Al, Aluminium (wt.%)</t>
  </si>
  <si>
    <t>As, Arsenic (wt.%)</t>
  </si>
  <si>
    <t>Ba, Barium (ppm)</t>
  </si>
  <si>
    <t>Be, Beryllium (ppm)</t>
  </si>
  <si>
    <t>Bi, Bismuth (ppm)</t>
  </si>
  <si>
    <t>Ca, Calcium (wt.%)</t>
  </si>
  <si>
    <t>Cd, Cadmium (ppm)</t>
  </si>
  <si>
    <t>Ce, Cerium (ppm)</t>
  </si>
  <si>
    <t>Co, Cobalt (ppm)</t>
  </si>
  <si>
    <t>Cr, Chromium (ppm)</t>
  </si>
  <si>
    <t>Cs, Caesium (ppm)</t>
  </si>
  <si>
    <t>Cu, Copper (ppm)</t>
  </si>
  <si>
    <t>Er, Erbium (ppm)</t>
  </si>
  <si>
    <t>Fe, Iron (wt.%)</t>
  </si>
  <si>
    <t>Ga, Gallium (ppm)</t>
  </si>
  <si>
    <t>Gd, Gadolinium (ppm)</t>
  </si>
  <si>
    <t>Hf, Hafnium (ppm)</t>
  </si>
  <si>
    <t>Ho, Holmium (ppm)</t>
  </si>
  <si>
    <t>In, Indium (ppm)</t>
  </si>
  <si>
    <t>K, Potassium (wt.%)</t>
  </si>
  <si>
    <t>La, Lanthanum (ppm)</t>
  </si>
  <si>
    <t>Li, Lithium (ppm)</t>
  </si>
  <si>
    <t>Lu, Lutetium (ppm)</t>
  </si>
  <si>
    <t>Mg, Magnesium (wt.%)</t>
  </si>
  <si>
    <t>Mn, Manganese (wt.%)</t>
  </si>
  <si>
    <t>Mo, Molybdenum (ppm)</t>
  </si>
  <si>
    <t>Na, Sodium (wt.%)</t>
  </si>
  <si>
    <t>Nb, Niobium (ppm)</t>
  </si>
  <si>
    <t>Nd, Neodymium (ppm)</t>
  </si>
  <si>
    <t>Ni, Nickel (ppm)</t>
  </si>
  <si>
    <t>P, Phosphorus (wt.%)</t>
  </si>
  <si>
    <t>Pb, Lead (ppm)</t>
  </si>
  <si>
    <t>Pr, Praseodymium (ppm)</t>
  </si>
  <si>
    <t>Rb, Rubidium (ppm)</t>
  </si>
  <si>
    <t>Re, Rhenium (ppm)</t>
  </si>
  <si>
    <t>S, Sulphur (wt.%)</t>
  </si>
  <si>
    <t>Sc, Scandium (ppm)</t>
  </si>
  <si>
    <t>Se, Selenium (ppm)</t>
  </si>
  <si>
    <t>Sm, Samarium (ppm)</t>
  </si>
  <si>
    <t>Sr, Strontium (ppm)</t>
  </si>
  <si>
    <t>Tb, Terbium (ppm)</t>
  </si>
  <si>
    <t>Th, Thorium (ppm)</t>
  </si>
  <si>
    <t>Ti, Titanium (wt.%)</t>
  </si>
  <si>
    <t>Tl, Thallium (ppm)</t>
  </si>
  <si>
    <t>U, Uranium (ppm)</t>
  </si>
  <si>
    <t>V, Vanadium (ppm)</t>
  </si>
  <si>
    <t>W, Tungsten (ppm)</t>
  </si>
  <si>
    <t>Y, Yttrium (ppm)</t>
  </si>
  <si>
    <t>Yb, Ytterbium (ppm)</t>
  </si>
  <si>
    <t>Zn, Zinc (ppm)</t>
  </si>
  <si>
    <t>Zr, Zirconium (ppm)</t>
  </si>
  <si>
    <t>Hg, Mercury (ppm)</t>
  </si>
  <si>
    <t>Sn, Tin (ppm)</t>
  </si>
  <si>
    <t>Ta, Tantalum (ppm)</t>
  </si>
  <si>
    <r>
      <t>LOI</t>
    </r>
    <r>
      <rPr>
        <vertAlign val="superscript"/>
        <sz val="12"/>
        <rFont val="Arial"/>
        <family val="2"/>
      </rPr>
      <t>1000</t>
    </r>
  </si>
  <si>
    <t>Analytical results for Au in OREAS 249 (Certified Value 22.15 ppm)</t>
  </si>
  <si>
    <t>Analytical results for Au in OREAS 249 (Certified Value 22.71 ppm)</t>
  </si>
  <si>
    <t>Analytical results for Au in OREAS 249 (Certified Value 23.33 ppm)</t>
  </si>
  <si>
    <t>Analytical results for Au in OREAS 249 (Certified Value 20.27 ppm)</t>
  </si>
  <si>
    <t>Analytical results for Al in OREAS 249 (Indicative Value 6.1 wt.%)</t>
  </si>
  <si>
    <t>Analytical results for B in OREAS 249 (Indicative Value 152 ppm)</t>
  </si>
  <si>
    <t>Analytical results for Ca in OREAS 249 (Indicative Value 0.584 wt.%)</t>
  </si>
  <si>
    <t>Analytical results for Co in OREAS 249 (Indicative Value 14.7 ppm)</t>
  </si>
  <si>
    <t>Analytical results for Fe in OREAS 249 (Indicative Value 3.79 wt.%)</t>
  </si>
  <si>
    <t>Analytical results for K in OREAS 249 (Indicative Value 2.78 wt.%)</t>
  </si>
  <si>
    <t>Analytical results for La in OREAS 249 (Indicative Value 31.6 ppm)</t>
  </si>
  <si>
    <t>Analytical results for Mg in OREAS 249 (Indicative Value 1.17 wt.%)</t>
  </si>
  <si>
    <t>Analytical results for Mn in OREAS 249 (Indicative Value 0.073 wt.%)</t>
  </si>
  <si>
    <t>Analytical results for P in OREAS 249 (Indicative Value 0.043 wt.%)</t>
  </si>
  <si>
    <t>Analytical results for S in OREAS 249 (Indicative Value 4.34 wt.%)</t>
  </si>
  <si>
    <t>Analytical results for Sb in OREAS 249 (Certified Value 8.15 wt.%)</t>
  </si>
  <si>
    <t>Analytical results for Si in OREAS 249 (Indicative Value 27.12 wt.%)</t>
  </si>
  <si>
    <t>Analytical results for Ti in OREAS 249 (Indicative Value 0.265 wt.%)</t>
  </si>
  <si>
    <t>Analytical results for V in OREAS 249 (Indicative Value 93 ppm)</t>
  </si>
  <si>
    <t>Analytical results for Zn in OREAS 249 (Indicative Value 244 ppm)</t>
  </si>
  <si>
    <r>
      <t>Analytical results for 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249 (Indicative Value 11.65 wt.%)</t>
    </r>
  </si>
  <si>
    <t>Analytical results for CaO in OREAS 249 (Indicative Value 0.81 wt.%)</t>
  </si>
  <si>
    <r>
      <t>Analytical results for 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249 (Indicative Value 5.75 wt.%)</t>
    </r>
  </si>
  <si>
    <r>
      <t>Analytical results for 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249 (Indicative Value 3.06 wt.%)</t>
    </r>
  </si>
  <si>
    <t>Analytical results for MgO in OREAS 249 (Indicative Value 2 wt.%)</t>
  </si>
  <si>
    <t>Analytical results for MnO in OREAS 249 (Indicative Value 0.1 wt.%)</t>
  </si>
  <si>
    <r>
      <t>Analytical results for 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249 (Indicative Value 0.114 wt.%)</t>
    </r>
  </si>
  <si>
    <t>Analytical results for S in OREAS 249 (Indicative Value 4.4 wt.%)</t>
  </si>
  <si>
    <t>Analytical results for Sb in OREAS 249 (Certified Value 8.38 wt.%)</t>
  </si>
  <si>
    <r>
      <t>Analytical results for SiO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249 (Indicative Value 56.7 wt.%)</t>
    </r>
  </si>
  <si>
    <r>
      <t>Analytical results for TiO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249 (Indicative Value 0.575 wt.%)</t>
    </r>
  </si>
  <si>
    <r>
      <t>Analytical results for LOI</t>
    </r>
    <r>
      <rPr>
        <vertAlign val="superscript"/>
        <sz val="12"/>
        <rFont val="Arial"/>
        <family val="2"/>
      </rPr>
      <t>1000</t>
    </r>
    <r>
      <rPr>
        <sz val="12"/>
        <rFont val="Arial"/>
        <family val="2"/>
      </rPr>
      <t xml:space="preserve"> in OREAS 249 (Indicative Value 6.63 wt.%)</t>
    </r>
  </si>
  <si>
    <t>Analytical results for C in OREAS 249 (Indicative Value 1.02 wt.%)</t>
  </si>
  <si>
    <t>Analytical results for S in OREAS 249 (Indicative Value 4.68 wt.%)</t>
  </si>
  <si>
    <t>Analytical results for Ag in OREAS 249 (Indicative Value 2.15 ppm)</t>
  </si>
  <si>
    <t>Analytical results for As in OREAS 249 (Indicative Value 1860 ppm)</t>
  </si>
  <si>
    <t>Analytical results for Ba in OREAS 249 (Indicative Value 515 ppm)</t>
  </si>
  <si>
    <t>Analytical results for Be in OREAS 249 (Indicative Value 2.2 ppm)</t>
  </si>
  <si>
    <t>Analytical results for Bi in OREAS 249 (Indicative Value 3.7 ppm)</t>
  </si>
  <si>
    <t>Analytical results for Cd in OREAS 249 (Indicative Value 0.13 ppm)</t>
  </si>
  <si>
    <t>Analytical results for Ce in OREAS 249 (Indicative Value 71 ppm)</t>
  </si>
  <si>
    <t>Analytical results for Co in OREAS 249 (Indicative Value 24.3 ppm)</t>
  </si>
  <si>
    <t>Analytical results for Cr in OREAS 249 (Indicative Value 208 ppm)</t>
  </si>
  <si>
    <t>Analytical results for Cs in OREAS 249 (Indicative Value 11.6 ppm)</t>
  </si>
  <si>
    <t>Analytical results for Cu in OREAS 249 (Indicative Value 266 ppm)</t>
  </si>
  <si>
    <t>Analytical results for Dy in OREAS 249 (Indicative Value 4.49 ppm)</t>
  </si>
  <si>
    <t>Analytical results for Er in OREAS 249 (Indicative Value 2.53 ppm)</t>
  </si>
  <si>
    <t>Analytical results for Eu in OREAS 249 (Indicative Value 1.09 ppm)</t>
  </si>
  <si>
    <t>Analytical results for Ga in OREAS 249 (Indicative Value 15.3 ppm)</t>
  </si>
  <si>
    <t>Analytical results for Gd in OREAS 249 (Indicative Value 4.89 ppm)</t>
  </si>
  <si>
    <t>Analytical results for Ge in OREAS 249 (Indicative Value 1.53 ppm)</t>
  </si>
  <si>
    <t>Analytical results for Hf in OREAS 249 (Indicative Value 4.09 ppm)</t>
  </si>
  <si>
    <t>Analytical results for Ho in OREAS 249 (Indicative Value 0.9 ppm)</t>
  </si>
  <si>
    <t>Analytical results for In in OREAS 249 (Indicative Value 0.038 ppm)</t>
  </si>
  <si>
    <t>Analytical results for La in OREAS 249 (Indicative Value 37.4 ppm)</t>
  </si>
  <si>
    <t>Analytical results for Lu in OREAS 249 (Indicative Value 0.38 ppm)</t>
  </si>
  <si>
    <t>Analytical results for Mn in OREAS 249 (Indicative Value 0.075 wt.%)</t>
  </si>
  <si>
    <t>Analytical results for Mo in OREAS 249 (Indicative Value 17.4 ppm)</t>
  </si>
  <si>
    <t>Analytical results for Nb in OREAS 249 (Indicative Value 11.6 ppm)</t>
  </si>
  <si>
    <t>Analytical results for Nd in OREAS 249 (Indicative Value 31.9 ppm)</t>
  </si>
  <si>
    <t>Analytical results for Ni in OREAS 249 (Indicative Value 76 ppm)</t>
  </si>
  <si>
    <t>Analytical results for Pb in OREAS 249 (Indicative Value 273 ppm)</t>
  </si>
  <si>
    <t>Analytical results for Pr in OREAS 249 (Indicative Value 8.69 ppm)</t>
  </si>
  <si>
    <t>Analytical results for Rb in OREAS 249 (Indicative Value 149 ppm)</t>
  </si>
  <si>
    <t>Analytical results for Re in OREAS 249 (Indicative Value 0.06 ppm)</t>
  </si>
  <si>
    <t>Analytical results for Sb in OREAS 249 (Indicative Value 83750 ppm)</t>
  </si>
  <si>
    <t>Analytical results for Sc in OREAS 249 (Indicative Value 11.6 ppm)</t>
  </si>
  <si>
    <t>Analytical results for Sm in OREAS 249 (Indicative Value 5.99 ppm)</t>
  </si>
  <si>
    <t>Analytical results for Sn in OREAS 249 (Indicative Value 783 ppm)</t>
  </si>
  <si>
    <t>Analytical results for Sr in OREAS 249 (Indicative Value 126 ppm)</t>
  </si>
  <si>
    <t>Analytical results for Ta in OREAS 249 (Indicative Value 1.29 ppm)</t>
  </si>
  <si>
    <t>Analytical results for Tb in OREAS 249 (Indicative Value 0.76 ppm)</t>
  </si>
  <si>
    <t>Analytical results for Te in OREAS 249 (Indicative Value &lt; 0.2 ppm)</t>
  </si>
  <si>
    <t>Analytical results for Th in OREAS 249 (Indicative Value 14.2 ppm)</t>
  </si>
  <si>
    <t>Analytical results for Ti in OREAS 249 (Indicative Value 0.332 wt.%)</t>
  </si>
  <si>
    <t>Analytical results for Tl in OREAS 249 (Indicative Value 0.4 ppm)</t>
  </si>
  <si>
    <t>Analytical results for Tm in OREAS 249 (Indicative Value 0.39 ppm)</t>
  </si>
  <si>
    <t>Analytical results for U in OREAS 249 (Indicative Value 2.53 ppm)</t>
  </si>
  <si>
    <t>Analytical results for V in OREAS 249 (Indicative Value 79 ppm)</t>
  </si>
  <si>
    <t>Analytical results for W in OREAS 249 (Indicative Value 16.5 ppm)</t>
  </si>
  <si>
    <t>Analytical results for Y in OREAS 249 (Indicative Value 23.5 ppm)</t>
  </si>
  <si>
    <t>Analytical results for Yb in OREAS 249 (Indicative Value 2.48 ppm)</t>
  </si>
  <si>
    <t>Analytical results for Zn in OREAS 249 (Indicative Value 248 ppm)</t>
  </si>
  <si>
    <t>Analytical results for Zr in OREAS 249 (Indicative Value 148 ppm)</t>
  </si>
  <si>
    <t>Analytical results for Ag in OREAS 249 (Certified Value 2.22 ppm)</t>
  </si>
  <si>
    <t>Analytical results for Al in OREAS 249 (Certified Value 5.84 wt.%)</t>
  </si>
  <si>
    <t>Analytical results for As in OREAS 249 (Certified Value 0.182 wt.%)</t>
  </si>
  <si>
    <t>Analytical results for Ba in OREAS 249 (Certified Value 446 ppm)</t>
  </si>
  <si>
    <t>Analytical results for Be in OREAS 249 (Certified Value 2.29 ppm)</t>
  </si>
  <si>
    <t>Analytical results for Bi in OREAS 249 (Certified Value 3.58 ppm)</t>
  </si>
  <si>
    <t>Analytical results for Ca in OREAS 249 (Certified Value 0.579 wt.%)</t>
  </si>
  <si>
    <t>Analytical results for Cd in OREAS 249 (Certified Value 0.31 ppm)</t>
  </si>
  <si>
    <t>Analytical results for Ce in OREAS 249 (Certified Value 69 ppm)</t>
  </si>
  <si>
    <t>Analytical results for Co in OREAS 249 (Certified Value 21.6 ppm)</t>
  </si>
  <si>
    <t>Analytical results for Cr in OREAS 249 (Certified Value 196 ppm)</t>
  </si>
  <si>
    <t>Analytical results for Cs in OREAS 249 (Certified Value 11.7 ppm)</t>
  </si>
  <si>
    <t>Analytical results for Cu in OREAS 249 (Certified Value 257 ppm)</t>
  </si>
  <si>
    <t>Analytical results for Dy in OREAS 249 (Indicative Value 2.54 ppm)</t>
  </si>
  <si>
    <t>Analytical results for Er in OREAS 249 (Certified Value 1.59 ppm)</t>
  </si>
  <si>
    <t>Analytical results for Eu in OREAS 249 (Indicative Value 0.96 ppm)</t>
  </si>
  <si>
    <t>Analytical results for Fe in OREAS 249 (Certified Value 3.9 wt.%)</t>
  </si>
  <si>
    <t>Analytical results for Ga in OREAS 249 (Certified Value 15 ppm)</t>
  </si>
  <si>
    <t>Analytical results for Gd in OREAS 249 (Certified Value 3.83 ppm)</t>
  </si>
  <si>
    <t>Analytical results for Ge in OREAS 249 (Indicative Value 0.77 ppm)</t>
  </si>
  <si>
    <t>Analytical results for Hf in OREAS 249 (Certified Value 2.86 ppm)</t>
  </si>
  <si>
    <t>Analytical results for Hg in OREAS 249 (Indicative Value 0.33 ppm)</t>
  </si>
  <si>
    <t>Analytical results for Ho in OREAS 249 (Certified Value 0.55 ppm)</t>
  </si>
  <si>
    <t>Analytical results for In in OREAS 249 (Certified Value 0.097 ppm)</t>
  </si>
  <si>
    <t>Analytical results for K in OREAS 249 (Certified Value 2.52 wt.%)</t>
  </si>
  <si>
    <t>Analytical results for La in OREAS 249 (Certified Value 37.9 ppm)</t>
  </si>
  <si>
    <t>Analytical results for Li in OREAS 249 (Certified Value 25 ppm)</t>
  </si>
  <si>
    <t>Analytical results for Lu in OREAS 249 (Certified Value 0.27 ppm)</t>
  </si>
  <si>
    <t>Analytical results for Mg in OREAS 249 (Certified Value 1.16 wt.%)</t>
  </si>
  <si>
    <t>Analytical results for Mn in OREAS 249 (Certified Value 0.072 wt.%)</t>
  </si>
  <si>
    <t>Analytical results for Mo in OREAS 249 (Certified Value 15.1 ppm)</t>
  </si>
  <si>
    <t>Analytical results for Na in OREAS 249 (Certified Value 0.33 wt.%)</t>
  </si>
  <si>
    <t>Analytical results for Nb in OREAS 249 (Certified Value 9.42 ppm)</t>
  </si>
  <si>
    <t>Analytical results for Nd in OREAS 249 (Certified Value 30.3 ppm)</t>
  </si>
  <si>
    <t>Analytical results for Ni in OREAS 249 (Certified Value 65 ppm)</t>
  </si>
  <si>
    <t>Analytical results for P in OREAS 249 (Certified Value 0.048 wt.%)</t>
  </si>
  <si>
    <t>Analytical results for Pb in OREAS 249 (Certified Value 271 ppm)</t>
  </si>
  <si>
    <t>Analytical results for Pr in OREAS 249 (Certified Value 7.96 ppm)</t>
  </si>
  <si>
    <t>Analytical results for Rb in OREAS 249 (Certified Value 154 ppm)</t>
  </si>
  <si>
    <t>Analytical results for Re in OREAS 249 (Certified Value 0.032 ppm)</t>
  </si>
  <si>
    <t>Analytical results for S in OREAS 249 (Certified Value 4.25 wt.%)</t>
  </si>
  <si>
    <t>Analytical results for Sb in OREAS 249 (Certified Value 7.03 wt.%)</t>
  </si>
  <si>
    <t>Analytical results for Sc in OREAS 249 (Certified Value 11.1 ppm)</t>
  </si>
  <si>
    <t>Analytical results for Se in OREAS 249 (Certified Value 13.8 ppm)</t>
  </si>
  <si>
    <t>Analytical results for Sm in OREAS 249 (Certified Value 5.48 ppm)</t>
  </si>
  <si>
    <t>Analytical results for Sn in OREAS 249 (Indicative Value 9.94 ppm)</t>
  </si>
  <si>
    <t>Analytical results for Sr in OREAS 249 (Certified Value 130 ppm)</t>
  </si>
  <si>
    <t>Analytical results for Ta in OREAS 249 (Indicative Value 0.45 ppm)</t>
  </si>
  <si>
    <t>Analytical results for Tb in OREAS 249 (Certified Value 0.53 ppm)</t>
  </si>
  <si>
    <t>Analytical results for Te in OREAS 249 (Indicative Value 0.18 ppm)</t>
  </si>
  <si>
    <t>Analytical results for Th in OREAS 249 (Certified Value 13.9 ppm)</t>
  </si>
  <si>
    <t>Analytical results for Ti in OREAS 249 (Certified Value 0.249 wt.%)</t>
  </si>
  <si>
    <t>Analytical results for Tl in OREAS 249 (Certified Value 0.95 ppm)</t>
  </si>
  <si>
    <t>Analytical results for Tm in OREAS 249 (Indicative Value 0.23 ppm)</t>
  </si>
  <si>
    <t>Analytical results for U in OREAS 249 (Certified Value 2.43 ppm)</t>
  </si>
  <si>
    <t>Analytical results for V in OREAS 249 (Certified Value 67 ppm)</t>
  </si>
  <si>
    <t>Analytical results for W in OREAS 249 (Certified Value 5.06 ppm)</t>
  </si>
  <si>
    <t>Analytical results for Y in OREAS 249 (Certified Value 15.8 ppm)</t>
  </si>
  <si>
    <t>Analytical results for Yb in OREAS 249 (Certified Value 1.66 ppm)</t>
  </si>
  <si>
    <t>Analytical results for Zn in OREAS 249 (Certified Value 250 ppm)</t>
  </si>
  <si>
    <t>Analytical results for Zr in OREAS 249 (Certified Value 98 ppm)</t>
  </si>
  <si>
    <t>Analytical results for Ag in OREAS 249 (Certified Value 2.17 ppm)</t>
  </si>
  <si>
    <t>Analytical results for Al in OREAS 249 (Certified Value 1.03 wt.%)</t>
  </si>
  <si>
    <t>Analytical results for As in OREAS 249 (Indicative Value 0.104 wt.%)</t>
  </si>
  <si>
    <t>Analytical results for B in OREAS 249 (Indicative Value 10 ppm)</t>
  </si>
  <si>
    <t>Analytical results for Ba in OREAS 249 (Certified Value 94 ppm)</t>
  </si>
  <si>
    <t>Analytical results for Be in OREAS 249 (Certified Value 0.92 ppm)</t>
  </si>
  <si>
    <t>Analytical results for Bi in OREAS 249 (Certified Value 3.73 ppm)</t>
  </si>
  <si>
    <t>Analytical results for Ca in OREAS 249 (Certified Value 0.55 wt.%)</t>
  </si>
  <si>
    <t>Analytical results for Ce in OREAS 249 (Certified Value 26.4 ppm)</t>
  </si>
  <si>
    <t>Analytical results for Co in OREAS 249 (Certified Value 24.2 ppm)</t>
  </si>
  <si>
    <t>Analytical results for Cr in OREAS 249 (Certified Value 86 ppm)</t>
  </si>
  <si>
    <t>Analytical results for Cs in OREAS 249 (Certified Value 4.13 ppm)</t>
  </si>
  <si>
    <t>Analytical results for Cu in OREAS 249 (Certified Value 266 ppm)</t>
  </si>
  <si>
    <t>Analytical results for Dy in OREAS 249 (Indicative Value 1.19 ppm)</t>
  </si>
  <si>
    <t>Analytical results for Er in OREAS 249 (Indicative Value 0.62 ppm)</t>
  </si>
  <si>
    <t>Analytical results for Eu in OREAS 249 (Indicative Value 0.4 ppm)</t>
  </si>
  <si>
    <t>Analytical results for Fe in OREAS 249 (Certified Value 3.55 wt.%)</t>
  </si>
  <si>
    <t>Analytical results for Ga in OREAS 249 (Certified Value 3.21 ppm)</t>
  </si>
  <si>
    <t>Analytical results for Gd in OREAS 249 (Indicative Value 1.69 ppm)</t>
  </si>
  <si>
    <t>Analytical results for Ge in OREAS 249 (Indicative Value 0.079 ppm)</t>
  </si>
  <si>
    <t>Analytical results for Hf in OREAS 249 (Certified Value &lt; 0.02 ppm)</t>
  </si>
  <si>
    <t>Analytical results for Hg in OREAS 249 (Certified Value 0.35 ppm)</t>
  </si>
  <si>
    <t>Analytical results for Ho in OREAS 249 (Indicative Value 0.22 ppm)</t>
  </si>
  <si>
    <t>Analytical results for In in OREAS 249 (Certified Value 0.074 ppm)</t>
  </si>
  <si>
    <t>Analytical results for K in OREAS 249 (Certified Value 0.48 wt.%)</t>
  </si>
  <si>
    <t>Analytical results for La in OREAS 249 (Certified Value 15.4 ppm)</t>
  </si>
  <si>
    <t>Analytical results for Li in OREAS 249 (Certified Value 11.8 ppm)</t>
  </si>
  <si>
    <t>Analytical results for Lu in OREAS 249 (Indicative Value 0.093 ppm)</t>
  </si>
  <si>
    <t>Analytical results for Mg in OREAS 249 (Certified Value 0.87 wt.%)</t>
  </si>
  <si>
    <t>Analytical results for Mn in OREAS 249 (Certified Value 0.073 wt.%)</t>
  </si>
  <si>
    <t>Analytical results for Mo in OREAS 249 (Certified Value 13.5 ppm)</t>
  </si>
  <si>
    <t>Analytical results for Na in OREAS 249 (Certified Value 0.033 wt.%)</t>
  </si>
  <si>
    <t>Analytical results for Nb in OREAS 249 (Certified Value 0.047 ppm)</t>
  </si>
  <si>
    <t>Analytical results for Nd in OREAS 249 (Indicative Value 10.4 ppm)</t>
  </si>
  <si>
    <t>Analytical results for Ni in OREAS 249 (Certified Value 71 ppm)</t>
  </si>
  <si>
    <t>Analytical results for P in OREAS 249 (Certified Value 0.034 wt.%)</t>
  </si>
  <si>
    <t>Analytical results for Pb in OREAS 249 (Indicative Value 135 ppm)</t>
  </si>
  <si>
    <t>Analytical results for Pr in OREAS 249 (Indicative Value 2.73 ppm)</t>
  </si>
  <si>
    <t>Analytical results for Rb in OREAS 249 (Certified Value 28.1 ppm)</t>
  </si>
  <si>
    <t>Analytical results for Re in OREAS 249 (Certified Value 0.034 ppm)</t>
  </si>
  <si>
    <t>Analytical results for S in OREAS 249 (Certified Value 4.22 wt.%)</t>
  </si>
  <si>
    <t>Analytical results for Sb in OREAS 249 (Certified Value 7.63 wt.%)</t>
  </si>
  <si>
    <t>Analytical results for Sc in OREAS 249 (Indicative Value 1.93 ppm)</t>
  </si>
  <si>
    <t>Analytical results for Se in OREAS 249 (Indicative Value 7.59 ppm)</t>
  </si>
  <si>
    <t>Analytical results for Sm in OREAS 249 (Indicative Value 2.09 ppm)</t>
  </si>
  <si>
    <t>Analytical results for Sn in OREAS 249 (Certified Value 5.11 ppm)</t>
  </si>
  <si>
    <t>Analytical results for Sr in OREAS 249 (Certified Value 88 ppm)</t>
  </si>
  <si>
    <t>Analytical results for Ta in OREAS 249 (Certified Value &lt; 0.01 ppm)</t>
  </si>
  <si>
    <t>Analytical results for Tb in OREAS 249 (Indicative Value 0.37 ppm)</t>
  </si>
  <si>
    <t>Analytical results for Te in OREAS 249 (Indicative Value 0.009 ppm)</t>
  </si>
  <si>
    <t>Analytical results for Th in OREAS 249 (Indicative Value 5.71 ppm)</t>
  </si>
  <si>
    <t>Analytical results for Ti in OREAS 249 (Certified Value &lt; 0.005 wt.%)</t>
  </si>
  <si>
    <t>Analytical results for Tl in OREAS 249 (Certified Value 0.45 ppm)</t>
  </si>
  <si>
    <t>Analytical results for Tm in OREAS 249 (Indicative Value 0.1 ppm)</t>
  </si>
  <si>
    <t>Analytical results for U in OREAS 249 (Certified Value 0.75 ppm)</t>
  </si>
  <si>
    <t>Analytical results for V in OREAS 249 (Certified Value 16.1 ppm)</t>
  </si>
  <si>
    <t>Analytical results for W in OREAS 249 (Indicative Value 0.1 ppm)</t>
  </si>
  <si>
    <t>Analytical results for Y in OREAS 249 (Certified Value 6.06 ppm)</t>
  </si>
  <si>
    <t>Analytical results for Yb in OREAS 249 (Indicative Value 0.58 ppm)</t>
  </si>
  <si>
    <t>Analytical results for Zn in OREAS 249 (Certified Value 266 ppm)</t>
  </si>
  <si>
    <t>Analytical results for Zr in OREAS 249 (Indicative Value 0.33 ppm)</t>
  </si>
  <si>
    <t/>
  </si>
  <si>
    <t>Table 5. Participating Laboratory List used for OREAS 249</t>
  </si>
  <si>
    <t>Table 4. Abbreviations used for OREAS 249</t>
  </si>
  <si>
    <t>Table 3. Certified Values and Performance Gates for OREAS 249</t>
  </si>
  <si>
    <t>Table 2. Indicative Values for OREAS 249</t>
  </si>
  <si>
    <t>Table 1. Certified Values, Expanded Uncertainty and Tolerance Limits for OREAS 249</t>
  </si>
  <si>
    <t>SI unit equivalents: ppm (parts per million; 1 x 10-⁶) ≡ mg/kg; wt.% (weight per cent) ≡ % (mass fraction)</t>
  </si>
  <si>
    <t>ORE - Lab-Upscaled RSD Results for CRM: OREAS 249 (Execution: 1) - Analyte Au - (Gold) by INAA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</si>
</sst>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0.0"/>
    <numFmt numFmtId="165" formatCode="0.000"/>
    <numFmt numFmtId="166" formatCode="0.0000"/>
    <numFmt numFmtId="167" formatCode="0&quot;g&quot;"/>
    <numFmt numFmtId="168" formatCode="0.0&quot;g&quot;"/>
    <numFmt numFmtId="169" formatCode="0.00000"/>
    <numFmt numFmtId="170" formatCode="0.000%"/>
  </numFmts>
  <fonts count="56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 MT"/>
    </font>
    <font>
      <sz val="8"/>
      <name val="Arial MT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2"/>
      <name val="Arial MT"/>
    </font>
    <font>
      <sz val="10"/>
      <name val="Arial"/>
      <family val="2"/>
    </font>
    <font>
      <vertAlign val="superscript"/>
      <sz val="10"/>
      <name val="Arial"/>
      <family val="2"/>
    </font>
    <font>
      <b/>
      <sz val="9.5"/>
      <name val="Arial"/>
      <family val="2"/>
    </font>
    <font>
      <b/>
      <u/>
      <sz val="12"/>
      <name val="Arial"/>
      <family val="2"/>
    </font>
    <font>
      <vertAlign val="subscript"/>
      <sz val="12"/>
      <name val="Arial"/>
      <family val="2"/>
    </font>
    <font>
      <sz val="10"/>
      <color theme="0"/>
      <name val="Arial"/>
      <family val="2"/>
    </font>
    <font>
      <sz val="9"/>
      <name val="Arial"/>
      <family val="2"/>
    </font>
    <font>
      <sz val="8.5"/>
      <name val="Arial"/>
      <family val="2"/>
    </font>
    <font>
      <sz val="8.5"/>
      <name val="Arial MT"/>
    </font>
    <font>
      <b/>
      <u/>
      <sz val="11"/>
      <name val="Arial MT"/>
    </font>
    <font>
      <b/>
      <sz val="11"/>
      <name val="Arial MT"/>
    </font>
    <font>
      <sz val="10"/>
      <color indexed="81"/>
      <name val="Arial"/>
      <family val="2"/>
    </font>
    <font>
      <sz val="10"/>
      <color theme="10"/>
      <name val="Arial"/>
      <family val="2"/>
    </font>
    <font>
      <b/>
      <sz val="7"/>
      <name val="Arial MT"/>
    </font>
    <font>
      <sz val="11"/>
      <color theme="1"/>
      <name val="Arial"/>
      <family val="2"/>
    </font>
    <font>
      <u/>
      <sz val="11"/>
      <color theme="10"/>
      <name val="Calibri"/>
      <family val="2"/>
    </font>
    <font>
      <b/>
      <u/>
      <sz val="10"/>
      <color rgb="FFFF6600"/>
      <name val="Arial"/>
      <family val="2"/>
    </font>
    <font>
      <sz val="10"/>
      <color rgb="FFFF6600"/>
      <name val="Arial"/>
      <family val="2"/>
    </font>
    <font>
      <b/>
      <sz val="10"/>
      <color theme="1"/>
      <name val="Arial"/>
      <family val="2"/>
    </font>
    <font>
      <b/>
      <u/>
      <sz val="10"/>
      <color theme="1"/>
      <name val="Arial"/>
      <family val="2"/>
    </font>
    <font>
      <b/>
      <i/>
      <sz val="10"/>
      <name val="Arial"/>
      <family val="2"/>
    </font>
    <font>
      <vertAlign val="subscript"/>
      <sz val="10"/>
      <color theme="10"/>
      <name val="Arial"/>
      <family val="2"/>
    </font>
    <font>
      <vertAlign val="superscript"/>
      <sz val="10"/>
      <color theme="10"/>
      <name val="Arial"/>
      <family val="2"/>
    </font>
    <font>
      <sz val="8.5"/>
      <color theme="10"/>
      <name val="Arial"/>
      <family val="2"/>
    </font>
    <font>
      <vertAlign val="superscript"/>
      <sz val="12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99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4.9989318521683403E-2"/>
        <bgColor theme="1" tint="0.34998626667073579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5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/>
      <diagonal/>
    </border>
    <border>
      <left style="thin">
        <color indexed="64"/>
      </left>
      <right style="thin">
        <color theme="1" tint="0.34998626667073579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/>
      <top style="medium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 style="thin">
        <color indexed="64"/>
      </right>
      <top style="thin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/>
      <bottom style="thin">
        <color indexed="64"/>
      </bottom>
      <diagonal/>
    </border>
  </borders>
  <cellStyleXfs count="62">
    <xf numFmtId="0" fontId="0" fillId="0" borderId="0" applyBorder="0" applyAlignment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1" fillId="3" borderId="0" applyNumberFormat="0" applyBorder="0" applyAlignment="0" applyProtection="0"/>
    <xf numFmtId="0" fontId="12" fillId="20" borderId="1" applyNumberFormat="0" applyAlignment="0" applyProtection="0"/>
    <xf numFmtId="0" fontId="13" fillId="21" borderId="2" applyNumberFormat="0" applyAlignment="0" applyProtection="0"/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19" fillId="7" borderId="1" applyNumberFormat="0" applyAlignment="0" applyProtection="0"/>
    <xf numFmtId="0" fontId="20" fillId="0" borderId="6" applyNumberFormat="0" applyFill="0" applyAlignment="0" applyProtection="0"/>
    <xf numFmtId="0" fontId="21" fillId="22" borderId="0" applyNumberFormat="0" applyBorder="0" applyAlignment="0" applyProtection="0"/>
    <xf numFmtId="0" fontId="9" fillId="23" borderId="7" applyNumberFormat="0" applyFont="0" applyAlignment="0" applyProtection="0"/>
    <xf numFmtId="0" fontId="22" fillId="20" borderId="8" applyNumberFormat="0" applyAlignment="0" applyProtection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25" fillId="0" borderId="0" applyNumberFormat="0" applyFill="0" applyBorder="0" applyAlignment="0" applyProtection="0"/>
    <xf numFmtId="0" fontId="26" fillId="0" borderId="0"/>
    <xf numFmtId="9" fontId="30" fillId="0" borderId="0" applyFont="0" applyFill="0" applyBorder="0" applyAlignment="0" applyProtection="0"/>
    <xf numFmtId="0" fontId="31" fillId="0" borderId="0"/>
    <xf numFmtId="0" fontId="3" fillId="0" borderId="0"/>
    <xf numFmtId="0" fontId="43" fillId="0" borderId="0" applyNumberFormat="0" applyFill="0" applyBorder="0" applyAlignment="0" applyProtection="0"/>
    <xf numFmtId="0" fontId="2" fillId="0" borderId="0"/>
    <xf numFmtId="9" fontId="45" fillId="0" borderId="0" applyFont="0" applyFill="0" applyBorder="0" applyAlignment="0" applyProtection="0"/>
    <xf numFmtId="0" fontId="45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46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3" fillId="0" borderId="0"/>
    <xf numFmtId="9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79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/>
    <xf numFmtId="0" fontId="4" fillId="0" borderId="0" xfId="0" applyFont="1" applyBorder="1"/>
    <xf numFmtId="0" fontId="7" fillId="0" borderId="0" xfId="0" applyFont="1"/>
    <xf numFmtId="0" fontId="7" fillId="0" borderId="0" xfId="0" applyFont="1" applyBorder="1"/>
    <xf numFmtId="164" fontId="28" fillId="0" borderId="0" xfId="0" applyNumberFormat="1" applyFont="1" applyAlignment="1">
      <alignment horizontal="centerContinuous" vertical="center"/>
    </xf>
    <xf numFmtId="164" fontId="4" fillId="0" borderId="0" xfId="0" applyNumberFormat="1" applyFont="1" applyBorder="1" applyAlignment="1">
      <alignment horizontal="center" vertical="center"/>
    </xf>
    <xf numFmtId="164" fontId="27" fillId="0" borderId="0" xfId="0" applyNumberFormat="1" applyFont="1" applyAlignment="1">
      <alignment vertical="center"/>
    </xf>
    <xf numFmtId="0" fontId="4" fillId="0" borderId="11" xfId="0" applyFont="1" applyBorder="1" applyAlignment="1">
      <alignment horizontal="center"/>
    </xf>
    <xf numFmtId="2" fontId="4" fillId="0" borderId="11" xfId="0" applyNumberFormat="1" applyFont="1" applyBorder="1" applyAlignment="1">
      <alignment horizontal="center"/>
    </xf>
    <xf numFmtId="2" fontId="4" fillId="0" borderId="10" xfId="0" applyNumberFormat="1" applyFont="1" applyBorder="1" applyAlignment="1">
      <alignment horizontal="center"/>
    </xf>
    <xf numFmtId="0" fontId="4" fillId="0" borderId="30" xfId="0" applyFont="1" applyBorder="1"/>
    <xf numFmtId="10" fontId="4" fillId="0" borderId="10" xfId="43" applyNumberFormat="1" applyFont="1" applyFill="1" applyBorder="1" applyAlignment="1">
      <alignment horizontal="center"/>
    </xf>
    <xf numFmtId="0" fontId="4" fillId="0" borderId="33" xfId="0" applyFont="1" applyBorder="1" applyAlignment="1">
      <alignment horizontal="center"/>
    </xf>
    <xf numFmtId="0" fontId="4" fillId="0" borderId="34" xfId="0" applyFont="1" applyBorder="1" applyAlignment="1">
      <alignment horizontal="center"/>
    </xf>
    <xf numFmtId="2" fontId="4" fillId="0" borderId="33" xfId="0" applyNumberFormat="1" applyFont="1" applyBorder="1" applyAlignment="1">
      <alignment horizontal="center"/>
    </xf>
    <xf numFmtId="2" fontId="4" fillId="0" borderId="35" xfId="0" applyNumberFormat="1" applyFont="1" applyBorder="1" applyAlignment="1">
      <alignment horizontal="center"/>
    </xf>
    <xf numFmtId="0" fontId="4" fillId="0" borderId="38" xfId="0" applyFont="1" applyBorder="1" applyAlignment="1">
      <alignment horizontal="center"/>
    </xf>
    <xf numFmtId="0" fontId="4" fillId="0" borderId="39" xfId="0" applyFont="1" applyBorder="1" applyAlignment="1">
      <alignment horizontal="center"/>
    </xf>
    <xf numFmtId="0" fontId="4" fillId="0" borderId="18" xfId="0" applyFont="1" applyBorder="1"/>
    <xf numFmtId="2" fontId="4" fillId="0" borderId="31" xfId="0" applyNumberFormat="1" applyFont="1" applyBorder="1" applyAlignment="1">
      <alignment horizontal="center"/>
    </xf>
    <xf numFmtId="2" fontId="4" fillId="0" borderId="32" xfId="0" applyNumberFormat="1" applyFont="1" applyBorder="1" applyAlignment="1">
      <alignment horizontal="center"/>
    </xf>
    <xf numFmtId="2" fontId="4" fillId="0" borderId="24" xfId="0" applyNumberFormat="1" applyFont="1" applyBorder="1" applyAlignment="1">
      <alignment horizontal="center"/>
    </xf>
    <xf numFmtId="165" fontId="4" fillId="0" borderId="10" xfId="0" applyNumberFormat="1" applyFont="1" applyBorder="1" applyAlignment="1">
      <alignment horizontal="center"/>
    </xf>
    <xf numFmtId="0" fontId="27" fillId="0" borderId="40" xfId="0" applyFont="1" applyBorder="1" applyAlignment="1">
      <alignment horizontal="center" vertical="center"/>
    </xf>
    <xf numFmtId="167" fontId="4" fillId="0" borderId="11" xfId="0" applyNumberFormat="1" applyFont="1" applyBorder="1" applyAlignment="1">
      <alignment horizontal="center"/>
    </xf>
    <xf numFmtId="168" fontId="4" fillId="0" borderId="11" xfId="0" applyNumberFormat="1" applyFont="1" applyBorder="1" applyAlignment="1">
      <alignment horizontal="center"/>
    </xf>
    <xf numFmtId="2" fontId="36" fillId="0" borderId="0" xfId="0" applyNumberFormat="1" applyFont="1" applyBorder="1" applyAlignment="1">
      <alignment horizontal="center"/>
    </xf>
    <xf numFmtId="0" fontId="4" fillId="0" borderId="11" xfId="0" applyFont="1" applyBorder="1"/>
    <xf numFmtId="0" fontId="0" fillId="0" borderId="40" xfId="0" applyBorder="1"/>
    <xf numFmtId="0" fontId="37" fillId="0" borderId="18" xfId="0" applyFont="1" applyBorder="1"/>
    <xf numFmtId="164" fontId="5" fillId="0" borderId="0" xfId="0" applyNumberFormat="1" applyFont="1" applyAlignment="1">
      <alignment vertical="center"/>
    </xf>
    <xf numFmtId="0" fontId="6" fillId="0" borderId="0" xfId="0" applyFont="1"/>
    <xf numFmtId="164" fontId="6" fillId="0" borderId="0" xfId="0" applyNumberFormat="1" applyFont="1" applyAlignment="1">
      <alignment horizontal="centerContinuous" vertical="center"/>
    </xf>
    <xf numFmtId="164" fontId="4" fillId="0" borderId="36" xfId="0" applyNumberFormat="1" applyFont="1" applyBorder="1" applyAlignment="1">
      <alignment horizontal="center" vertical="center"/>
    </xf>
    <xf numFmtId="2" fontId="29" fillId="0" borderId="0" xfId="0" applyNumberFormat="1" applyFont="1" applyBorder="1" applyAlignment="1">
      <alignment horizontal="center" vertical="center"/>
    </xf>
    <xf numFmtId="1" fontId="29" fillId="0" borderId="40" xfId="0" applyNumberFormat="1" applyFont="1" applyBorder="1" applyAlignment="1">
      <alignment horizontal="center" vertical="center"/>
    </xf>
    <xf numFmtId="164" fontId="29" fillId="0" borderId="40" xfId="0" applyNumberFormat="1" applyFont="1" applyBorder="1" applyAlignment="1">
      <alignment horizontal="center" vertical="center"/>
    </xf>
    <xf numFmtId="0" fontId="6" fillId="30" borderId="40" xfId="0" applyFont="1" applyFill="1" applyBorder="1" applyAlignment="1">
      <alignment horizontal="center" vertical="center"/>
    </xf>
    <xf numFmtId="0" fontId="6" fillId="29" borderId="16" xfId="0" applyFont="1" applyFill="1" applyBorder="1" applyAlignment="1">
      <alignment horizontal="left" vertical="center"/>
    </xf>
    <xf numFmtId="0" fontId="4" fillId="30" borderId="12" xfId="0" applyFont="1" applyFill="1" applyBorder="1" applyAlignment="1">
      <alignment horizontal="center" vertical="center" wrapText="1"/>
    </xf>
    <xf numFmtId="0" fontId="4" fillId="0" borderId="41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2" fontId="4" fillId="24" borderId="10" xfId="43" applyNumberFormat="1" applyFont="1" applyFill="1" applyBorder="1" applyAlignment="1">
      <alignment horizontal="center"/>
    </xf>
    <xf numFmtId="0" fontId="4" fillId="24" borderId="0" xfId="0" applyFont="1" applyFill="1" applyBorder="1"/>
    <xf numFmtId="0" fontId="4" fillId="24" borderId="11" xfId="0" applyFont="1" applyFill="1" applyBorder="1"/>
    <xf numFmtId="0" fontId="38" fillId="0" borderId="0" xfId="0" applyFont="1" applyAlignment="1">
      <alignment vertical="center"/>
    </xf>
    <xf numFmtId="0" fontId="38" fillId="0" borderId="0" xfId="0" applyFont="1" applyBorder="1" applyAlignment="1">
      <alignment vertical="center"/>
    </xf>
    <xf numFmtId="165" fontId="38" fillId="0" borderId="10" xfId="44" applyNumberFormat="1" applyFont="1" applyBorder="1" applyAlignment="1">
      <alignment horizontal="center" vertical="center"/>
    </xf>
    <xf numFmtId="10" fontId="38" fillId="0" borderId="10" xfId="43" applyNumberFormat="1" applyFont="1" applyFill="1" applyBorder="1" applyAlignment="1">
      <alignment horizontal="center" vertical="center"/>
    </xf>
    <xf numFmtId="10" fontId="38" fillId="0" borderId="40" xfId="43" applyNumberFormat="1" applyFont="1" applyFill="1" applyBorder="1" applyAlignment="1">
      <alignment horizontal="center" vertical="center"/>
    </xf>
    <xf numFmtId="10" fontId="38" fillId="0" borderId="36" xfId="43" applyNumberFormat="1" applyFont="1" applyFill="1" applyBorder="1" applyAlignment="1">
      <alignment horizontal="center" vertical="center"/>
    </xf>
    <xf numFmtId="0" fontId="36" fillId="0" borderId="0" xfId="0" applyFont="1"/>
    <xf numFmtId="2" fontId="36" fillId="0" borderId="0" xfId="0" applyNumberFormat="1" applyFont="1" applyBorder="1" applyAlignment="1"/>
    <xf numFmtId="165" fontId="36" fillId="0" borderId="0" xfId="0" applyNumberFormat="1" applyFont="1" applyBorder="1" applyAlignment="1"/>
    <xf numFmtId="0" fontId="36" fillId="0" borderId="0" xfId="0" applyFont="1" applyBorder="1" applyAlignment="1"/>
    <xf numFmtId="0" fontId="0" fillId="30" borderId="37" xfId="0" applyFill="1" applyBorder="1"/>
    <xf numFmtId="0" fontId="0" fillId="30" borderId="30" xfId="0" applyFill="1" applyBorder="1"/>
    <xf numFmtId="0" fontId="40" fillId="30" borderId="36" xfId="0" applyFont="1" applyFill="1" applyBorder="1"/>
    <xf numFmtId="0" fontId="7" fillId="30" borderId="40" xfId="0" applyFont="1" applyFill="1" applyBorder="1"/>
    <xf numFmtId="0" fontId="7" fillId="30" borderId="36" xfId="0" applyFont="1" applyFill="1" applyBorder="1"/>
    <xf numFmtId="0" fontId="6" fillId="32" borderId="36" xfId="0" applyFont="1" applyFill="1" applyBorder="1" applyAlignment="1">
      <alignment horizontal="center"/>
    </xf>
    <xf numFmtId="0" fontId="7" fillId="30" borderId="40" xfId="0" quotePrefix="1" applyFont="1" applyFill="1" applyBorder="1"/>
    <xf numFmtId="0" fontId="6" fillId="31" borderId="36" xfId="0" applyFont="1" applyFill="1" applyBorder="1" applyAlignment="1">
      <alignment horizontal="center"/>
    </xf>
    <xf numFmtId="0" fontId="0" fillId="30" borderId="14" xfId="0" applyFill="1" applyBorder="1"/>
    <xf numFmtId="0" fontId="0" fillId="30" borderId="15" xfId="0" applyFill="1" applyBorder="1"/>
    <xf numFmtId="2" fontId="6" fillId="0" borderId="0" xfId="0" applyNumberFormat="1" applyFont="1" applyAlignment="1">
      <alignment horizontal="centerContinuous" vertical="center"/>
    </xf>
    <xf numFmtId="2" fontId="4" fillId="30" borderId="12" xfId="0" applyNumberFormat="1" applyFont="1" applyFill="1" applyBorder="1" applyAlignment="1">
      <alignment horizontal="center" vertical="center" wrapText="1"/>
    </xf>
    <xf numFmtId="0" fontId="4" fillId="27" borderId="46" xfId="0" applyFont="1" applyFill="1" applyBorder="1" applyAlignment="1">
      <alignment vertical="center" wrapText="1"/>
    </xf>
    <xf numFmtId="0" fontId="4" fillId="27" borderId="47" xfId="0" applyFont="1" applyFill="1" applyBorder="1" applyAlignment="1">
      <alignment vertical="center" wrapText="1"/>
    </xf>
    <xf numFmtId="0" fontId="6" fillId="30" borderId="10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30" borderId="48" xfId="0" applyFont="1" applyFill="1" applyBorder="1" applyAlignment="1">
      <alignment horizontal="center" vertical="center" wrapText="1"/>
    </xf>
    <xf numFmtId="164" fontId="0" fillId="0" borderId="0" xfId="0" applyNumberFormat="1" applyAlignment="1">
      <alignment vertical="center"/>
    </xf>
    <xf numFmtId="164" fontId="0" fillId="0" borderId="0" xfId="0" applyNumberFormat="1" applyBorder="1" applyAlignment="1">
      <alignment vertical="center"/>
    </xf>
    <xf numFmtId="164" fontId="6" fillId="0" borderId="0" xfId="0" applyNumberFormat="1" applyFont="1" applyAlignment="1">
      <alignment horizontal="left" vertical="center"/>
    </xf>
    <xf numFmtId="164" fontId="4" fillId="30" borderId="49" xfId="0" applyNumberFormat="1" applyFont="1" applyFill="1" applyBorder="1" applyAlignment="1">
      <alignment horizontal="center" vertical="center"/>
    </xf>
    <xf numFmtId="164" fontId="4" fillId="30" borderId="50" xfId="0" applyNumberFormat="1" applyFont="1" applyFill="1" applyBorder="1" applyAlignment="1">
      <alignment horizontal="center" vertical="center"/>
    </xf>
    <xf numFmtId="164" fontId="4" fillId="30" borderId="18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165" fontId="0" fillId="0" borderId="0" xfId="0" applyNumberFormat="1" applyBorder="1" applyAlignment="1">
      <alignment vertical="center"/>
    </xf>
    <xf numFmtId="166" fontId="0" fillId="0" borderId="0" xfId="0" applyNumberFormat="1" applyBorder="1" applyAlignment="1">
      <alignment vertical="center"/>
    </xf>
    <xf numFmtId="0" fontId="0" fillId="0" borderId="10" xfId="0" applyBorder="1" applyAlignment="1">
      <alignment vertical="center" wrapText="1"/>
    </xf>
    <xf numFmtId="0" fontId="6" fillId="0" borderId="0" xfId="0" applyFont="1" applyBorder="1"/>
    <xf numFmtId="2" fontId="7" fillId="0" borderId="0" xfId="0" applyNumberFormat="1" applyFont="1" applyAlignment="1">
      <alignment horizontal="center"/>
    </xf>
    <xf numFmtId="0" fontId="6" fillId="0" borderId="43" xfId="0" applyFont="1" applyBorder="1" applyAlignment="1">
      <alignment horizontal="centerContinuous" vertical="center"/>
    </xf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0" fontId="3" fillId="0" borderId="0" xfId="47" applyFont="1" applyAlignment="1">
      <alignment vertical="center"/>
    </xf>
    <xf numFmtId="0" fontId="49" fillId="25" borderId="25" xfId="47" applyFont="1" applyFill="1" applyBorder="1" applyAlignment="1">
      <alignment horizontal="right" vertical="center" wrapText="1"/>
    </xf>
    <xf numFmtId="0" fontId="49" fillId="0" borderId="25" xfId="47" applyFont="1" applyBorder="1" applyAlignment="1">
      <alignment horizontal="right" vertical="center" wrapText="1"/>
    </xf>
    <xf numFmtId="0" fontId="49" fillId="0" borderId="27" xfId="47" applyFont="1" applyBorder="1" applyAlignment="1">
      <alignment horizontal="right" vertical="center" wrapText="1"/>
    </xf>
    <xf numFmtId="0" fontId="3" fillId="0" borderId="53" xfId="47" applyFont="1" applyBorder="1" applyAlignment="1">
      <alignment horizontal="center" vertical="center"/>
    </xf>
    <xf numFmtId="0" fontId="3" fillId="0" borderId="52" xfId="47" applyFont="1" applyBorder="1" applyAlignment="1">
      <alignment horizontal="center" vertical="center"/>
    </xf>
    <xf numFmtId="0" fontId="3" fillId="0" borderId="52" xfId="47" applyFont="1" applyBorder="1" applyAlignment="1">
      <alignment vertical="center"/>
    </xf>
    <xf numFmtId="2" fontId="3" fillId="0" borderId="52" xfId="47" applyNumberFormat="1" applyFont="1" applyBorder="1" applyAlignment="1">
      <alignment horizontal="center" vertical="center"/>
    </xf>
    <xf numFmtId="2" fontId="3" fillId="34" borderId="52" xfId="53" applyNumberFormat="1" applyFont="1" applyFill="1" applyBorder="1" applyAlignment="1">
      <alignment vertical="center"/>
    </xf>
    <xf numFmtId="165" fontId="3" fillId="24" borderId="52" xfId="47" applyNumberFormat="1" applyFont="1" applyFill="1" applyBorder="1" applyAlignment="1">
      <alignment horizontal="right" vertical="center"/>
    </xf>
    <xf numFmtId="165" fontId="3" fillId="0" borderId="52" xfId="47" applyNumberFormat="1" applyFont="1" applyBorder="1" applyAlignment="1">
      <alignment vertical="center"/>
    </xf>
    <xf numFmtId="0" fontId="3" fillId="0" borderId="51" xfId="47" applyFont="1" applyBorder="1" applyAlignment="1">
      <alignment vertical="center"/>
    </xf>
    <xf numFmtId="0" fontId="3" fillId="0" borderId="28" xfId="47" applyFont="1" applyBorder="1" applyAlignment="1">
      <alignment horizontal="center" vertical="center"/>
    </xf>
    <xf numFmtId="0" fontId="3" fillId="0" borderId="0" xfId="47" applyFont="1" applyAlignment="1">
      <alignment horizontal="center" vertical="center"/>
    </xf>
    <xf numFmtId="2" fontId="3" fillId="0" borderId="0" xfId="47" applyNumberFormat="1" applyFont="1" applyAlignment="1">
      <alignment horizontal="center" vertical="center"/>
    </xf>
    <xf numFmtId="2" fontId="3" fillId="34" borderId="0" xfId="53" applyNumberFormat="1" applyFont="1" applyFill="1" applyAlignment="1">
      <alignment vertical="center"/>
    </xf>
    <xf numFmtId="165" fontId="3" fillId="24" borderId="0" xfId="47" applyNumberFormat="1" applyFont="1" applyFill="1" applyAlignment="1">
      <alignment horizontal="right" vertical="center"/>
    </xf>
    <xf numFmtId="165" fontId="3" fillId="0" borderId="0" xfId="47" applyNumberFormat="1" applyFont="1" applyAlignment="1">
      <alignment vertical="center"/>
    </xf>
    <xf numFmtId="10" fontId="3" fillId="0" borderId="29" xfId="48" applyNumberFormat="1" applyFont="1" applyFill="1" applyBorder="1" applyAlignment="1">
      <alignment vertical="center"/>
    </xf>
    <xf numFmtId="165" fontId="3" fillId="34" borderId="25" xfId="47" applyNumberFormat="1" applyFont="1" applyFill="1" applyBorder="1" applyAlignment="1">
      <alignment vertical="center"/>
    </xf>
    <xf numFmtId="165" fontId="3" fillId="24" borderId="25" xfId="47" applyNumberFormat="1" applyFont="1" applyFill="1" applyBorder="1" applyAlignment="1">
      <alignment vertical="center"/>
    </xf>
    <xf numFmtId="165" fontId="3" fillId="34" borderId="0" xfId="47" applyNumberFormat="1" applyFont="1" applyFill="1" applyAlignment="1">
      <alignment vertical="center"/>
    </xf>
    <xf numFmtId="165" fontId="3" fillId="24" borderId="0" xfId="47" applyNumberFormat="1" applyFont="1" applyFill="1" applyAlignment="1">
      <alignment vertical="center"/>
    </xf>
    <xf numFmtId="170" fontId="3" fillId="34" borderId="0" xfId="48" applyNumberFormat="1" applyFont="1" applyFill="1" applyBorder="1" applyAlignment="1">
      <alignment vertical="center"/>
    </xf>
    <xf numFmtId="170" fontId="3" fillId="24" borderId="0" xfId="48" applyNumberFormat="1" applyFont="1" applyFill="1" applyBorder="1" applyAlignment="1">
      <alignment vertical="center"/>
    </xf>
    <xf numFmtId="0" fontId="3" fillId="28" borderId="21" xfId="47" applyFont="1" applyFill="1" applyBorder="1" applyAlignment="1">
      <alignment horizontal="center" vertical="center"/>
    </xf>
    <xf numFmtId="0" fontId="3" fillId="28" borderId="21" xfId="47" applyFont="1" applyFill="1" applyBorder="1" applyAlignment="1">
      <alignment vertical="center"/>
    </xf>
    <xf numFmtId="2" fontId="3" fillId="28" borderId="21" xfId="47" applyNumberFormat="1" applyFont="1" applyFill="1" applyBorder="1" applyAlignment="1">
      <alignment horizontal="center" vertical="center"/>
    </xf>
    <xf numFmtId="165" fontId="3" fillId="28" borderId="21" xfId="47" applyNumberFormat="1" applyFont="1" applyFill="1" applyBorder="1" applyAlignment="1">
      <alignment vertical="center"/>
    </xf>
    <xf numFmtId="10" fontId="3" fillId="28" borderId="22" xfId="48" applyNumberFormat="1" applyFont="1" applyFill="1" applyBorder="1" applyAlignment="1">
      <alignment vertical="center"/>
    </xf>
    <xf numFmtId="165" fontId="3" fillId="0" borderId="0" xfId="47" applyNumberFormat="1" applyFont="1" applyAlignment="1">
      <alignment horizontal="center" vertical="center"/>
    </xf>
    <xf numFmtId="0" fontId="50" fillId="0" borderId="0" xfId="47" applyFont="1" applyAlignment="1">
      <alignment vertical="center"/>
    </xf>
    <xf numFmtId="0" fontId="49" fillId="0" borderId="0" xfId="47" applyFont="1" applyAlignment="1">
      <alignment horizontal="center" vertical="center"/>
    </xf>
    <xf numFmtId="0" fontId="3" fillId="26" borderId="0" xfId="47" applyFont="1" applyFill="1" applyAlignment="1">
      <alignment vertical="center"/>
    </xf>
    <xf numFmtId="0" fontId="3" fillId="26" borderId="0" xfId="47" applyFont="1" applyFill="1" applyAlignment="1">
      <alignment horizontal="center" vertical="center"/>
    </xf>
    <xf numFmtId="0" fontId="3" fillId="26" borderId="25" xfId="47" applyFont="1" applyFill="1" applyBorder="1" applyAlignment="1">
      <alignment horizontal="center" vertical="center"/>
    </xf>
    <xf numFmtId="0" fontId="3" fillId="26" borderId="25" xfId="47" applyFont="1" applyFill="1" applyBorder="1" applyAlignment="1">
      <alignment vertical="center"/>
    </xf>
    <xf numFmtId="0" fontId="3" fillId="26" borderId="54" xfId="47" applyFont="1" applyFill="1" applyBorder="1" applyAlignment="1">
      <alignment horizontal="center" vertical="center"/>
    </xf>
    <xf numFmtId="165" fontId="3" fillId="26" borderId="25" xfId="47" applyNumberFormat="1" applyFont="1" applyFill="1" applyBorder="1" applyAlignment="1">
      <alignment horizontal="center" vertical="center"/>
    </xf>
    <xf numFmtId="0" fontId="3" fillId="26" borderId="27" xfId="47" applyFont="1" applyFill="1" applyBorder="1" applyAlignment="1">
      <alignment vertical="center"/>
    </xf>
    <xf numFmtId="2" fontId="3" fillId="26" borderId="0" xfId="47" applyNumberFormat="1" applyFont="1" applyFill="1" applyAlignment="1">
      <alignment horizontal="center" vertical="center"/>
    </xf>
    <xf numFmtId="0" fontId="3" fillId="26" borderId="29" xfId="47" applyFont="1" applyFill="1" applyBorder="1" applyAlignment="1">
      <alignment vertical="center"/>
    </xf>
    <xf numFmtId="0" fontId="49" fillId="26" borderId="26" xfId="47" applyFont="1" applyFill="1" applyBorder="1" applyAlignment="1">
      <alignment horizontal="center" vertical="center"/>
    </xf>
    <xf numFmtId="0" fontId="49" fillId="26" borderId="25" xfId="47" applyFont="1" applyFill="1" applyBorder="1" applyAlignment="1">
      <alignment horizontal="center" vertical="center"/>
    </xf>
    <xf numFmtId="0" fontId="49" fillId="26" borderId="25" xfId="47" applyFont="1" applyFill="1" applyBorder="1" applyAlignment="1">
      <alignment vertical="center"/>
    </xf>
    <xf numFmtId="0" fontId="49" fillId="26" borderId="54" xfId="47" applyFont="1" applyFill="1" applyBorder="1" applyAlignment="1">
      <alignment horizontal="center" vertical="center"/>
    </xf>
    <xf numFmtId="0" fontId="49" fillId="26" borderId="25" xfId="47" applyFont="1" applyFill="1" applyBorder="1" applyAlignment="1">
      <alignment horizontal="center" vertical="center" wrapText="1"/>
    </xf>
    <xf numFmtId="0" fontId="47" fillId="26" borderId="20" xfId="47" applyFont="1" applyFill="1" applyBorder="1" applyAlignment="1">
      <alignment horizontal="left" vertical="center"/>
    </xf>
    <xf numFmtId="0" fontId="48" fillId="26" borderId="21" xfId="47" applyFont="1" applyFill="1" applyBorder="1" applyAlignment="1">
      <alignment horizontal="left" vertical="center"/>
    </xf>
    <xf numFmtId="0" fontId="48" fillId="26" borderId="22" xfId="47" applyFont="1" applyFill="1" applyBorder="1" applyAlignment="1">
      <alignment horizontal="left" vertical="center"/>
    </xf>
    <xf numFmtId="0" fontId="34" fillId="26" borderId="21" xfId="47" applyFont="1" applyFill="1" applyBorder="1" applyAlignment="1">
      <alignment horizontal="left" vertical="center"/>
    </xf>
    <xf numFmtId="0" fontId="6" fillId="26" borderId="26" xfId="47" applyFont="1" applyFill="1" applyBorder="1" applyAlignment="1">
      <alignment horizontal="left" vertical="center"/>
    </xf>
    <xf numFmtId="0" fontId="6" fillId="26" borderId="28" xfId="47" applyFont="1" applyFill="1" applyBorder="1" applyAlignment="1">
      <alignment horizontal="left" vertical="center"/>
    </xf>
    <xf numFmtId="0" fontId="51" fillId="28" borderId="20" xfId="47" applyFont="1" applyFill="1" applyBorder="1" applyAlignment="1">
      <alignment horizontal="left" vertical="center"/>
    </xf>
    <xf numFmtId="169" fontId="29" fillId="28" borderId="21" xfId="47" applyNumberFormat="1" applyFont="1" applyFill="1" applyBorder="1" applyAlignment="1">
      <alignment vertical="center"/>
    </xf>
    <xf numFmtId="0" fontId="49" fillId="35" borderId="54" xfId="53" applyFont="1" applyFill="1" applyBorder="1" applyAlignment="1">
      <alignment horizontal="right" vertical="center" wrapText="1"/>
    </xf>
    <xf numFmtId="2" fontId="4" fillId="31" borderId="32" xfId="0" applyNumberFormat="1" applyFont="1" applyFill="1" applyBorder="1" applyAlignment="1">
      <alignment horizontal="center"/>
    </xf>
    <xf numFmtId="2" fontId="4" fillId="31" borderId="10" xfId="0" applyNumberFormat="1" applyFont="1" applyFill="1" applyBorder="1" applyAlignment="1">
      <alignment horizontal="center"/>
    </xf>
    <xf numFmtId="0" fontId="4" fillId="0" borderId="11" xfId="0" quotePrefix="1" applyFont="1" applyBorder="1" applyAlignment="1">
      <alignment horizontal="center"/>
    </xf>
    <xf numFmtId="2" fontId="4" fillId="0" borderId="11" xfId="0" quotePrefix="1" applyNumberFormat="1" applyFont="1" applyBorder="1" applyAlignment="1">
      <alignment horizontal="center"/>
    </xf>
    <xf numFmtId="2" fontId="4" fillId="0" borderId="10" xfId="0" quotePrefix="1" applyNumberFormat="1" applyFont="1" applyBorder="1" applyAlignment="1">
      <alignment horizontal="center"/>
    </xf>
    <xf numFmtId="0" fontId="4" fillId="0" borderId="36" xfId="0" applyFont="1" applyBorder="1"/>
    <xf numFmtId="2" fontId="4" fillId="32" borderId="10" xfId="0" applyNumberFormat="1" applyFont="1" applyFill="1" applyBorder="1" applyAlignment="1">
      <alignment horizontal="center"/>
    </xf>
    <xf numFmtId="2" fontId="4" fillId="32" borderId="32" xfId="0" applyNumberFormat="1" applyFont="1" applyFill="1" applyBorder="1" applyAlignment="1">
      <alignment horizontal="center"/>
    </xf>
    <xf numFmtId="2" fontId="4" fillId="0" borderId="41" xfId="0" quotePrefix="1" applyNumberFormat="1" applyFont="1" applyBorder="1" applyAlignment="1">
      <alignment horizontal="center" vertical="center" wrapText="1"/>
    </xf>
    <xf numFmtId="2" fontId="4" fillId="0" borderId="10" xfId="0" quotePrefix="1" applyNumberFormat="1" applyFont="1" applyBorder="1" applyAlignment="1">
      <alignment horizontal="center" vertical="center" wrapText="1"/>
    </xf>
    <xf numFmtId="2" fontId="4" fillId="0" borderId="13" xfId="0" quotePrefix="1" applyNumberFormat="1" applyFont="1" applyBorder="1" applyAlignment="1">
      <alignment horizontal="center" vertical="center" wrapText="1"/>
    </xf>
    <xf numFmtId="0" fontId="4" fillId="27" borderId="36" xfId="0" applyFont="1" applyFill="1" applyBorder="1" applyAlignment="1">
      <alignment vertical="center" wrapText="1"/>
    </xf>
    <xf numFmtId="0" fontId="4" fillId="27" borderId="40" xfId="0" applyFont="1" applyFill="1" applyBorder="1" applyAlignment="1">
      <alignment vertical="center" wrapText="1"/>
    </xf>
    <xf numFmtId="164" fontId="4" fillId="0" borderId="55" xfId="0" applyNumberFormat="1" applyFont="1" applyBorder="1" applyAlignment="1">
      <alignment horizontal="center" vertical="center"/>
    </xf>
    <xf numFmtId="164" fontId="4" fillId="33" borderId="42" xfId="0" applyNumberFormat="1" applyFont="1" applyFill="1" applyBorder="1" applyAlignment="1">
      <alignment horizontal="center" vertical="center"/>
    </xf>
    <xf numFmtId="164" fontId="4" fillId="30" borderId="56" xfId="0" applyNumberFormat="1" applyFont="1" applyFill="1" applyBorder="1" applyAlignment="1">
      <alignment horizontal="center" vertical="center"/>
    </xf>
    <xf numFmtId="164" fontId="4" fillId="30" borderId="42" xfId="0" applyNumberFormat="1" applyFont="1" applyFill="1" applyBorder="1" applyAlignment="1">
      <alignment horizontal="center" vertical="center"/>
    </xf>
    <xf numFmtId="164" fontId="6" fillId="29" borderId="19" xfId="0" applyNumberFormat="1" applyFont="1" applyFill="1" applyBorder="1" applyAlignment="1">
      <alignment horizontal="center" vertical="center"/>
    </xf>
    <xf numFmtId="164" fontId="6" fillId="29" borderId="16" xfId="0" applyNumberFormat="1" applyFont="1" applyFill="1" applyBorder="1" applyAlignment="1">
      <alignment horizontal="left" vertical="center" indent="1"/>
    </xf>
    <xf numFmtId="2" fontId="51" fillId="29" borderId="19" xfId="0" applyNumberFormat="1" applyFont="1" applyFill="1" applyBorder="1" applyAlignment="1">
      <alignment horizontal="center" vertical="center"/>
    </xf>
    <xf numFmtId="164" fontId="51" fillId="29" borderId="19" xfId="0" applyNumberFormat="1" applyFont="1" applyFill="1" applyBorder="1" applyAlignment="1">
      <alignment horizontal="center" vertical="center"/>
    </xf>
    <xf numFmtId="1" fontId="51" fillId="29" borderId="17" xfId="0" applyNumberFormat="1" applyFont="1" applyFill="1" applyBorder="1" applyAlignment="1">
      <alignment horizontal="center" vertical="center"/>
    </xf>
    <xf numFmtId="2" fontId="29" fillId="0" borderId="40" xfId="0" applyNumberFormat="1" applyFont="1" applyBorder="1" applyAlignment="1">
      <alignment horizontal="center" vertical="center"/>
    </xf>
    <xf numFmtId="164" fontId="43" fillId="0" borderId="36" xfId="46" applyNumberFormat="1" applyBorder="1" applyAlignment="1">
      <alignment horizontal="center" vertical="center"/>
    </xf>
    <xf numFmtId="164" fontId="43" fillId="0" borderId="0" xfId="46" applyNumberFormat="1" applyBorder="1" applyAlignment="1">
      <alignment horizontal="center" vertical="center"/>
    </xf>
    <xf numFmtId="1" fontId="29" fillId="0" borderId="0" xfId="0" applyNumberFormat="1" applyFont="1" applyBorder="1" applyAlignment="1">
      <alignment horizontal="center" vertical="center"/>
    </xf>
    <xf numFmtId="165" fontId="29" fillId="0" borderId="0" xfId="0" applyNumberFormat="1" applyFont="1" applyBorder="1" applyAlignment="1">
      <alignment horizontal="center" vertical="center"/>
    </xf>
    <xf numFmtId="165" fontId="29" fillId="0" borderId="40" xfId="0" applyNumberFormat="1" applyFont="1" applyBorder="1" applyAlignment="1">
      <alignment horizontal="center" vertical="center"/>
    </xf>
    <xf numFmtId="164" fontId="29" fillId="0" borderId="0" xfId="0" applyNumberFormat="1" applyFont="1" applyBorder="1" applyAlignment="1">
      <alignment horizontal="center" vertical="center"/>
    </xf>
    <xf numFmtId="0" fontId="6" fillId="30" borderId="44" xfId="0" applyFont="1" applyFill="1" applyBorder="1" applyAlignment="1">
      <alignment horizontal="center" vertical="center"/>
    </xf>
    <xf numFmtId="2" fontId="6" fillId="29" borderId="17" xfId="0" applyNumberFormat="1" applyFont="1" applyFill="1" applyBorder="1" applyAlignment="1">
      <alignment horizontal="center" vertical="center"/>
    </xf>
    <xf numFmtId="2" fontId="6" fillId="29" borderId="19" xfId="0" applyNumberFormat="1" applyFont="1" applyFill="1" applyBorder="1" applyAlignment="1">
      <alignment horizontal="center" vertical="center"/>
    </xf>
    <xf numFmtId="0" fontId="43" fillId="0" borderId="10" xfId="46" applyFill="1" applyBorder="1" applyAlignment="1">
      <alignment vertical="center"/>
    </xf>
    <xf numFmtId="2" fontId="38" fillId="0" borderId="36" xfId="0" applyNumberFormat="1" applyFont="1" applyBorder="1" applyAlignment="1">
      <alignment horizontal="center" vertical="center"/>
    </xf>
    <xf numFmtId="2" fontId="38" fillId="0" borderId="10" xfId="44" applyNumberFormat="1" applyFont="1" applyBorder="1" applyAlignment="1">
      <alignment horizontal="center" vertical="center"/>
    </xf>
    <xf numFmtId="0" fontId="38" fillId="30" borderId="10" xfId="44" applyFont="1" applyFill="1" applyBorder="1" applyAlignment="1">
      <alignment horizontal="center" vertical="center"/>
    </xf>
    <xf numFmtId="0" fontId="38" fillId="30" borderId="40" xfId="44" applyFont="1" applyFill="1" applyBorder="1" applyAlignment="1">
      <alignment horizontal="center" vertical="center"/>
    </xf>
    <xf numFmtId="0" fontId="38" fillId="30" borderId="36" xfId="44" applyFont="1" applyFill="1" applyBorder="1" applyAlignment="1">
      <alignment horizontal="center" vertical="center"/>
    </xf>
    <xf numFmtId="165" fontId="6" fillId="29" borderId="16" xfId="0" applyNumberFormat="1" applyFont="1" applyFill="1" applyBorder="1" applyAlignment="1">
      <alignment horizontal="left" vertical="center"/>
    </xf>
    <xf numFmtId="1" fontId="6" fillId="29" borderId="19" xfId="0" applyNumberFormat="1" applyFont="1" applyFill="1" applyBorder="1" applyAlignment="1">
      <alignment vertical="center"/>
    </xf>
    <xf numFmtId="1" fontId="6" fillId="29" borderId="17" xfId="0" applyNumberFormat="1" applyFont="1" applyFill="1" applyBorder="1" applyAlignment="1">
      <alignment vertical="center"/>
    </xf>
    <xf numFmtId="0" fontId="54" fillId="0" borderId="36" xfId="46" applyFont="1" applyFill="1" applyBorder="1" applyAlignment="1">
      <alignment vertical="center"/>
    </xf>
    <xf numFmtId="165" fontId="6" fillId="29" borderId="19" xfId="44" applyNumberFormat="1" applyFont="1" applyFill="1" applyBorder="1" applyAlignment="1">
      <alignment horizontal="center" vertical="center"/>
    </xf>
    <xf numFmtId="10" fontId="6" fillId="29" borderId="19" xfId="43" applyNumberFormat="1" applyFont="1" applyFill="1" applyBorder="1" applyAlignment="1">
      <alignment horizontal="center" vertical="center"/>
    </xf>
    <xf numFmtId="2" fontId="6" fillId="29" borderId="19" xfId="44" applyNumberFormat="1" applyFont="1" applyFill="1" applyBorder="1" applyAlignment="1">
      <alignment horizontal="center" vertical="center"/>
    </xf>
    <xf numFmtId="2" fontId="6" fillId="29" borderId="17" xfId="44" applyNumberFormat="1" applyFont="1" applyFill="1" applyBorder="1" applyAlignment="1">
      <alignment horizontal="center" vertical="center"/>
    </xf>
    <xf numFmtId="164" fontId="43" fillId="0" borderId="14" xfId="46" applyNumberFormat="1" applyBorder="1" applyAlignment="1">
      <alignment horizontal="center" vertical="center"/>
    </xf>
    <xf numFmtId="164" fontId="4" fillId="0" borderId="57" xfId="0" applyNumberFormat="1" applyFont="1" applyBorder="1" applyAlignment="1">
      <alignment horizontal="center" vertical="center"/>
    </xf>
    <xf numFmtId="2" fontId="29" fillId="0" borderId="43" xfId="0" applyNumberFormat="1" applyFont="1" applyBorder="1" applyAlignment="1">
      <alignment horizontal="center" vertical="center"/>
    </xf>
    <xf numFmtId="2" fontId="29" fillId="0" borderId="15" xfId="0" applyNumberFormat="1" applyFont="1" applyBorder="1" applyAlignment="1">
      <alignment horizontal="center" vertical="center"/>
    </xf>
    <xf numFmtId="164" fontId="4" fillId="0" borderId="43" xfId="0" applyNumberFormat="1" applyFont="1" applyBorder="1" applyAlignment="1">
      <alignment horizontal="center" vertical="center"/>
    </xf>
    <xf numFmtId="1" fontId="29" fillId="0" borderId="15" xfId="0" applyNumberFormat="1" applyFont="1" applyBorder="1" applyAlignment="1">
      <alignment horizontal="center" vertical="center"/>
    </xf>
    <xf numFmtId="0" fontId="43" fillId="0" borderId="13" xfId="46" applyFill="1" applyBorder="1" applyAlignment="1">
      <alignment vertical="center"/>
    </xf>
    <xf numFmtId="0" fontId="54" fillId="0" borderId="14" xfId="46" applyFont="1" applyFill="1" applyBorder="1" applyAlignment="1">
      <alignment vertical="center"/>
    </xf>
    <xf numFmtId="10" fontId="38" fillId="0" borderId="15" xfId="43" applyNumberFormat="1" applyFont="1" applyFill="1" applyBorder="1" applyAlignment="1">
      <alignment horizontal="center" vertical="center"/>
    </xf>
    <xf numFmtId="10" fontId="38" fillId="0" borderId="13" xfId="43" applyNumberFormat="1" applyFont="1" applyFill="1" applyBorder="1" applyAlignment="1">
      <alignment horizontal="center" vertical="center"/>
    </xf>
    <xf numFmtId="10" fontId="38" fillId="0" borderId="14" xfId="43" applyNumberFormat="1" applyFont="1" applyFill="1" applyBorder="1" applyAlignment="1">
      <alignment horizontal="center" vertical="center"/>
    </xf>
    <xf numFmtId="165" fontId="4" fillId="0" borderId="36" xfId="0" applyNumberFormat="1" applyFont="1" applyBorder="1"/>
    <xf numFmtId="165" fontId="4" fillId="0" borderId="0" xfId="0" applyNumberFormat="1" applyFont="1" applyBorder="1"/>
    <xf numFmtId="1" fontId="4" fillId="0" borderId="32" xfId="0" applyNumberFormat="1" applyFont="1" applyBorder="1" applyAlignment="1">
      <alignment horizontal="center"/>
    </xf>
    <xf numFmtId="1" fontId="4" fillId="0" borderId="36" xfId="0" applyNumberFormat="1" applyFont="1" applyBorder="1"/>
    <xf numFmtId="1" fontId="4" fillId="0" borderId="0" xfId="0" applyNumberFormat="1" applyFont="1" applyBorder="1"/>
    <xf numFmtId="1" fontId="36" fillId="0" borderId="0" xfId="0" applyNumberFormat="1" applyFont="1" applyBorder="1" applyAlignment="1">
      <alignment horizontal="center"/>
    </xf>
    <xf numFmtId="1" fontId="4" fillId="0" borderId="10" xfId="0" applyNumberFormat="1" applyFont="1" applyBorder="1" applyAlignment="1">
      <alignment horizontal="center"/>
    </xf>
    <xf numFmtId="1" fontId="36" fillId="0" borderId="0" xfId="0" applyNumberFormat="1" applyFont="1" applyBorder="1" applyAlignment="1"/>
    <xf numFmtId="1" fontId="4" fillId="0" borderId="24" xfId="0" applyNumberFormat="1" applyFont="1" applyBorder="1" applyAlignment="1">
      <alignment horizontal="center"/>
    </xf>
    <xf numFmtId="165" fontId="4" fillId="0" borderId="32" xfId="0" applyNumberFormat="1" applyFont="1" applyBorder="1" applyAlignment="1">
      <alignment horizontal="center"/>
    </xf>
    <xf numFmtId="165" fontId="36" fillId="0" borderId="0" xfId="0" applyNumberFormat="1" applyFont="1" applyBorder="1" applyAlignment="1">
      <alignment horizontal="center"/>
    </xf>
    <xf numFmtId="165" fontId="4" fillId="0" borderId="24" xfId="0" applyNumberFormat="1" applyFont="1" applyBorder="1" applyAlignment="1">
      <alignment horizontal="center"/>
    </xf>
    <xf numFmtId="164" fontId="4" fillId="0" borderId="32" xfId="0" applyNumberFormat="1" applyFont="1" applyBorder="1" applyAlignment="1">
      <alignment horizontal="center"/>
    </xf>
    <xf numFmtId="164" fontId="4" fillId="0" borderId="36" xfId="0" applyNumberFormat="1" applyFont="1" applyBorder="1"/>
    <xf numFmtId="164" fontId="4" fillId="0" borderId="0" xfId="0" applyNumberFormat="1" applyFont="1" applyBorder="1"/>
    <xf numFmtId="164" fontId="36" fillId="0" borderId="0" xfId="0" applyNumberFormat="1" applyFont="1" applyBorder="1" applyAlignment="1">
      <alignment horizontal="center"/>
    </xf>
    <xf numFmtId="164" fontId="4" fillId="0" borderId="10" xfId="0" applyNumberFormat="1" applyFont="1" applyBorder="1" applyAlignment="1">
      <alignment horizontal="center"/>
    </xf>
    <xf numFmtId="164" fontId="36" fillId="0" borderId="0" xfId="0" applyNumberFormat="1" applyFont="1" applyBorder="1" applyAlignment="1"/>
    <xf numFmtId="164" fontId="4" fillId="0" borderId="24" xfId="0" applyNumberFormat="1" applyFont="1" applyBorder="1" applyAlignment="1">
      <alignment horizontal="center"/>
    </xf>
    <xf numFmtId="165" fontId="4" fillId="31" borderId="32" xfId="0" applyNumberFormat="1" applyFont="1" applyFill="1" applyBorder="1" applyAlignment="1">
      <alignment horizontal="center"/>
    </xf>
    <xf numFmtId="165" fontId="4" fillId="31" borderId="10" xfId="0" applyNumberFormat="1" applyFont="1" applyFill="1" applyBorder="1" applyAlignment="1">
      <alignment horizontal="center"/>
    </xf>
    <xf numFmtId="165" fontId="4" fillId="32" borderId="10" xfId="0" applyNumberFormat="1" applyFont="1" applyFill="1" applyBorder="1" applyAlignment="1">
      <alignment horizontal="center"/>
    </xf>
    <xf numFmtId="1" fontId="4" fillId="31" borderId="32" xfId="0" applyNumberFormat="1" applyFont="1" applyFill="1" applyBorder="1" applyAlignment="1">
      <alignment horizontal="center"/>
    </xf>
    <xf numFmtId="1" fontId="4" fillId="31" borderId="10" xfId="0" applyNumberFormat="1" applyFont="1" applyFill="1" applyBorder="1" applyAlignment="1">
      <alignment horizontal="center"/>
    </xf>
    <xf numFmtId="1" fontId="4" fillId="32" borderId="10" xfId="0" applyNumberFormat="1" applyFont="1" applyFill="1" applyBorder="1" applyAlignment="1">
      <alignment horizontal="center"/>
    </xf>
    <xf numFmtId="165" fontId="4" fillId="32" borderId="32" xfId="0" applyNumberFormat="1" applyFont="1" applyFill="1" applyBorder="1" applyAlignment="1">
      <alignment horizontal="center"/>
    </xf>
    <xf numFmtId="164" fontId="4" fillId="31" borderId="32" xfId="0" applyNumberFormat="1" applyFont="1" applyFill="1" applyBorder="1" applyAlignment="1">
      <alignment horizontal="center"/>
    </xf>
    <xf numFmtId="164" fontId="4" fillId="31" borderId="10" xfId="0" applyNumberFormat="1" applyFont="1" applyFill="1" applyBorder="1" applyAlignment="1">
      <alignment horizontal="center"/>
    </xf>
    <xf numFmtId="1" fontId="4" fillId="32" borderId="32" xfId="0" applyNumberFormat="1" applyFont="1" applyFill="1" applyBorder="1" applyAlignment="1">
      <alignment horizontal="center"/>
    </xf>
    <xf numFmtId="164" fontId="4" fillId="32" borderId="32" xfId="0" applyNumberFormat="1" applyFont="1" applyFill="1" applyBorder="1" applyAlignment="1">
      <alignment horizontal="center"/>
    </xf>
    <xf numFmtId="164" fontId="4" fillId="32" borderId="10" xfId="0" applyNumberFormat="1" applyFont="1" applyFill="1" applyBorder="1" applyAlignment="1">
      <alignment horizontal="center"/>
    </xf>
    <xf numFmtId="165" fontId="0" fillId="0" borderId="10" xfId="0" applyNumberFormat="1" applyBorder="1" applyAlignment="1">
      <alignment horizontal="center" vertical="center"/>
    </xf>
    <xf numFmtId="1" fontId="0" fillId="0" borderId="10" xfId="0" applyNumberFormat="1" applyBorder="1" applyAlignment="1">
      <alignment horizontal="center" vertical="center"/>
    </xf>
    <xf numFmtId="2" fontId="0" fillId="0" borderId="10" xfId="0" applyNumberFormat="1" applyBorder="1" applyAlignment="1">
      <alignment horizontal="center" vertical="center"/>
    </xf>
    <xf numFmtId="2" fontId="0" fillId="0" borderId="45" xfId="0" applyNumberFormat="1" applyBorder="1" applyAlignment="1">
      <alignment horizontal="center" vertical="center"/>
    </xf>
    <xf numFmtId="2" fontId="0" fillId="0" borderId="40" xfId="0" applyNumberFormat="1" applyBorder="1" applyAlignment="1">
      <alignment horizontal="center" vertical="center"/>
    </xf>
    <xf numFmtId="0" fontId="6" fillId="29" borderId="16" xfId="46" applyFont="1" applyFill="1" applyBorder="1" applyAlignment="1">
      <alignment horizontal="left" vertical="center"/>
    </xf>
    <xf numFmtId="165" fontId="0" fillId="0" borderId="45" xfId="0" applyNumberFormat="1" applyBorder="1" applyAlignment="1">
      <alignment horizontal="center" vertical="center"/>
    </xf>
    <xf numFmtId="165" fontId="0" fillId="0" borderId="40" xfId="0" applyNumberFormat="1" applyBorder="1" applyAlignment="1">
      <alignment horizontal="center" vertical="center"/>
    </xf>
    <xf numFmtId="165" fontId="38" fillId="0" borderId="36" xfId="0" applyNumberFormat="1" applyFont="1" applyBorder="1" applyAlignment="1">
      <alignment horizontal="center" vertical="center"/>
    </xf>
    <xf numFmtId="1" fontId="0" fillId="0" borderId="45" xfId="0" applyNumberFormat="1" applyBorder="1" applyAlignment="1">
      <alignment horizontal="center" vertical="center"/>
    </xf>
    <xf numFmtId="1" fontId="0" fillId="0" borderId="40" xfId="0" applyNumberFormat="1" applyBorder="1" applyAlignment="1">
      <alignment horizontal="center" vertical="center"/>
    </xf>
    <xf numFmtId="1" fontId="38" fillId="0" borderId="36" xfId="0" applyNumberFormat="1" applyFont="1" applyBorder="1" applyAlignment="1">
      <alignment horizontal="center" vertical="center"/>
    </xf>
    <xf numFmtId="1" fontId="38" fillId="0" borderId="10" xfId="44" applyNumberFormat="1" applyFont="1" applyBorder="1" applyAlignment="1">
      <alignment horizontal="center" vertical="center"/>
    </xf>
    <xf numFmtId="164" fontId="38" fillId="0" borderId="10" xfId="44" applyNumberFormat="1" applyFont="1" applyBorder="1" applyAlignment="1">
      <alignment horizontal="center" vertical="center"/>
    </xf>
    <xf numFmtId="164" fontId="0" fillId="0" borderId="10" xfId="0" applyNumberFormat="1" applyBorder="1" applyAlignment="1">
      <alignment horizontal="center" vertical="center"/>
    </xf>
    <xf numFmtId="164" fontId="0" fillId="0" borderId="45" xfId="0" applyNumberFormat="1" applyBorder="1" applyAlignment="1">
      <alignment horizontal="center" vertical="center"/>
    </xf>
    <xf numFmtId="164" fontId="0" fillId="0" borderId="40" xfId="0" applyNumberFormat="1" applyBorder="1" applyAlignment="1">
      <alignment horizontal="center" vertical="center"/>
    </xf>
    <xf numFmtId="164" fontId="38" fillId="0" borderId="36" xfId="0" applyNumberFormat="1" applyFont="1" applyBorder="1" applyAlignment="1">
      <alignment horizontal="center" vertical="center"/>
    </xf>
    <xf numFmtId="1" fontId="38" fillId="0" borderId="14" xfId="0" applyNumberFormat="1" applyFont="1" applyBorder="1" applyAlignment="1">
      <alignment horizontal="center" vertical="center"/>
    </xf>
    <xf numFmtId="1" fontId="38" fillId="0" borderId="13" xfId="44" applyNumberFormat="1" applyFont="1" applyBorder="1" applyAlignment="1">
      <alignment horizontal="center" vertical="center"/>
    </xf>
    <xf numFmtId="1" fontId="0" fillId="0" borderId="13" xfId="0" applyNumberFormat="1" applyBorder="1" applyAlignment="1">
      <alignment horizontal="center" vertical="center"/>
    </xf>
    <xf numFmtId="1" fontId="0" fillId="0" borderId="58" xfId="0" applyNumberFormat="1" applyBorder="1" applyAlignment="1">
      <alignment horizontal="center" vertical="center"/>
    </xf>
    <xf numFmtId="1" fontId="0" fillId="0" borderId="15" xfId="0" applyNumberFormat="1" applyBorder="1" applyAlignment="1">
      <alignment horizontal="center" vertical="center"/>
    </xf>
    <xf numFmtId="0" fontId="8" fillId="0" borderId="0" xfId="0" applyFont="1"/>
    <xf numFmtId="0" fontId="5" fillId="0" borderId="0" xfId="0" applyFont="1"/>
    <xf numFmtId="0" fontId="33" fillId="30" borderId="16" xfId="0" applyFont="1" applyFill="1" applyBorder="1" applyAlignment="1">
      <alignment horizontal="center" vertical="center" wrapText="1"/>
    </xf>
    <xf numFmtId="0" fontId="33" fillId="30" borderId="17" xfId="0" applyFont="1" applyFill="1" applyBorder="1" applyAlignment="1">
      <alignment horizontal="center" vertical="center" wrapText="1"/>
    </xf>
    <xf numFmtId="0" fontId="6" fillId="30" borderId="48" xfId="0" applyFont="1" applyFill="1" applyBorder="1" applyAlignment="1">
      <alignment horizontal="center" vertical="center"/>
    </xf>
    <xf numFmtId="0" fontId="6" fillId="30" borderId="10" xfId="0" applyFont="1" applyFill="1" applyBorder="1" applyAlignment="1">
      <alignment horizontal="center" vertical="center"/>
    </xf>
    <xf numFmtId="0" fontId="44" fillId="0" borderId="23" xfId="0" applyFont="1" applyBorder="1" applyAlignment="1">
      <alignment horizontal="center" wrapText="1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/>
    <xf numFmtId="0" fontId="38" fillId="30" borderId="37" xfId="44" applyFont="1" applyFill="1" applyBorder="1" applyAlignment="1">
      <alignment horizontal="center" vertical="center"/>
    </xf>
    <xf numFmtId="0" fontId="38" fillId="30" borderId="36" xfId="0" applyFont="1" applyFill="1" applyBorder="1" applyAlignment="1">
      <alignment horizontal="center" vertical="center"/>
    </xf>
    <xf numFmtId="0" fontId="38" fillId="30" borderId="37" xfId="44" applyFont="1" applyFill="1" applyBorder="1" applyAlignment="1">
      <alignment horizontal="center" vertical="center" wrapText="1"/>
    </xf>
    <xf numFmtId="0" fontId="39" fillId="30" borderId="36" xfId="0" applyFont="1" applyFill="1" applyBorder="1" applyAlignment="1">
      <alignment horizontal="center" vertical="center" wrapText="1"/>
    </xf>
    <xf numFmtId="9" fontId="38" fillId="30" borderId="16" xfId="44" applyNumberFormat="1" applyFont="1" applyFill="1" applyBorder="1" applyAlignment="1">
      <alignment horizontal="center" vertical="center"/>
    </xf>
    <xf numFmtId="0" fontId="38" fillId="30" borderId="19" xfId="0" applyFont="1" applyFill="1" applyBorder="1" applyAlignment="1">
      <alignment horizontal="center" vertical="center"/>
    </xf>
    <xf numFmtId="0" fontId="38" fillId="30" borderId="17" xfId="0" applyFont="1" applyFill="1" applyBorder="1" applyAlignment="1">
      <alignment horizontal="center" vertical="center"/>
    </xf>
    <xf numFmtId="0" fontId="38" fillId="30" borderId="17" xfId="44" applyFont="1" applyFill="1" applyBorder="1" applyAlignment="1">
      <alignment horizontal="center" vertical="center"/>
    </xf>
    <xf numFmtId="0" fontId="38" fillId="30" borderId="12" xfId="44" applyFont="1" applyFill="1" applyBorder="1" applyAlignment="1">
      <alignment vertical="center"/>
    </xf>
    <xf numFmtId="0" fontId="38" fillId="30" borderId="16" xfId="44" applyFont="1" applyFill="1" applyBorder="1" applyAlignment="1">
      <alignment vertical="center"/>
    </xf>
    <xf numFmtId="9" fontId="38" fillId="30" borderId="12" xfId="44" applyNumberFormat="1" applyFont="1" applyFill="1" applyBorder="1" applyAlignment="1">
      <alignment horizontal="center" vertical="center"/>
    </xf>
  </cellXfs>
  <cellStyles count="6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6" builtinId="8" customBuiltin="1"/>
    <cellStyle name="Hyperlink 2" xfId="54" xr:uid="{0BA0D485-4FF4-4A90-8ADC-A641491978F9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 customBuiltin="1"/>
    <cellStyle name="Normal 2" xfId="42" xr:uid="{00000000-0005-0000-0000-000026000000}"/>
    <cellStyle name="Normal 2 2" xfId="50" xr:uid="{39C55EB9-F845-4216-868B-E6AC86488EE8}"/>
    <cellStyle name="Normal 2 2 2" xfId="59" xr:uid="{BBB41443-72B3-47F8-8EE9-952A73386BF1}"/>
    <cellStyle name="Normal 2 2 3" xfId="52" xr:uid="{CCA755AC-CB94-4F5F-AFCC-43A0395B935D}"/>
    <cellStyle name="Normal 2 3" xfId="47" xr:uid="{49C33076-1209-474E-B482-62FE347900FD}"/>
    <cellStyle name="Normal 2 3 2" xfId="60" xr:uid="{80D8D087-D1E2-46DE-AA63-C216A72D4B16}"/>
    <cellStyle name="Normal 2 3 3" xfId="53" xr:uid="{13E7B9E6-22D4-4A5C-A35F-4743EB85D9EB}"/>
    <cellStyle name="Normal 2 4" xfId="58" xr:uid="{760A564D-D118-4CB2-8CE7-83245476EAC4}"/>
    <cellStyle name="Normal 2 5" xfId="51" xr:uid="{22B0904B-07F4-4015-B00F-5B268FC7775E}"/>
    <cellStyle name="Normal 3" xfId="45" xr:uid="{00000000-0005-0000-0000-000027000000}"/>
    <cellStyle name="Normal 3 2" xfId="61" xr:uid="{318B1EE0-FE51-494B-A9D2-5FA89922481A}"/>
    <cellStyle name="Normal 3 3" xfId="55" xr:uid="{763B54B0-0A9D-471E-AF3C-22B982D930D8}"/>
    <cellStyle name="Normal 4" xfId="49" xr:uid="{A1A07759-2198-42BE-98A0-DFAC83972CC1}"/>
    <cellStyle name="Normal 4 2" xfId="56" xr:uid="{A5DAE28F-39F8-4309-86AE-1E43B2FDA7AD}"/>
    <cellStyle name="Normal_Summary Tables" xfId="44" xr:uid="{00000000-0005-0000-0000-000028000000}"/>
    <cellStyle name="Note" xfId="37" builtinId="10" customBuiltin="1"/>
    <cellStyle name="Output" xfId="38" builtinId="21" customBuiltin="1"/>
    <cellStyle name="Percent" xfId="43" builtinId="5"/>
    <cellStyle name="Percent 2" xfId="48" xr:uid="{5A83A482-559E-47F4-A866-AE8566181AC3}"/>
    <cellStyle name="Percent 2 2" xfId="57" xr:uid="{0193C4C1-3393-4A34-818B-C132B24F5D4E}"/>
    <cellStyle name="Title" xfId="39" builtinId="15" customBuiltin="1"/>
    <cellStyle name="Total" xfId="40" builtinId="25" customBuiltin="1"/>
    <cellStyle name="Warning Text" xfId="41" builtinId="11" customBuiltin="1"/>
  </cellStyles>
  <dxfs count="140"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ont>
        <color rgb="FF9C0006"/>
      </font>
      <fill>
        <patternFill>
          <bgColor rgb="FFFFC7CE"/>
        </patternFill>
      </fill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numFmt numFmtId="171" formatCode="0.0%"/>
    </dxf>
    <dxf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>
          <bgColor rgb="FFFF66FF"/>
        </patternFill>
      </fill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FF9999"/>
      <color rgb="FFCCFFFF"/>
      <color rgb="FFFFCC99"/>
      <color rgb="FFFF99CC"/>
      <color rgb="FFFF00FF"/>
      <color rgb="FF6666FF"/>
      <color rgb="FFCC00FF"/>
      <color rgb="FF003399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113</xdr:row>
      <xdr:rowOff>0</xdr:rowOff>
    </xdr:from>
    <xdr:to>
      <xdr:col>7</xdr:col>
      <xdr:colOff>353727</xdr:colOff>
      <xdr:row>117</xdr:row>
      <xdr:rowOff>83897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8C4E69D-91AE-551D-E433-2233795159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22659975"/>
          <a:ext cx="6230652" cy="88399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33</xdr:row>
      <xdr:rowOff>0</xdr:rowOff>
    </xdr:from>
    <xdr:to>
      <xdr:col>9</xdr:col>
      <xdr:colOff>375835</xdr:colOff>
      <xdr:row>38</xdr:row>
      <xdr:rowOff>53837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1A57010-3AC7-B7AD-0E6A-CFD749240D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2775" y="5531491"/>
          <a:ext cx="6230652" cy="883997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289</xdr:row>
      <xdr:rowOff>0</xdr:rowOff>
    </xdr:from>
    <xdr:to>
      <xdr:col>9</xdr:col>
      <xdr:colOff>543874</xdr:colOff>
      <xdr:row>294</xdr:row>
      <xdr:rowOff>72608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65E4BDB-4AF3-2F2A-4089-FB2ABD9CA4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47801389"/>
          <a:ext cx="6230652" cy="883997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159</xdr:row>
      <xdr:rowOff>0</xdr:rowOff>
    </xdr:from>
    <xdr:to>
      <xdr:col>9</xdr:col>
      <xdr:colOff>407702</xdr:colOff>
      <xdr:row>164</xdr:row>
      <xdr:rowOff>58497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180E9FD-6033-F0A8-E440-26C195E2B8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2950" y="27495500"/>
          <a:ext cx="6230652" cy="883997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740833</xdr:colOff>
      <xdr:row>15</xdr:row>
      <xdr:rowOff>0</xdr:rowOff>
    </xdr:from>
    <xdr:to>
      <xdr:col>9</xdr:col>
      <xdr:colOff>420959</xdr:colOff>
      <xdr:row>20</xdr:row>
      <xdr:rowOff>76322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23E278F-2057-6FDF-1744-753B1FA6D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2556711"/>
          <a:ext cx="6230652" cy="883997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740833</xdr:colOff>
      <xdr:row>29</xdr:row>
      <xdr:rowOff>0</xdr:rowOff>
    </xdr:from>
    <xdr:to>
      <xdr:col>9</xdr:col>
      <xdr:colOff>420959</xdr:colOff>
      <xdr:row>34</xdr:row>
      <xdr:rowOff>76322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4A3796B-D314-3D00-59A2-ECAF63E4B6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4795921"/>
          <a:ext cx="6230652" cy="883997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740833</xdr:colOff>
      <xdr:row>701</xdr:row>
      <xdr:rowOff>0</xdr:rowOff>
    </xdr:from>
    <xdr:to>
      <xdr:col>9</xdr:col>
      <xdr:colOff>420959</xdr:colOff>
      <xdr:row>706</xdr:row>
      <xdr:rowOff>76321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260F8E0-E10A-9A21-CBCC-6D3ABFD7A2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116021184"/>
          <a:ext cx="6230652" cy="883997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1107</xdr:row>
      <xdr:rowOff>0</xdr:rowOff>
    </xdr:from>
    <xdr:to>
      <xdr:col>9</xdr:col>
      <xdr:colOff>373612</xdr:colOff>
      <xdr:row>1112</xdr:row>
      <xdr:rowOff>90247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CEC87C5-BCFF-87FB-B522-CA1B2FF245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3618" y="179813618"/>
          <a:ext cx="6230652" cy="883997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1125</xdr:row>
      <xdr:rowOff>0</xdr:rowOff>
    </xdr:from>
    <xdr:to>
      <xdr:col>9</xdr:col>
      <xdr:colOff>371577</xdr:colOff>
      <xdr:row>1130</xdr:row>
      <xdr:rowOff>83577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797F069-E71C-5837-E468-AF5CD0F8F1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4391" y="184064622"/>
          <a:ext cx="6230652" cy="8839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51</xdr:row>
      <xdr:rowOff>0</xdr:rowOff>
    </xdr:from>
    <xdr:to>
      <xdr:col>10</xdr:col>
      <xdr:colOff>401352</xdr:colOff>
      <xdr:row>55</xdr:row>
      <xdr:rowOff>83897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CD9183C-D416-E41D-AB9C-ECA5D2E3B8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10410825"/>
          <a:ext cx="6230652" cy="8839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113</xdr:row>
      <xdr:rowOff>0</xdr:rowOff>
    </xdr:from>
    <xdr:to>
      <xdr:col>13</xdr:col>
      <xdr:colOff>144177</xdr:colOff>
      <xdr:row>117</xdr:row>
      <xdr:rowOff>121997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81CF1EA-2AB8-9D51-E6C5-BA5D8B3695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7700" y="21602700"/>
          <a:ext cx="6230652" cy="8839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41</xdr:row>
      <xdr:rowOff>0</xdr:rowOff>
    </xdr:from>
    <xdr:to>
      <xdr:col>2</xdr:col>
      <xdr:colOff>5116227</xdr:colOff>
      <xdr:row>46</xdr:row>
      <xdr:rowOff>74372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0D0C7AC-0EDA-4F98-7C5C-7422F522BA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7905750"/>
          <a:ext cx="6230652" cy="8839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43</xdr:row>
      <xdr:rowOff>0</xdr:rowOff>
    </xdr:from>
    <xdr:to>
      <xdr:col>2</xdr:col>
      <xdr:colOff>5116227</xdr:colOff>
      <xdr:row>48</xdr:row>
      <xdr:rowOff>74372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9B7E3D8-A0A7-79D4-7F99-F04BCCD06E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9163050"/>
          <a:ext cx="6230652" cy="88399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32</xdr:row>
      <xdr:rowOff>0</xdr:rowOff>
    </xdr:from>
    <xdr:to>
      <xdr:col>8</xdr:col>
      <xdr:colOff>638916</xdr:colOff>
      <xdr:row>35</xdr:row>
      <xdr:rowOff>211644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D55C2AF-1831-D751-7962-19701DD260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8882" y="7765676"/>
          <a:ext cx="6230652" cy="88399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33</xdr:row>
      <xdr:rowOff>0</xdr:rowOff>
    </xdr:from>
    <xdr:to>
      <xdr:col>9</xdr:col>
      <xdr:colOff>341415</xdr:colOff>
      <xdr:row>38</xdr:row>
      <xdr:rowOff>70887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35DDD25-CDDB-21D1-D9B2-487AC0CC90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3415" y="5412988"/>
          <a:ext cx="6230652" cy="88399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740833</xdr:colOff>
      <xdr:row>33</xdr:row>
      <xdr:rowOff>0</xdr:rowOff>
    </xdr:from>
    <xdr:to>
      <xdr:col>9</xdr:col>
      <xdr:colOff>420959</xdr:colOff>
      <xdr:row>38</xdr:row>
      <xdr:rowOff>76322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A88B525-0D9F-817F-A3EF-8B15C1080A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5386360"/>
          <a:ext cx="6230652" cy="88399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33</xdr:row>
      <xdr:rowOff>0</xdr:rowOff>
    </xdr:from>
    <xdr:to>
      <xdr:col>9</xdr:col>
      <xdr:colOff>387301</xdr:colOff>
      <xdr:row>38</xdr:row>
      <xdr:rowOff>73358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579FEF5-C38F-7864-F988-8650DD17AA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3085" y="5404255"/>
          <a:ext cx="6230652" cy="8839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4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5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6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7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Relationship Id="rId4" Type="http://schemas.openxmlformats.org/officeDocument/2006/relationships/comments" Target="../comments8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9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Relationship Id="rId4" Type="http://schemas.openxmlformats.org/officeDocument/2006/relationships/comments" Target="../comments10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Relationship Id="rId4" Type="http://schemas.openxmlformats.org/officeDocument/2006/relationships/comments" Target="../comments1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1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2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9"/>
  <dimension ref="A1:H113"/>
  <sheetViews>
    <sheetView tabSelected="1" zoomScaleNormal="100" workbookViewId="0">
      <pane ySplit="3" topLeftCell="A82" activePane="bottomLeft" state="frozen"/>
      <selection pane="bottomLeft"/>
    </sheetView>
  </sheetViews>
  <sheetFormatPr defaultRowHeight="15.75" customHeight="1"/>
  <cols>
    <col min="1" max="1" width="4.28515625" style="90" customWidth="1"/>
    <col min="2" max="2" width="35.5703125" style="4" customWidth="1"/>
    <col min="3" max="3" width="10.28515625" style="4" customWidth="1"/>
    <col min="4" max="7" width="10.5703125" style="4" customWidth="1"/>
    <col min="8" max="8" width="12" customWidth="1"/>
  </cols>
  <sheetData>
    <row r="1" spans="1:8" ht="23.25" customHeight="1">
      <c r="B1" s="89" t="s">
        <v>667</v>
      </c>
      <c r="C1" s="89"/>
      <c r="D1" s="89"/>
      <c r="E1" s="89"/>
      <c r="F1" s="89"/>
      <c r="G1" s="89"/>
      <c r="H1" s="73"/>
    </row>
    <row r="2" spans="1:8" ht="15.75" customHeight="1">
      <c r="A2" s="265"/>
      <c r="B2" s="263" t="s">
        <v>2</v>
      </c>
      <c r="C2" s="74" t="s">
        <v>67</v>
      </c>
      <c r="D2" s="261" t="s">
        <v>183</v>
      </c>
      <c r="E2" s="262"/>
      <c r="F2" s="261" t="s">
        <v>93</v>
      </c>
      <c r="G2" s="262"/>
      <c r="H2" s="81"/>
    </row>
    <row r="3" spans="1:8" ht="12.75">
      <c r="A3" s="265"/>
      <c r="B3" s="264"/>
      <c r="C3" s="72" t="s">
        <v>47</v>
      </c>
      <c r="D3" s="177" t="s">
        <v>68</v>
      </c>
      <c r="E3" s="39" t="s">
        <v>69</v>
      </c>
      <c r="F3" s="177" t="s">
        <v>68</v>
      </c>
      <c r="G3" s="39" t="s">
        <v>69</v>
      </c>
      <c r="H3" s="82"/>
    </row>
    <row r="4" spans="1:8" ht="15.75" customHeight="1">
      <c r="A4" s="91"/>
      <c r="B4" s="40" t="s">
        <v>206</v>
      </c>
      <c r="C4" s="179"/>
      <c r="D4" s="179"/>
      <c r="E4" s="179"/>
      <c r="F4" s="179"/>
      <c r="G4" s="178"/>
      <c r="H4" s="83"/>
    </row>
    <row r="5" spans="1:8" ht="15.75" customHeight="1">
      <c r="A5" s="91"/>
      <c r="B5" s="180" t="s">
        <v>398</v>
      </c>
      <c r="C5" s="238">
        <v>22.147486273207942</v>
      </c>
      <c r="D5" s="239">
        <v>21.837357440534078</v>
      </c>
      <c r="E5" s="240">
        <v>22.457615105881807</v>
      </c>
      <c r="F5" s="239">
        <v>22.083939859645739</v>
      </c>
      <c r="G5" s="240">
        <v>22.211032686770146</v>
      </c>
      <c r="H5" s="83"/>
    </row>
    <row r="6" spans="1:8" ht="15.75" customHeight="1">
      <c r="A6" s="91"/>
      <c r="B6" s="241" t="s">
        <v>207</v>
      </c>
      <c r="C6" s="179"/>
      <c r="D6" s="179"/>
      <c r="E6" s="179"/>
      <c r="F6" s="179"/>
      <c r="G6" s="178"/>
      <c r="H6" s="83"/>
    </row>
    <row r="7" spans="1:8" ht="15.75" customHeight="1">
      <c r="A7" s="91"/>
      <c r="B7" s="180" t="s">
        <v>398</v>
      </c>
      <c r="C7" s="238">
        <v>22.711111111111105</v>
      </c>
      <c r="D7" s="239">
        <v>22.167913164162297</v>
      </c>
      <c r="E7" s="240">
        <v>23.254309058059913</v>
      </c>
      <c r="F7" s="239">
        <v>22.660635613296854</v>
      </c>
      <c r="G7" s="240">
        <v>22.761586608925356</v>
      </c>
      <c r="H7" s="83"/>
    </row>
    <row r="8" spans="1:8" ht="15.75" customHeight="1">
      <c r="A8" s="91"/>
      <c r="B8" s="241" t="s">
        <v>208</v>
      </c>
      <c r="C8" s="179"/>
      <c r="D8" s="179"/>
      <c r="E8" s="179"/>
      <c r="F8" s="179"/>
      <c r="G8" s="178"/>
      <c r="H8" s="83"/>
    </row>
    <row r="9" spans="1:8" ht="15.75" customHeight="1">
      <c r="A9" s="91"/>
      <c r="B9" s="180" t="s">
        <v>398</v>
      </c>
      <c r="C9" s="238">
        <v>23.333372222222224</v>
      </c>
      <c r="D9" s="239">
        <v>23.119352572602768</v>
      </c>
      <c r="E9" s="240">
        <v>23.547391871841679</v>
      </c>
      <c r="F9" s="239">
        <v>23.31417853965916</v>
      </c>
      <c r="G9" s="240">
        <v>23.352565904785287</v>
      </c>
      <c r="H9" s="83"/>
    </row>
    <row r="10" spans="1:8" ht="15.75" customHeight="1">
      <c r="A10" s="91"/>
      <c r="B10" s="241" t="s">
        <v>209</v>
      </c>
      <c r="C10" s="179"/>
      <c r="D10" s="179"/>
      <c r="E10" s="179"/>
      <c r="F10" s="179"/>
      <c r="G10" s="178"/>
      <c r="H10" s="83"/>
    </row>
    <row r="11" spans="1:8" ht="15.75" customHeight="1">
      <c r="A11" s="91"/>
      <c r="B11" s="180" t="s">
        <v>398</v>
      </c>
      <c r="C11" s="238">
        <v>20.273082439709299</v>
      </c>
      <c r="D11" s="239">
        <v>19.916942708943623</v>
      </c>
      <c r="E11" s="240">
        <v>20.629222170474975</v>
      </c>
      <c r="F11" s="239">
        <v>20.214914137221044</v>
      </c>
      <c r="G11" s="240">
        <v>20.331250742197554</v>
      </c>
      <c r="H11" s="83"/>
    </row>
    <row r="12" spans="1:8" ht="15.75" customHeight="1">
      <c r="A12" s="91"/>
      <c r="B12" s="241" t="s">
        <v>203</v>
      </c>
      <c r="C12" s="179"/>
      <c r="D12" s="179"/>
      <c r="E12" s="179"/>
      <c r="F12" s="179"/>
      <c r="G12" s="178"/>
      <c r="H12" s="83"/>
    </row>
    <row r="13" spans="1:8" ht="15.75" customHeight="1">
      <c r="A13" s="91"/>
      <c r="B13" s="180" t="s">
        <v>399</v>
      </c>
      <c r="C13" s="238">
        <v>8.153423611111112</v>
      </c>
      <c r="D13" s="239">
        <v>7.7840342523685644</v>
      </c>
      <c r="E13" s="240">
        <v>8.5228129698536588</v>
      </c>
      <c r="F13" s="239">
        <v>8.0156513125119506</v>
      </c>
      <c r="G13" s="240">
        <v>8.2911959097102716</v>
      </c>
      <c r="H13" s="83"/>
    </row>
    <row r="14" spans="1:8" ht="15.75" customHeight="1">
      <c r="A14" s="91"/>
      <c r="B14" s="241" t="s">
        <v>135</v>
      </c>
      <c r="C14" s="179"/>
      <c r="D14" s="179"/>
      <c r="E14" s="179"/>
      <c r="F14" s="179"/>
      <c r="G14" s="178"/>
      <c r="H14" s="83"/>
    </row>
    <row r="15" spans="1:8" ht="15.75" customHeight="1">
      <c r="A15" s="91"/>
      <c r="B15" s="180" t="s">
        <v>399</v>
      </c>
      <c r="C15" s="238">
        <v>8.3831126604852546</v>
      </c>
      <c r="D15" s="239">
        <v>8.22434854605706</v>
      </c>
      <c r="E15" s="240">
        <v>8.5418767749134492</v>
      </c>
      <c r="F15" s="239">
        <v>8.3097269642644065</v>
      </c>
      <c r="G15" s="240">
        <v>8.4564983567061027</v>
      </c>
      <c r="H15" s="83"/>
    </row>
    <row r="16" spans="1:8" ht="15.75" customHeight="1">
      <c r="A16" s="91"/>
      <c r="B16" s="241" t="s">
        <v>181</v>
      </c>
      <c r="C16" s="179"/>
      <c r="D16" s="179"/>
      <c r="E16" s="179"/>
      <c r="F16" s="179"/>
      <c r="G16" s="178"/>
      <c r="H16" s="83"/>
    </row>
    <row r="17" spans="1:8" ht="15.75" customHeight="1">
      <c r="A17" s="91"/>
      <c r="B17" s="180" t="s">
        <v>400</v>
      </c>
      <c r="C17" s="238">
        <v>2.2211680886250198</v>
      </c>
      <c r="D17" s="239">
        <v>2.0842015825983307</v>
      </c>
      <c r="E17" s="240">
        <v>2.3581345946517089</v>
      </c>
      <c r="F17" s="239">
        <v>2.0873026632921361</v>
      </c>
      <c r="G17" s="240">
        <v>2.3550335139579035</v>
      </c>
      <c r="H17" s="83"/>
    </row>
    <row r="18" spans="1:8" ht="15.75" customHeight="1">
      <c r="A18" s="91"/>
      <c r="B18" s="180" t="s">
        <v>401</v>
      </c>
      <c r="C18" s="238">
        <v>5.8363907784817535</v>
      </c>
      <c r="D18" s="239">
        <v>5.6260290204992085</v>
      </c>
      <c r="E18" s="240">
        <v>6.0467525364642984</v>
      </c>
      <c r="F18" s="239">
        <v>5.7167153382818334</v>
      </c>
      <c r="G18" s="240">
        <v>5.9560662186816735</v>
      </c>
      <c r="H18" s="83"/>
    </row>
    <row r="19" spans="1:8" ht="15.75" customHeight="1">
      <c r="A19" s="91"/>
      <c r="B19" s="180" t="s">
        <v>402</v>
      </c>
      <c r="C19" s="236">
        <v>0.18182275804488054</v>
      </c>
      <c r="D19" s="242">
        <v>0.1728846847291734</v>
      </c>
      <c r="E19" s="243">
        <v>0.19076083136058775</v>
      </c>
      <c r="F19" s="242">
        <v>0.17558724965343414</v>
      </c>
      <c r="G19" s="243">
        <v>0.188058266436327</v>
      </c>
      <c r="H19" s="83"/>
    </row>
    <row r="20" spans="1:8" ht="15.75" customHeight="1">
      <c r="A20" s="91"/>
      <c r="B20" s="180" t="s">
        <v>403</v>
      </c>
      <c r="C20" s="237">
        <v>446.30191628391327</v>
      </c>
      <c r="D20" s="245">
        <v>411.45489100429472</v>
      </c>
      <c r="E20" s="246">
        <v>481.14894156353182</v>
      </c>
      <c r="F20" s="245">
        <v>432.41436383143662</v>
      </c>
      <c r="G20" s="246">
        <v>460.18946873638993</v>
      </c>
      <c r="H20" s="83"/>
    </row>
    <row r="21" spans="1:8" ht="15.75" customHeight="1">
      <c r="A21" s="91"/>
      <c r="B21" s="180" t="s">
        <v>404</v>
      </c>
      <c r="C21" s="238">
        <v>2.2937702604108945</v>
      </c>
      <c r="D21" s="239">
        <v>2.220440828878564</v>
      </c>
      <c r="E21" s="240">
        <v>2.367099691943225</v>
      </c>
      <c r="F21" s="239">
        <v>2.224703512627987</v>
      </c>
      <c r="G21" s="240">
        <v>2.3628370081938019</v>
      </c>
      <c r="H21" s="83"/>
    </row>
    <row r="22" spans="1:8" ht="15.75" customHeight="1">
      <c r="A22" s="91"/>
      <c r="B22" s="180" t="s">
        <v>405</v>
      </c>
      <c r="C22" s="238">
        <v>3.5810180871372053</v>
      </c>
      <c r="D22" s="239">
        <v>3.3184542883833688</v>
      </c>
      <c r="E22" s="240">
        <v>3.8435818858910418</v>
      </c>
      <c r="F22" s="239">
        <v>3.427309283978162</v>
      </c>
      <c r="G22" s="240">
        <v>3.7347268902962485</v>
      </c>
      <c r="H22" s="83"/>
    </row>
    <row r="23" spans="1:8" ht="15.75" customHeight="1">
      <c r="A23" s="91"/>
      <c r="B23" s="180" t="s">
        <v>406</v>
      </c>
      <c r="C23" s="236">
        <v>0.57864320850500106</v>
      </c>
      <c r="D23" s="242">
        <v>0.5602898035916255</v>
      </c>
      <c r="E23" s="243">
        <v>0.59699661341837662</v>
      </c>
      <c r="F23" s="242">
        <v>0.5681198036418682</v>
      </c>
      <c r="G23" s="243">
        <v>0.58916661336813392</v>
      </c>
      <c r="H23" s="83"/>
    </row>
    <row r="24" spans="1:8" ht="15.75" customHeight="1">
      <c r="A24" s="91"/>
      <c r="B24" s="180" t="s">
        <v>407</v>
      </c>
      <c r="C24" s="238">
        <v>0.30919329760851055</v>
      </c>
      <c r="D24" s="239">
        <v>0.27165083289105585</v>
      </c>
      <c r="E24" s="240">
        <v>0.34673576232596526</v>
      </c>
      <c r="F24" s="239">
        <v>0.27068100815458174</v>
      </c>
      <c r="G24" s="240">
        <v>0.34770558706243937</v>
      </c>
      <c r="H24" s="83"/>
    </row>
    <row r="25" spans="1:8" ht="15.75" customHeight="1">
      <c r="A25" s="91"/>
      <c r="B25" s="180" t="s">
        <v>408</v>
      </c>
      <c r="C25" s="237">
        <v>69.346794226104009</v>
      </c>
      <c r="D25" s="245">
        <v>65.492701899323137</v>
      </c>
      <c r="E25" s="246">
        <v>73.200886552884882</v>
      </c>
      <c r="F25" s="245">
        <v>67.836634478835805</v>
      </c>
      <c r="G25" s="246">
        <v>70.856953973372214</v>
      </c>
      <c r="H25" s="83"/>
    </row>
    <row r="26" spans="1:8" ht="15.75" customHeight="1">
      <c r="A26" s="91"/>
      <c r="B26" s="180" t="s">
        <v>409</v>
      </c>
      <c r="C26" s="250">
        <v>21.563448555109193</v>
      </c>
      <c r="D26" s="251">
        <v>19.543445937122367</v>
      </c>
      <c r="E26" s="252">
        <v>23.583451173096019</v>
      </c>
      <c r="F26" s="251">
        <v>20.986189250429774</v>
      </c>
      <c r="G26" s="252">
        <v>22.140707859788613</v>
      </c>
      <c r="H26" s="83"/>
    </row>
    <row r="27" spans="1:8" ht="15.75" customHeight="1">
      <c r="A27" s="91"/>
      <c r="B27" s="180" t="s">
        <v>410</v>
      </c>
      <c r="C27" s="237">
        <v>195.70124293260679</v>
      </c>
      <c r="D27" s="245">
        <v>187.9975050296519</v>
      </c>
      <c r="E27" s="246">
        <v>203.40498083556167</v>
      </c>
      <c r="F27" s="245">
        <v>189.45185810698939</v>
      </c>
      <c r="G27" s="246">
        <v>201.95062775822419</v>
      </c>
      <c r="H27" s="83"/>
    </row>
    <row r="28" spans="1:8" ht="15.75" customHeight="1">
      <c r="A28" s="91"/>
      <c r="B28" s="180" t="s">
        <v>411</v>
      </c>
      <c r="C28" s="250">
        <v>11.661467889079413</v>
      </c>
      <c r="D28" s="251">
        <v>11.076752967361324</v>
      </c>
      <c r="E28" s="252">
        <v>12.246182810797501</v>
      </c>
      <c r="F28" s="251">
        <v>11.293920853832637</v>
      </c>
      <c r="G28" s="252">
        <v>12.029014924326189</v>
      </c>
      <c r="H28" s="83"/>
    </row>
    <row r="29" spans="1:8" ht="15.75" customHeight="1">
      <c r="A29" s="91"/>
      <c r="B29" s="180" t="s">
        <v>412</v>
      </c>
      <c r="C29" s="237">
        <v>256.67724940003603</v>
      </c>
      <c r="D29" s="245">
        <v>245.39038011651439</v>
      </c>
      <c r="E29" s="246">
        <v>267.96411868355767</v>
      </c>
      <c r="F29" s="245">
        <v>250.04976626720907</v>
      </c>
      <c r="G29" s="246">
        <v>263.304732532863</v>
      </c>
      <c r="H29" s="84"/>
    </row>
    <row r="30" spans="1:8" ht="15.75" customHeight="1">
      <c r="A30" s="91"/>
      <c r="B30" s="180" t="s">
        <v>413</v>
      </c>
      <c r="C30" s="238">
        <v>1.5910916715041026</v>
      </c>
      <c r="D30" s="239">
        <v>1.2071934466028182</v>
      </c>
      <c r="E30" s="240">
        <v>1.9749898964053869</v>
      </c>
      <c r="F30" s="239">
        <v>1.4862072179680881</v>
      </c>
      <c r="G30" s="240">
        <v>1.6959761250401171</v>
      </c>
      <c r="H30" s="83"/>
    </row>
    <row r="31" spans="1:8" ht="15.75" customHeight="1">
      <c r="A31" s="91"/>
      <c r="B31" s="180" t="s">
        <v>414</v>
      </c>
      <c r="C31" s="238">
        <v>3.8998088949716134</v>
      </c>
      <c r="D31" s="239">
        <v>3.7678343758317814</v>
      </c>
      <c r="E31" s="240">
        <v>4.0317834141114455</v>
      </c>
      <c r="F31" s="239">
        <v>3.8144174032864058</v>
      </c>
      <c r="G31" s="240">
        <v>3.9852003866568211</v>
      </c>
      <c r="H31" s="83"/>
    </row>
    <row r="32" spans="1:8" ht="15.75" customHeight="1">
      <c r="A32" s="91"/>
      <c r="B32" s="180" t="s">
        <v>415</v>
      </c>
      <c r="C32" s="250">
        <v>14.995206309802997</v>
      </c>
      <c r="D32" s="251">
        <v>13.948082201036655</v>
      </c>
      <c r="E32" s="252">
        <v>16.042330418569339</v>
      </c>
      <c r="F32" s="251">
        <v>14.272766854956542</v>
      </c>
      <c r="G32" s="252">
        <v>15.717645764649452</v>
      </c>
      <c r="H32" s="83"/>
    </row>
    <row r="33" spans="1:8" ht="15.75" customHeight="1">
      <c r="A33" s="91"/>
      <c r="B33" s="180" t="s">
        <v>416</v>
      </c>
      <c r="C33" s="238">
        <v>3.8255474008636816</v>
      </c>
      <c r="D33" s="239">
        <v>3.1997821980950345</v>
      </c>
      <c r="E33" s="240">
        <v>4.4513126036323287</v>
      </c>
      <c r="F33" s="239">
        <v>3.6826112397995985</v>
      </c>
      <c r="G33" s="240">
        <v>3.9684835619277647</v>
      </c>
      <c r="H33" s="83"/>
    </row>
    <row r="34" spans="1:8" ht="15.75" customHeight="1">
      <c r="A34" s="91"/>
      <c r="B34" s="180" t="s">
        <v>417</v>
      </c>
      <c r="C34" s="238">
        <v>2.8642688779062127</v>
      </c>
      <c r="D34" s="239">
        <v>2.7036783292278894</v>
      </c>
      <c r="E34" s="240">
        <v>3.0248594265845359</v>
      </c>
      <c r="F34" s="239">
        <v>2.7586231082837527</v>
      </c>
      <c r="G34" s="240">
        <v>2.9699146475286726</v>
      </c>
      <c r="H34" s="83"/>
    </row>
    <row r="35" spans="1:8" ht="15.75" customHeight="1">
      <c r="A35" s="91"/>
      <c r="B35" s="180" t="s">
        <v>418</v>
      </c>
      <c r="C35" s="238">
        <v>0.55121856761032573</v>
      </c>
      <c r="D35" s="239">
        <v>0.43942252416110517</v>
      </c>
      <c r="E35" s="240">
        <v>0.66301461105954629</v>
      </c>
      <c r="F35" s="239">
        <v>0.49541837517345061</v>
      </c>
      <c r="G35" s="240">
        <v>0.60701876004720079</v>
      </c>
      <c r="H35" s="83"/>
    </row>
    <row r="36" spans="1:8" ht="15.75" customHeight="1">
      <c r="A36" s="91"/>
      <c r="B36" s="180" t="s">
        <v>419</v>
      </c>
      <c r="C36" s="236">
        <v>9.719021176372164E-2</v>
      </c>
      <c r="D36" s="242">
        <v>7.0815495419170427E-2</v>
      </c>
      <c r="E36" s="243">
        <v>0.12356492810827285</v>
      </c>
      <c r="F36" s="242">
        <v>8.8578398885723886E-2</v>
      </c>
      <c r="G36" s="243">
        <v>0.10580202464171939</v>
      </c>
      <c r="H36" s="83"/>
    </row>
    <row r="37" spans="1:8" ht="15.75" customHeight="1">
      <c r="A37" s="91"/>
      <c r="B37" s="180" t="s">
        <v>420</v>
      </c>
      <c r="C37" s="238">
        <v>2.517115943842529</v>
      </c>
      <c r="D37" s="239">
        <v>2.4468209831283456</v>
      </c>
      <c r="E37" s="240">
        <v>2.5874109045567124</v>
      </c>
      <c r="F37" s="239">
        <v>2.4543392931248365</v>
      </c>
      <c r="G37" s="240">
        <v>2.5798925945602216</v>
      </c>
      <c r="H37" s="83"/>
    </row>
    <row r="38" spans="1:8" ht="15.75" customHeight="1">
      <c r="A38" s="91"/>
      <c r="B38" s="180" t="s">
        <v>421</v>
      </c>
      <c r="C38" s="250">
        <v>37.920590636299899</v>
      </c>
      <c r="D38" s="251">
        <v>35.711631432105634</v>
      </c>
      <c r="E38" s="252">
        <v>40.129549840494164</v>
      </c>
      <c r="F38" s="251">
        <v>36.733907783281325</v>
      </c>
      <c r="G38" s="252">
        <v>39.107273489318473</v>
      </c>
      <c r="H38" s="83"/>
    </row>
    <row r="39" spans="1:8" ht="15.75" customHeight="1">
      <c r="A39" s="91"/>
      <c r="B39" s="180" t="s">
        <v>422</v>
      </c>
      <c r="C39" s="250">
        <v>24.971831266910062</v>
      </c>
      <c r="D39" s="251">
        <v>19.858033604069107</v>
      </c>
      <c r="E39" s="252">
        <v>30.085628929751017</v>
      </c>
      <c r="F39" s="251">
        <v>23.448039780239998</v>
      </c>
      <c r="G39" s="252">
        <v>26.495622753580125</v>
      </c>
      <c r="H39" s="83"/>
    </row>
    <row r="40" spans="1:8" ht="15.75" customHeight="1">
      <c r="A40" s="91"/>
      <c r="B40" s="180" t="s">
        <v>423</v>
      </c>
      <c r="C40" s="238">
        <v>0.26803105999531851</v>
      </c>
      <c r="D40" s="239">
        <v>0.21855353198724187</v>
      </c>
      <c r="E40" s="240">
        <v>0.31750858800339515</v>
      </c>
      <c r="F40" s="239">
        <v>0.21613184002990316</v>
      </c>
      <c r="G40" s="240">
        <v>0.31993027996073387</v>
      </c>
      <c r="H40" s="83"/>
    </row>
    <row r="41" spans="1:8" ht="15.75" customHeight="1">
      <c r="A41" s="91"/>
      <c r="B41" s="180" t="s">
        <v>424</v>
      </c>
      <c r="C41" s="238">
        <v>1.1587541096605565</v>
      </c>
      <c r="D41" s="239">
        <v>1.1233872954705224</v>
      </c>
      <c r="E41" s="240">
        <v>1.1941209238505905</v>
      </c>
      <c r="F41" s="239">
        <v>1.1337664488277355</v>
      </c>
      <c r="G41" s="240">
        <v>1.1837417704933775</v>
      </c>
      <c r="H41" s="83"/>
    </row>
    <row r="42" spans="1:8" ht="15.75" customHeight="1">
      <c r="A42" s="91"/>
      <c r="B42" s="180" t="s">
        <v>425</v>
      </c>
      <c r="C42" s="236">
        <v>7.2137236110528871E-2</v>
      </c>
      <c r="D42" s="242">
        <v>6.8912005358023262E-2</v>
      </c>
      <c r="E42" s="243">
        <v>7.536246686303448E-2</v>
      </c>
      <c r="F42" s="242">
        <v>7.0227128315208914E-2</v>
      </c>
      <c r="G42" s="243">
        <v>7.4047343905848828E-2</v>
      </c>
      <c r="H42" s="83"/>
    </row>
    <row r="43" spans="1:8" ht="15.75" customHeight="1">
      <c r="A43" s="91"/>
      <c r="B43" s="180" t="s">
        <v>426</v>
      </c>
      <c r="C43" s="250">
        <v>15.102759683339892</v>
      </c>
      <c r="D43" s="251">
        <v>12.986598685770849</v>
      </c>
      <c r="E43" s="252">
        <v>17.218920680908937</v>
      </c>
      <c r="F43" s="251">
        <v>14.528644381537656</v>
      </c>
      <c r="G43" s="252">
        <v>15.676874985142128</v>
      </c>
      <c r="H43" s="83"/>
    </row>
    <row r="44" spans="1:8" ht="15.75" customHeight="1">
      <c r="A44" s="91"/>
      <c r="B44" s="180" t="s">
        <v>427</v>
      </c>
      <c r="C44" s="236">
        <v>0.32983725687600651</v>
      </c>
      <c r="D44" s="242">
        <v>0.31868830695893213</v>
      </c>
      <c r="E44" s="243">
        <v>0.34098620679308089</v>
      </c>
      <c r="F44" s="242">
        <v>0.32156962525853905</v>
      </c>
      <c r="G44" s="243">
        <v>0.33810488849347398</v>
      </c>
      <c r="H44" s="83"/>
    </row>
    <row r="45" spans="1:8" ht="15.75" customHeight="1">
      <c r="A45" s="91"/>
      <c r="B45" s="180" t="s">
        <v>428</v>
      </c>
      <c r="C45" s="238">
        <v>9.4234562775443234</v>
      </c>
      <c r="D45" s="239">
        <v>8.1007241435872803</v>
      </c>
      <c r="E45" s="240">
        <v>10.746188411501366</v>
      </c>
      <c r="F45" s="239">
        <v>8.9993179923899298</v>
      </c>
      <c r="G45" s="240">
        <v>9.8475945626987169</v>
      </c>
      <c r="H45" s="83"/>
    </row>
    <row r="46" spans="1:8" ht="15.75" customHeight="1">
      <c r="A46" s="91"/>
      <c r="B46" s="180" t="s">
        <v>429</v>
      </c>
      <c r="C46" s="250">
        <v>30.279429578268502</v>
      </c>
      <c r="D46" s="251">
        <v>28.20438123923692</v>
      </c>
      <c r="E46" s="252">
        <v>32.35447791730008</v>
      </c>
      <c r="F46" s="251">
        <v>28.985663783824346</v>
      </c>
      <c r="G46" s="252">
        <v>31.573195372712657</v>
      </c>
      <c r="H46" s="85"/>
    </row>
    <row r="47" spans="1:8" ht="15.75" customHeight="1">
      <c r="A47" s="91"/>
      <c r="B47" s="180" t="s">
        <v>430</v>
      </c>
      <c r="C47" s="237">
        <v>64.907204397643824</v>
      </c>
      <c r="D47" s="245">
        <v>58.945801453114242</v>
      </c>
      <c r="E47" s="246">
        <v>70.868607342173405</v>
      </c>
      <c r="F47" s="245">
        <v>62.842374658288733</v>
      </c>
      <c r="G47" s="246">
        <v>66.972034136998914</v>
      </c>
      <c r="H47" s="85"/>
    </row>
    <row r="48" spans="1:8" ht="15.75" customHeight="1">
      <c r="A48" s="91"/>
      <c r="B48" s="180" t="s">
        <v>431</v>
      </c>
      <c r="C48" s="236">
        <v>4.7553242640881968E-2</v>
      </c>
      <c r="D48" s="242">
        <v>4.5215633412429734E-2</v>
      </c>
      <c r="E48" s="243">
        <v>4.9890851869334202E-2</v>
      </c>
      <c r="F48" s="242">
        <v>4.6064320731753775E-2</v>
      </c>
      <c r="G48" s="243">
        <v>4.9042164550010162E-2</v>
      </c>
      <c r="H48" s="83"/>
    </row>
    <row r="49" spans="1:8" ht="15.75" customHeight="1">
      <c r="A49" s="91"/>
      <c r="B49" s="180" t="s">
        <v>432</v>
      </c>
      <c r="C49" s="237">
        <v>270.66115539177042</v>
      </c>
      <c r="D49" s="245">
        <v>251.58205520766771</v>
      </c>
      <c r="E49" s="246">
        <v>289.74025557587316</v>
      </c>
      <c r="F49" s="245">
        <v>262.44701708851198</v>
      </c>
      <c r="G49" s="246">
        <v>278.87529369502886</v>
      </c>
      <c r="H49" s="83"/>
    </row>
    <row r="50" spans="1:8" ht="15.75" customHeight="1">
      <c r="A50" s="91"/>
      <c r="B50" s="180" t="s">
        <v>433</v>
      </c>
      <c r="C50" s="238">
        <v>7.9617827574046132</v>
      </c>
      <c r="D50" s="239">
        <v>6.9158300945697437</v>
      </c>
      <c r="E50" s="240">
        <v>9.0077354202394826</v>
      </c>
      <c r="F50" s="239">
        <v>7.7100723924184944</v>
      </c>
      <c r="G50" s="240">
        <v>8.2134931223907319</v>
      </c>
      <c r="H50" s="83"/>
    </row>
    <row r="51" spans="1:8" ht="15.75" customHeight="1">
      <c r="A51" s="91"/>
      <c r="B51" s="180" t="s">
        <v>434</v>
      </c>
      <c r="C51" s="237">
        <v>153.52041367208128</v>
      </c>
      <c r="D51" s="245">
        <v>146.717354827625</v>
      </c>
      <c r="E51" s="246">
        <v>160.32347251653755</v>
      </c>
      <c r="F51" s="245">
        <v>148.60951068476822</v>
      </c>
      <c r="G51" s="246">
        <v>158.43131665939433</v>
      </c>
      <c r="H51" s="83"/>
    </row>
    <row r="52" spans="1:8" ht="15.75" customHeight="1">
      <c r="A52" s="91"/>
      <c r="B52" s="180" t="s">
        <v>435</v>
      </c>
      <c r="C52" s="236">
        <v>3.1933859525332162E-2</v>
      </c>
      <c r="D52" s="242">
        <v>2.7377252502712633E-2</v>
      </c>
      <c r="E52" s="243">
        <v>3.649046654795169E-2</v>
      </c>
      <c r="F52" s="242">
        <v>2.7944385756415804E-2</v>
      </c>
      <c r="G52" s="243">
        <v>3.5923333294248516E-2</v>
      </c>
      <c r="H52" s="83"/>
    </row>
    <row r="53" spans="1:8" ht="15.75" customHeight="1">
      <c r="A53" s="91"/>
      <c r="B53" s="180" t="s">
        <v>436</v>
      </c>
      <c r="C53" s="238">
        <v>4.2530062335341841</v>
      </c>
      <c r="D53" s="239">
        <v>4.1492852847802348</v>
      </c>
      <c r="E53" s="240">
        <v>4.3567271822881333</v>
      </c>
      <c r="F53" s="239">
        <v>4.1761331558607901</v>
      </c>
      <c r="G53" s="240">
        <v>4.329879311207578</v>
      </c>
      <c r="H53" s="83"/>
    </row>
    <row r="54" spans="1:8" ht="15.75" customHeight="1">
      <c r="A54" s="91"/>
      <c r="B54" s="180" t="s">
        <v>399</v>
      </c>
      <c r="C54" s="238">
        <v>7.0311420535414904</v>
      </c>
      <c r="D54" s="239">
        <v>5.2701513582263466</v>
      </c>
      <c r="E54" s="240">
        <v>8.7921327488566341</v>
      </c>
      <c r="F54" s="239">
        <v>6.8342294105311758</v>
      </c>
      <c r="G54" s="240">
        <v>7.2280546965518049</v>
      </c>
      <c r="H54" s="83"/>
    </row>
    <row r="55" spans="1:8" ht="15.75" customHeight="1">
      <c r="A55" s="91"/>
      <c r="B55" s="180" t="s">
        <v>437</v>
      </c>
      <c r="C55" s="250">
        <v>11.085250418534439</v>
      </c>
      <c r="D55" s="251">
        <v>10.394269289646823</v>
      </c>
      <c r="E55" s="252">
        <v>11.776231547422055</v>
      </c>
      <c r="F55" s="251">
        <v>10.775839205760496</v>
      </c>
      <c r="G55" s="252">
        <v>11.394661631308383</v>
      </c>
      <c r="H55" s="83"/>
    </row>
    <row r="56" spans="1:8" ht="15.75" customHeight="1">
      <c r="A56" s="91"/>
      <c r="B56" s="180" t="s">
        <v>438</v>
      </c>
      <c r="C56" s="250">
        <v>13.826407650872776</v>
      </c>
      <c r="D56" s="251">
        <v>12.367488334553634</v>
      </c>
      <c r="E56" s="252">
        <v>15.285326967191917</v>
      </c>
      <c r="F56" s="251">
        <v>12.338791352699577</v>
      </c>
      <c r="G56" s="252">
        <v>15.314023949045975</v>
      </c>
      <c r="H56" s="83"/>
    </row>
    <row r="57" spans="1:8" ht="15.75" customHeight="1">
      <c r="A57" s="91"/>
      <c r="B57" s="180" t="s">
        <v>439</v>
      </c>
      <c r="C57" s="238">
        <v>5.4837220153429795</v>
      </c>
      <c r="D57" s="239">
        <v>4.8962894129288257</v>
      </c>
      <c r="E57" s="240">
        <v>6.0711546177571334</v>
      </c>
      <c r="F57" s="239">
        <v>5.234888960708215</v>
      </c>
      <c r="G57" s="240">
        <v>5.7325550699777441</v>
      </c>
      <c r="H57" s="83"/>
    </row>
    <row r="58" spans="1:8" ht="15.75" customHeight="1">
      <c r="A58" s="91"/>
      <c r="B58" s="180" t="s">
        <v>440</v>
      </c>
      <c r="C58" s="237">
        <v>129.68894217022395</v>
      </c>
      <c r="D58" s="245">
        <v>124.83387283611806</v>
      </c>
      <c r="E58" s="246">
        <v>134.54401150432983</v>
      </c>
      <c r="F58" s="245">
        <v>126.73806255658317</v>
      </c>
      <c r="G58" s="246">
        <v>132.63982178386473</v>
      </c>
      <c r="H58" s="83"/>
    </row>
    <row r="59" spans="1:8" ht="15.75" customHeight="1">
      <c r="A59" s="91"/>
      <c r="B59" s="180" t="s">
        <v>441</v>
      </c>
      <c r="C59" s="238">
        <v>0.53238285285872633</v>
      </c>
      <c r="D59" s="239">
        <v>0.41261273861564635</v>
      </c>
      <c r="E59" s="240">
        <v>0.65215296710180626</v>
      </c>
      <c r="F59" s="239">
        <v>0.48532286734395996</v>
      </c>
      <c r="G59" s="240">
        <v>0.57944283837349264</v>
      </c>
      <c r="H59" s="83"/>
    </row>
    <row r="60" spans="1:8" ht="15.75" customHeight="1">
      <c r="A60" s="91"/>
      <c r="B60" s="180" t="s">
        <v>442</v>
      </c>
      <c r="C60" s="250">
        <v>13.893929582562933</v>
      </c>
      <c r="D60" s="251">
        <v>13.077335977143511</v>
      </c>
      <c r="E60" s="252">
        <v>14.710523187982355</v>
      </c>
      <c r="F60" s="251">
        <v>13.420492107885471</v>
      </c>
      <c r="G60" s="252">
        <v>14.367367057240395</v>
      </c>
      <c r="H60" s="83"/>
    </row>
    <row r="61" spans="1:8" ht="15.75" customHeight="1">
      <c r="A61" s="91"/>
      <c r="B61" s="180" t="s">
        <v>443</v>
      </c>
      <c r="C61" s="236">
        <v>0.24901099808723071</v>
      </c>
      <c r="D61" s="242">
        <v>0.21314211823970811</v>
      </c>
      <c r="E61" s="243">
        <v>0.28487987793475333</v>
      </c>
      <c r="F61" s="242">
        <v>0.24175223840549867</v>
      </c>
      <c r="G61" s="243">
        <v>0.25626975776896271</v>
      </c>
      <c r="H61" s="83"/>
    </row>
    <row r="62" spans="1:8" ht="15.75" customHeight="1">
      <c r="A62" s="91"/>
      <c r="B62" s="180" t="s">
        <v>444</v>
      </c>
      <c r="C62" s="238">
        <v>0.9549461375818562</v>
      </c>
      <c r="D62" s="239">
        <v>0.87059956696363583</v>
      </c>
      <c r="E62" s="240">
        <v>1.0392927082000767</v>
      </c>
      <c r="F62" s="239">
        <v>0.90450958031990392</v>
      </c>
      <c r="G62" s="240">
        <v>1.0053826948438085</v>
      </c>
      <c r="H62" s="83"/>
    </row>
    <row r="63" spans="1:8" ht="15.75" customHeight="1">
      <c r="A63" s="91"/>
      <c r="B63" s="180" t="s">
        <v>445</v>
      </c>
      <c r="C63" s="238">
        <v>2.431</v>
      </c>
      <c r="D63" s="239">
        <v>2.3044457128860905</v>
      </c>
      <c r="E63" s="240">
        <v>2.5575542871139096</v>
      </c>
      <c r="F63" s="239">
        <v>2.3102764212623428</v>
      </c>
      <c r="G63" s="240">
        <v>2.5517235787376573</v>
      </c>
      <c r="H63" s="83"/>
    </row>
    <row r="64" spans="1:8" ht="15.75" customHeight="1">
      <c r="A64" s="91"/>
      <c r="B64" s="180" t="s">
        <v>446</v>
      </c>
      <c r="C64" s="237">
        <v>67.462921725424565</v>
      </c>
      <c r="D64" s="245">
        <v>62.989191750988901</v>
      </c>
      <c r="E64" s="246">
        <v>71.936651699860221</v>
      </c>
      <c r="F64" s="245">
        <v>64.947802160579059</v>
      </c>
      <c r="G64" s="246">
        <v>69.97804129027007</v>
      </c>
      <c r="H64" s="83"/>
    </row>
    <row r="65" spans="1:8" ht="15.75" customHeight="1">
      <c r="A65" s="91"/>
      <c r="B65" s="180" t="s">
        <v>447</v>
      </c>
      <c r="C65" s="238">
        <v>5.0636603585895781</v>
      </c>
      <c r="D65" s="239">
        <v>3.8992859297111693</v>
      </c>
      <c r="E65" s="240">
        <v>6.2280347874679869</v>
      </c>
      <c r="F65" s="239">
        <v>4.5362565830711876</v>
      </c>
      <c r="G65" s="240">
        <v>5.5910641341079685</v>
      </c>
      <c r="H65" s="83"/>
    </row>
    <row r="66" spans="1:8" ht="15.75" customHeight="1">
      <c r="A66" s="91"/>
      <c r="B66" s="180" t="s">
        <v>448</v>
      </c>
      <c r="C66" s="250">
        <v>15.802270812007803</v>
      </c>
      <c r="D66" s="251">
        <v>14.202453278092744</v>
      </c>
      <c r="E66" s="252">
        <v>17.402088345922863</v>
      </c>
      <c r="F66" s="251">
        <v>14.981699719858389</v>
      </c>
      <c r="G66" s="252">
        <v>16.622841904157216</v>
      </c>
      <c r="H66" s="83"/>
    </row>
    <row r="67" spans="1:8" ht="15.75" customHeight="1">
      <c r="A67" s="91"/>
      <c r="B67" s="180" t="s">
        <v>449</v>
      </c>
      <c r="C67" s="238">
        <v>1.6645192770488819</v>
      </c>
      <c r="D67" s="239">
        <v>1.4175954280088701</v>
      </c>
      <c r="E67" s="240">
        <v>1.9114431260888938</v>
      </c>
      <c r="F67" s="239">
        <v>1.58261868966897</v>
      </c>
      <c r="G67" s="240">
        <v>1.7464198644287938</v>
      </c>
      <c r="H67" s="83"/>
    </row>
    <row r="68" spans="1:8" ht="15.75" customHeight="1">
      <c r="A68" s="91"/>
      <c r="B68" s="180" t="s">
        <v>450</v>
      </c>
      <c r="C68" s="237">
        <v>249.58139151954913</v>
      </c>
      <c r="D68" s="245">
        <v>232.47696351340008</v>
      </c>
      <c r="E68" s="246">
        <v>266.68581952569821</v>
      </c>
      <c r="F68" s="245">
        <v>241.82592154719242</v>
      </c>
      <c r="G68" s="246">
        <v>257.33686149190584</v>
      </c>
      <c r="H68" s="83"/>
    </row>
    <row r="69" spans="1:8" ht="15.75" customHeight="1">
      <c r="A69" s="91"/>
      <c r="B69" s="180" t="s">
        <v>451</v>
      </c>
      <c r="C69" s="237">
        <v>98.111689208229421</v>
      </c>
      <c r="D69" s="245">
        <v>93.71303407879526</v>
      </c>
      <c r="E69" s="246">
        <v>102.51034433766358</v>
      </c>
      <c r="F69" s="245">
        <v>94.277549928631743</v>
      </c>
      <c r="G69" s="246">
        <v>101.9458284878271</v>
      </c>
      <c r="H69" s="83"/>
    </row>
    <row r="70" spans="1:8" ht="15.75" customHeight="1">
      <c r="A70" s="91"/>
      <c r="B70" s="241" t="s">
        <v>205</v>
      </c>
      <c r="C70" s="179"/>
      <c r="D70" s="179"/>
      <c r="E70" s="179"/>
      <c r="F70" s="179"/>
      <c r="G70" s="178"/>
      <c r="H70" s="83"/>
    </row>
    <row r="71" spans="1:8" ht="15.75" customHeight="1">
      <c r="A71" s="91"/>
      <c r="B71" s="180" t="s">
        <v>400</v>
      </c>
      <c r="C71" s="238">
        <v>2.1711413954008236</v>
      </c>
      <c r="D71" s="239">
        <v>2.0917646683034627</v>
      </c>
      <c r="E71" s="240">
        <v>2.2505181224981845</v>
      </c>
      <c r="F71" s="239">
        <v>2.0816380651360462</v>
      </c>
      <c r="G71" s="240">
        <v>2.260644725665601</v>
      </c>
      <c r="H71" s="83"/>
    </row>
    <row r="72" spans="1:8" ht="15.75" customHeight="1">
      <c r="A72" s="91"/>
      <c r="B72" s="180" t="s">
        <v>401</v>
      </c>
      <c r="C72" s="238">
        <v>1.0325339650616929</v>
      </c>
      <c r="D72" s="239">
        <v>0.95308742042469818</v>
      </c>
      <c r="E72" s="240">
        <v>1.1119805096986877</v>
      </c>
      <c r="F72" s="239">
        <v>1.0077395438667121</v>
      </c>
      <c r="G72" s="240">
        <v>1.0573283862566738</v>
      </c>
      <c r="H72" s="83"/>
    </row>
    <row r="73" spans="1:8" ht="15.75" customHeight="1">
      <c r="A73" s="91"/>
      <c r="B73" s="180" t="s">
        <v>403</v>
      </c>
      <c r="C73" s="237">
        <v>94.227916923506186</v>
      </c>
      <c r="D73" s="245">
        <v>76.727047881592952</v>
      </c>
      <c r="E73" s="246">
        <v>111.72878596541942</v>
      </c>
      <c r="F73" s="245">
        <v>91.187008054521129</v>
      </c>
      <c r="G73" s="246">
        <v>97.268825792491242</v>
      </c>
      <c r="H73" s="83"/>
    </row>
    <row r="74" spans="1:8" ht="15.75" customHeight="1">
      <c r="A74" s="91"/>
      <c r="B74" s="180" t="s">
        <v>404</v>
      </c>
      <c r="C74" s="238">
        <v>0.9226328602777778</v>
      </c>
      <c r="D74" s="239">
        <v>0.85079564213000358</v>
      </c>
      <c r="E74" s="240">
        <v>0.99447007842555202</v>
      </c>
      <c r="F74" s="239">
        <v>0.89652144093674757</v>
      </c>
      <c r="G74" s="240">
        <v>0.94874427961880803</v>
      </c>
      <c r="H74" s="83"/>
    </row>
    <row r="75" spans="1:8" ht="15.75" customHeight="1">
      <c r="A75" s="91"/>
      <c r="B75" s="180" t="s">
        <v>405</v>
      </c>
      <c r="C75" s="238">
        <v>3.7259879918289287</v>
      </c>
      <c r="D75" s="239">
        <v>3.4432187014155669</v>
      </c>
      <c r="E75" s="240">
        <v>4.008757282242291</v>
      </c>
      <c r="F75" s="239">
        <v>3.5686781026417878</v>
      </c>
      <c r="G75" s="240">
        <v>3.8832978810160697</v>
      </c>
      <c r="H75" s="83"/>
    </row>
    <row r="76" spans="1:8" ht="15.75" customHeight="1">
      <c r="A76" s="91"/>
      <c r="B76" s="180" t="s">
        <v>406</v>
      </c>
      <c r="C76" s="236">
        <v>0.55041766249118174</v>
      </c>
      <c r="D76" s="242">
        <v>0.53241591178178949</v>
      </c>
      <c r="E76" s="243">
        <v>0.56841941320057399</v>
      </c>
      <c r="F76" s="242">
        <v>0.5379617936289085</v>
      </c>
      <c r="G76" s="243">
        <v>0.56287353135345497</v>
      </c>
      <c r="H76" s="83"/>
    </row>
    <row r="77" spans="1:8" ht="15.75" customHeight="1">
      <c r="A77" s="91"/>
      <c r="B77" s="180" t="s">
        <v>407</v>
      </c>
      <c r="C77" s="238">
        <v>0.31340000000000001</v>
      </c>
      <c r="D77" s="239">
        <v>0.28280646902293222</v>
      </c>
      <c r="E77" s="240">
        <v>0.34399353097706781</v>
      </c>
      <c r="F77" s="239">
        <v>0.2920377763351063</v>
      </c>
      <c r="G77" s="240">
        <v>0.33476222366489372</v>
      </c>
      <c r="H77" s="83"/>
    </row>
    <row r="78" spans="1:8" ht="15.75" customHeight="1">
      <c r="A78" s="91"/>
      <c r="B78" s="180" t="s">
        <v>408</v>
      </c>
      <c r="C78" s="250">
        <v>26.446228765259772</v>
      </c>
      <c r="D78" s="251">
        <v>23.344186508727915</v>
      </c>
      <c r="E78" s="252">
        <v>29.548271021791628</v>
      </c>
      <c r="F78" s="251">
        <v>25.267340211905484</v>
      </c>
      <c r="G78" s="252">
        <v>27.625117318614059</v>
      </c>
      <c r="H78" s="83"/>
    </row>
    <row r="79" spans="1:8" ht="15.75" customHeight="1">
      <c r="A79" s="91"/>
      <c r="B79" s="180" t="s">
        <v>409</v>
      </c>
      <c r="C79" s="250">
        <v>24.240499293027952</v>
      </c>
      <c r="D79" s="251">
        <v>22.986585489457887</v>
      </c>
      <c r="E79" s="252">
        <v>25.494413096598016</v>
      </c>
      <c r="F79" s="251">
        <v>23.665595828746842</v>
      </c>
      <c r="G79" s="252">
        <v>24.815402757309062</v>
      </c>
      <c r="H79" s="83"/>
    </row>
    <row r="80" spans="1:8" ht="15.75" customHeight="1">
      <c r="A80" s="91"/>
      <c r="B80" s="180" t="s">
        <v>410</v>
      </c>
      <c r="C80" s="237">
        <v>85.547573501683104</v>
      </c>
      <c r="D80" s="245">
        <v>79.831345702632689</v>
      </c>
      <c r="E80" s="246">
        <v>91.263801300733519</v>
      </c>
      <c r="F80" s="245">
        <v>83.406326359200065</v>
      </c>
      <c r="G80" s="246">
        <v>87.688820644166142</v>
      </c>
      <c r="H80" s="83"/>
    </row>
    <row r="81" spans="1:8" ht="15.75" customHeight="1">
      <c r="A81" s="91"/>
      <c r="B81" s="180" t="s">
        <v>411</v>
      </c>
      <c r="C81" s="238">
        <v>4.1296520475982179</v>
      </c>
      <c r="D81" s="239">
        <v>3.7420002056680874</v>
      </c>
      <c r="E81" s="240">
        <v>4.5173038895283488</v>
      </c>
      <c r="F81" s="239">
        <v>3.9951251006109425</v>
      </c>
      <c r="G81" s="240">
        <v>4.2641789945854933</v>
      </c>
      <c r="H81" s="83"/>
    </row>
    <row r="82" spans="1:8" ht="15.75" customHeight="1">
      <c r="A82" s="91"/>
      <c r="B82" s="180" t="s">
        <v>412</v>
      </c>
      <c r="C82" s="237">
        <v>265.70120765357541</v>
      </c>
      <c r="D82" s="245">
        <v>258.7423184581354</v>
      </c>
      <c r="E82" s="246">
        <v>272.66009684901542</v>
      </c>
      <c r="F82" s="245">
        <v>261.12021498450281</v>
      </c>
      <c r="G82" s="246">
        <v>270.28220032264801</v>
      </c>
      <c r="H82" s="83"/>
    </row>
    <row r="83" spans="1:8" ht="15.75" customHeight="1">
      <c r="A83" s="91"/>
      <c r="B83" s="180" t="s">
        <v>414</v>
      </c>
      <c r="C83" s="238">
        <v>3.5538290752402819</v>
      </c>
      <c r="D83" s="239">
        <v>3.4633591190474249</v>
      </c>
      <c r="E83" s="240">
        <v>3.6442990314331389</v>
      </c>
      <c r="F83" s="239">
        <v>3.4912555707137796</v>
      </c>
      <c r="G83" s="240">
        <v>3.6164025797667843</v>
      </c>
      <c r="H83" s="83"/>
    </row>
    <row r="84" spans="1:8" ht="15.75" customHeight="1">
      <c r="A84" s="91"/>
      <c r="B84" s="180" t="s">
        <v>415</v>
      </c>
      <c r="C84" s="238">
        <v>3.2119389768568043</v>
      </c>
      <c r="D84" s="239">
        <v>2.918252336640339</v>
      </c>
      <c r="E84" s="240">
        <v>3.5056256170732696</v>
      </c>
      <c r="F84" s="239">
        <v>3.0286640609022495</v>
      </c>
      <c r="G84" s="240">
        <v>3.3952138928113591</v>
      </c>
      <c r="H84" s="83"/>
    </row>
    <row r="85" spans="1:8" ht="15.75" customHeight="1">
      <c r="A85" s="91"/>
      <c r="B85" s="180" t="s">
        <v>417</v>
      </c>
      <c r="C85" s="236" t="s">
        <v>210</v>
      </c>
      <c r="D85" s="242" t="s">
        <v>94</v>
      </c>
      <c r="E85" s="243" t="s">
        <v>94</v>
      </c>
      <c r="F85" s="242" t="s">
        <v>94</v>
      </c>
      <c r="G85" s="243" t="s">
        <v>94</v>
      </c>
      <c r="H85" s="83"/>
    </row>
    <row r="86" spans="1:8" ht="15.75" customHeight="1">
      <c r="A86" s="91"/>
      <c r="B86" s="180" t="s">
        <v>452</v>
      </c>
      <c r="C86" s="238">
        <v>0.35294444444444445</v>
      </c>
      <c r="D86" s="239">
        <v>0.30997541959502051</v>
      </c>
      <c r="E86" s="240">
        <v>0.39591346929386839</v>
      </c>
      <c r="F86" s="239">
        <v>0.33044897701591058</v>
      </c>
      <c r="G86" s="240">
        <v>0.37543991187297832</v>
      </c>
      <c r="H86" s="83"/>
    </row>
    <row r="87" spans="1:8" ht="15.75" customHeight="1">
      <c r="A87" s="91"/>
      <c r="B87" s="180" t="s">
        <v>419</v>
      </c>
      <c r="C87" s="236">
        <v>7.4462962962962981E-2</v>
      </c>
      <c r="D87" s="242">
        <v>6.5367682415648762E-2</v>
      </c>
      <c r="E87" s="243">
        <v>8.35582435102772E-2</v>
      </c>
      <c r="F87" s="242">
        <v>6.9765861448362151E-2</v>
      </c>
      <c r="G87" s="243">
        <v>7.916006447756381E-2</v>
      </c>
      <c r="H87" s="83"/>
    </row>
    <row r="88" spans="1:8" ht="15.75" customHeight="1">
      <c r="A88" s="91"/>
      <c r="B88" s="180" t="s">
        <v>420</v>
      </c>
      <c r="C88" s="236">
        <v>0.48047422337894824</v>
      </c>
      <c r="D88" s="242">
        <v>0.45893103320677298</v>
      </c>
      <c r="E88" s="243">
        <v>0.5020174135511235</v>
      </c>
      <c r="F88" s="242">
        <v>0.47021285292591097</v>
      </c>
      <c r="G88" s="243">
        <v>0.49073559383198551</v>
      </c>
      <c r="H88" s="83"/>
    </row>
    <row r="89" spans="1:8" ht="15.75" customHeight="1">
      <c r="A89" s="91"/>
      <c r="B89" s="180" t="s">
        <v>421</v>
      </c>
      <c r="C89" s="250">
        <v>15.351991347689014</v>
      </c>
      <c r="D89" s="251">
        <v>13.777470770997096</v>
      </c>
      <c r="E89" s="252">
        <v>16.926511924380929</v>
      </c>
      <c r="F89" s="251">
        <v>14.751405081185709</v>
      </c>
      <c r="G89" s="252">
        <v>15.952577614192318</v>
      </c>
      <c r="H89" s="83"/>
    </row>
    <row r="90" spans="1:8" ht="15.75" customHeight="1">
      <c r="A90" s="91"/>
      <c r="B90" s="180" t="s">
        <v>422</v>
      </c>
      <c r="C90" s="250">
        <v>11.806740889369044</v>
      </c>
      <c r="D90" s="251">
        <v>10.875099629849567</v>
      </c>
      <c r="E90" s="252">
        <v>12.738382148888521</v>
      </c>
      <c r="F90" s="251">
        <v>11.49606706732585</v>
      </c>
      <c r="G90" s="252">
        <v>12.117414711412238</v>
      </c>
      <c r="H90" s="83"/>
    </row>
    <row r="91" spans="1:8" ht="15.75" customHeight="1">
      <c r="A91" s="91"/>
      <c r="B91" s="180" t="s">
        <v>424</v>
      </c>
      <c r="C91" s="236">
        <v>0.87002888614379548</v>
      </c>
      <c r="D91" s="242">
        <v>0.85104001669334617</v>
      </c>
      <c r="E91" s="243">
        <v>0.88901775559424479</v>
      </c>
      <c r="F91" s="242">
        <v>0.85386355308359185</v>
      </c>
      <c r="G91" s="243">
        <v>0.8861942192039991</v>
      </c>
      <c r="H91" s="83"/>
    </row>
    <row r="92" spans="1:8" ht="15.75" customHeight="1">
      <c r="A92" s="91"/>
      <c r="B92" s="180" t="s">
        <v>425</v>
      </c>
      <c r="C92" s="236">
        <v>7.320982103759778E-2</v>
      </c>
      <c r="D92" s="242">
        <v>7.034599637530875E-2</v>
      </c>
      <c r="E92" s="243">
        <v>7.607364569988681E-2</v>
      </c>
      <c r="F92" s="242">
        <v>7.2123658568339438E-2</v>
      </c>
      <c r="G92" s="243">
        <v>7.4295983506856123E-2</v>
      </c>
      <c r="H92" s="83"/>
    </row>
    <row r="93" spans="1:8" ht="15.75" customHeight="1">
      <c r="A93" s="91"/>
      <c r="B93" s="180" t="s">
        <v>426</v>
      </c>
      <c r="C93" s="250">
        <v>13.466893323358665</v>
      </c>
      <c r="D93" s="251">
        <v>11.286117010582037</v>
      </c>
      <c r="E93" s="252">
        <v>15.647669636135292</v>
      </c>
      <c r="F93" s="251">
        <v>12.91338111502162</v>
      </c>
      <c r="G93" s="252">
        <v>14.02040553169571</v>
      </c>
      <c r="H93" s="83"/>
    </row>
    <row r="94" spans="1:8" ht="15.75" customHeight="1">
      <c r="A94" s="91"/>
      <c r="B94" s="180" t="s">
        <v>427</v>
      </c>
      <c r="C94" s="236">
        <v>3.2650175771930343E-2</v>
      </c>
      <c r="D94" s="242">
        <v>2.8895492100727616E-2</v>
      </c>
      <c r="E94" s="243">
        <v>3.640485944313307E-2</v>
      </c>
      <c r="F94" s="242">
        <v>3.0283780132607505E-2</v>
      </c>
      <c r="G94" s="243">
        <v>3.5016571411253181E-2</v>
      </c>
      <c r="H94" s="83"/>
    </row>
    <row r="95" spans="1:8" ht="15.75" customHeight="1">
      <c r="A95" s="91"/>
      <c r="B95" s="180" t="s">
        <v>428</v>
      </c>
      <c r="C95" s="236">
        <v>4.6802374500837601E-2</v>
      </c>
      <c r="D95" s="242">
        <v>2.3469360625375434E-2</v>
      </c>
      <c r="E95" s="243">
        <v>7.0135388376299762E-2</v>
      </c>
      <c r="F95" s="242" t="s">
        <v>94</v>
      </c>
      <c r="G95" s="243" t="s">
        <v>94</v>
      </c>
      <c r="H95" s="83"/>
    </row>
    <row r="96" spans="1:8" ht="15.75" customHeight="1">
      <c r="A96" s="91"/>
      <c r="B96" s="180" t="s">
        <v>430</v>
      </c>
      <c r="C96" s="237">
        <v>71.214846145060747</v>
      </c>
      <c r="D96" s="245">
        <v>67.71911988573558</v>
      </c>
      <c r="E96" s="246">
        <v>74.710572404385914</v>
      </c>
      <c r="F96" s="245">
        <v>69.493240423895713</v>
      </c>
      <c r="G96" s="246">
        <v>72.936451866225781</v>
      </c>
      <c r="H96" s="83"/>
    </row>
    <row r="97" spans="1:8" ht="15.75" customHeight="1">
      <c r="A97" s="91"/>
      <c r="B97" s="180" t="s">
        <v>431</v>
      </c>
      <c r="C97" s="236">
        <v>3.3782395892795671E-2</v>
      </c>
      <c r="D97" s="242">
        <v>2.8831671632242446E-2</v>
      </c>
      <c r="E97" s="243">
        <v>3.8733120153348892E-2</v>
      </c>
      <c r="F97" s="242">
        <v>3.2881258253946513E-2</v>
      </c>
      <c r="G97" s="243">
        <v>3.4683533531644828E-2</v>
      </c>
      <c r="H97" s="83"/>
    </row>
    <row r="98" spans="1:8" ht="15.75" customHeight="1">
      <c r="A98" s="91"/>
      <c r="B98" s="180" t="s">
        <v>434</v>
      </c>
      <c r="C98" s="250">
        <v>28.146348816556703</v>
      </c>
      <c r="D98" s="251">
        <v>26.340553340462304</v>
      </c>
      <c r="E98" s="252">
        <v>29.952144292651102</v>
      </c>
      <c r="F98" s="251">
        <v>27.052834025826794</v>
      </c>
      <c r="G98" s="252">
        <v>29.239863607286612</v>
      </c>
      <c r="H98" s="83"/>
    </row>
    <row r="99" spans="1:8" ht="15.75" customHeight="1">
      <c r="A99" s="91"/>
      <c r="B99" s="180" t="s">
        <v>435</v>
      </c>
      <c r="C99" s="236">
        <v>3.3773386766964661E-2</v>
      </c>
      <c r="D99" s="242">
        <v>3.1126690241159105E-2</v>
      </c>
      <c r="E99" s="243">
        <v>3.6420083292770217E-2</v>
      </c>
      <c r="F99" s="242">
        <v>3.2112714391507646E-2</v>
      </c>
      <c r="G99" s="243">
        <v>3.5434059142421676E-2</v>
      </c>
      <c r="H99" s="83"/>
    </row>
    <row r="100" spans="1:8" ht="15.75" customHeight="1">
      <c r="A100" s="91"/>
      <c r="B100" s="180" t="s">
        <v>436</v>
      </c>
      <c r="C100" s="238">
        <v>4.2191206639905685</v>
      </c>
      <c r="D100" s="239">
        <v>4.1226446124857716</v>
      </c>
      <c r="E100" s="240">
        <v>4.3155967154953654</v>
      </c>
      <c r="F100" s="239">
        <v>4.1575670936419495</v>
      </c>
      <c r="G100" s="240">
        <v>4.2806742343391875</v>
      </c>
      <c r="H100" s="83"/>
    </row>
    <row r="101" spans="1:8" ht="15.75" customHeight="1">
      <c r="A101" s="91"/>
      <c r="B101" s="180" t="s">
        <v>399</v>
      </c>
      <c r="C101" s="238">
        <v>7.6345403484492644</v>
      </c>
      <c r="D101" s="239">
        <v>6.9221115178040975</v>
      </c>
      <c r="E101" s="240">
        <v>8.3469691790944331</v>
      </c>
      <c r="F101" s="239">
        <v>7.3091786082284615</v>
      </c>
      <c r="G101" s="240">
        <v>7.9599020886700691</v>
      </c>
      <c r="H101" s="83"/>
    </row>
    <row r="102" spans="1:8" ht="15.75" customHeight="1">
      <c r="A102" s="91"/>
      <c r="B102" s="180" t="s">
        <v>453</v>
      </c>
      <c r="C102" s="238">
        <v>5.1074666666666673</v>
      </c>
      <c r="D102" s="239">
        <v>4.8803095283253777</v>
      </c>
      <c r="E102" s="240">
        <v>5.3346238050079569</v>
      </c>
      <c r="F102" s="239">
        <v>4.9317216815639586</v>
      </c>
      <c r="G102" s="240">
        <v>5.2832116517693759</v>
      </c>
      <c r="H102" s="83"/>
    </row>
    <row r="103" spans="1:8" ht="15.75" customHeight="1">
      <c r="A103" s="91"/>
      <c r="B103" s="180" t="s">
        <v>440</v>
      </c>
      <c r="C103" s="237">
        <v>87.900989606381273</v>
      </c>
      <c r="D103" s="245">
        <v>83.511317725685245</v>
      </c>
      <c r="E103" s="246">
        <v>92.290661487077301</v>
      </c>
      <c r="F103" s="245">
        <v>85.123577375614559</v>
      </c>
      <c r="G103" s="246">
        <v>90.678401837147987</v>
      </c>
      <c r="H103" s="83"/>
    </row>
    <row r="104" spans="1:8" ht="15.75" customHeight="1">
      <c r="A104" s="91"/>
      <c r="B104" s="180" t="s">
        <v>454</v>
      </c>
      <c r="C104" s="236" t="s">
        <v>108</v>
      </c>
      <c r="D104" s="242" t="s">
        <v>94</v>
      </c>
      <c r="E104" s="243" t="s">
        <v>94</v>
      </c>
      <c r="F104" s="242" t="s">
        <v>94</v>
      </c>
      <c r="G104" s="243" t="s">
        <v>94</v>
      </c>
      <c r="H104" s="83"/>
    </row>
    <row r="105" spans="1:8" ht="15.75" customHeight="1">
      <c r="A105" s="91"/>
      <c r="B105" s="180" t="s">
        <v>443</v>
      </c>
      <c r="C105" s="236" t="s">
        <v>211</v>
      </c>
      <c r="D105" s="242" t="s">
        <v>94</v>
      </c>
      <c r="E105" s="243" t="s">
        <v>94</v>
      </c>
      <c r="F105" s="242" t="s">
        <v>94</v>
      </c>
      <c r="G105" s="243" t="s">
        <v>94</v>
      </c>
      <c r="H105" s="83"/>
    </row>
    <row r="106" spans="1:8" ht="15.75" customHeight="1">
      <c r="A106" s="91"/>
      <c r="B106" s="180" t="s">
        <v>444</v>
      </c>
      <c r="C106" s="238">
        <v>0.44978164794386832</v>
      </c>
      <c r="D106" s="239">
        <v>0.42371123596630483</v>
      </c>
      <c r="E106" s="240">
        <v>0.47585205992143181</v>
      </c>
      <c r="F106" s="239">
        <v>0.43428852552621355</v>
      </c>
      <c r="G106" s="240">
        <v>0.46527477036152309</v>
      </c>
      <c r="H106" s="83"/>
    </row>
    <row r="107" spans="1:8" ht="15.75" customHeight="1">
      <c r="A107" s="91"/>
      <c r="B107" s="180" t="s">
        <v>445</v>
      </c>
      <c r="C107" s="238">
        <v>0.74542257893512631</v>
      </c>
      <c r="D107" s="239">
        <v>0.59004254624215613</v>
      </c>
      <c r="E107" s="240">
        <v>0.90080261162809649</v>
      </c>
      <c r="F107" s="239">
        <v>0.71668723231318421</v>
      </c>
      <c r="G107" s="240">
        <v>0.77415792555706842</v>
      </c>
      <c r="H107" s="83"/>
    </row>
    <row r="108" spans="1:8" ht="15.75" customHeight="1">
      <c r="A108" s="91"/>
      <c r="B108" s="180" t="s">
        <v>446</v>
      </c>
      <c r="C108" s="250">
        <v>16.109088734223388</v>
      </c>
      <c r="D108" s="251">
        <v>14.792168583729685</v>
      </c>
      <c r="E108" s="252">
        <v>17.426008884717092</v>
      </c>
      <c r="F108" s="251">
        <v>15.199025728296263</v>
      </c>
      <c r="G108" s="252">
        <v>17.019151740150512</v>
      </c>
      <c r="H108" s="83"/>
    </row>
    <row r="109" spans="1:8" ht="15.75" customHeight="1">
      <c r="A109" s="91"/>
      <c r="B109" s="180" t="s">
        <v>448</v>
      </c>
      <c r="C109" s="238">
        <v>6.0555937934260875</v>
      </c>
      <c r="D109" s="239">
        <v>5.6357988779567902</v>
      </c>
      <c r="E109" s="240">
        <v>6.4753887088953848</v>
      </c>
      <c r="F109" s="239">
        <v>5.8510506064867878</v>
      </c>
      <c r="G109" s="240">
        <v>6.2601369803653872</v>
      </c>
      <c r="H109" s="83"/>
    </row>
    <row r="110" spans="1:8" ht="15.75" customHeight="1">
      <c r="A110" s="91"/>
      <c r="B110" s="200" t="s">
        <v>450</v>
      </c>
      <c r="C110" s="256">
        <v>265.98448465153547</v>
      </c>
      <c r="D110" s="257">
        <v>258.42347014278306</v>
      </c>
      <c r="E110" s="258">
        <v>273.54549916028787</v>
      </c>
      <c r="F110" s="257">
        <v>261.99049952384206</v>
      </c>
      <c r="G110" s="258">
        <v>269.97846977922887</v>
      </c>
      <c r="H110" s="83"/>
    </row>
    <row r="111" spans="1:8" ht="15.75" customHeight="1">
      <c r="B111" s="259" t="s">
        <v>668</v>
      </c>
    </row>
    <row r="112" spans="1:8" ht="15.75" customHeight="1">
      <c r="A112" s="1"/>
      <c r="B112"/>
      <c r="C112"/>
      <c r="D112"/>
      <c r="E112"/>
      <c r="F112"/>
      <c r="G112"/>
    </row>
    <row r="113" spans="1:7" ht="15.75" customHeight="1">
      <c r="A113" s="1"/>
      <c r="B113"/>
      <c r="C113"/>
      <c r="D113"/>
      <c r="E113"/>
      <c r="F113"/>
      <c r="G113"/>
    </row>
  </sheetData>
  <dataConsolidate/>
  <mergeCells count="4">
    <mergeCell ref="F2:G2"/>
    <mergeCell ref="B2:B3"/>
    <mergeCell ref="A2:A3"/>
    <mergeCell ref="D2:E2"/>
  </mergeCells>
  <conditionalFormatting sqref="A5 A7 A9 A11 A13 A15 A17:A69 A71:A110 C5:G110 A4:G4 A6:G6 A8:G8 A10:G10 A12:G12 A14:G14 A16:G16 A70:G70">
    <cfRule type="expression" dxfId="139" priority="205">
      <formula>IF(CertVal_IsBlnkRow*CertVal_IsBlnkRowNext=1,TRUE,FALSE)</formula>
    </cfRule>
  </conditionalFormatting>
  <conditionalFormatting sqref="B5:B110">
    <cfRule type="expression" dxfId="138" priority="197">
      <formula>IF(CertVal_IsBlnkRow*CertVal_IsBlnkRowNext=1,TRUE,FALSE)</formula>
    </cfRule>
  </conditionalFormatting>
  <conditionalFormatting sqref="B7">
    <cfRule type="expression" dxfId="137" priority="195">
      <formula>IF(CertVal_IsBlnkRow*CertVal_IsBlnkRowNext=1,TRUE,FALSE)</formula>
    </cfRule>
  </conditionalFormatting>
  <conditionalFormatting sqref="B9">
    <cfRule type="expression" dxfId="136" priority="193">
      <formula>IF(CertVal_IsBlnkRow*CertVal_IsBlnkRowNext=1,TRUE,FALSE)</formula>
    </cfRule>
  </conditionalFormatting>
  <conditionalFormatting sqref="B11">
    <cfRule type="expression" dxfId="135" priority="191">
      <formula>IF(CertVal_IsBlnkRow*CertVal_IsBlnkRowNext=1,TRUE,FALSE)</formula>
    </cfRule>
  </conditionalFormatting>
  <conditionalFormatting sqref="B13">
    <cfRule type="expression" dxfId="134" priority="189">
      <formula>IF(CertVal_IsBlnkRow*CertVal_IsBlnkRowNext=1,TRUE,FALSE)</formula>
    </cfRule>
  </conditionalFormatting>
  <conditionalFormatting sqref="B15">
    <cfRule type="expression" dxfId="133" priority="187">
      <formula>IF(CertVal_IsBlnkRow*CertVal_IsBlnkRowNext=1,TRUE,FALSE)</formula>
    </cfRule>
  </conditionalFormatting>
  <conditionalFormatting sqref="B17">
    <cfRule type="expression" dxfId="132" priority="185">
      <formula>IF(CertVal_IsBlnkRow*CertVal_IsBlnkRowNext=1,TRUE,FALSE)</formula>
    </cfRule>
  </conditionalFormatting>
  <conditionalFormatting sqref="B18">
    <cfRule type="expression" dxfId="131" priority="183">
      <formula>IF(CertVal_IsBlnkRow*CertVal_IsBlnkRowNext=1,TRUE,FALSE)</formula>
    </cfRule>
  </conditionalFormatting>
  <conditionalFormatting sqref="B19">
    <cfRule type="expression" dxfId="130" priority="181">
      <formula>IF(CertVal_IsBlnkRow*CertVal_IsBlnkRowNext=1,TRUE,FALSE)</formula>
    </cfRule>
  </conditionalFormatting>
  <conditionalFormatting sqref="B20">
    <cfRule type="expression" dxfId="129" priority="179">
      <formula>IF(CertVal_IsBlnkRow*CertVal_IsBlnkRowNext=1,TRUE,FALSE)</formula>
    </cfRule>
  </conditionalFormatting>
  <conditionalFormatting sqref="B21">
    <cfRule type="expression" dxfId="128" priority="177">
      <formula>IF(CertVal_IsBlnkRow*CertVal_IsBlnkRowNext=1,TRUE,FALSE)</formula>
    </cfRule>
  </conditionalFormatting>
  <conditionalFormatting sqref="B22">
    <cfRule type="expression" dxfId="127" priority="175">
      <formula>IF(CertVal_IsBlnkRow*CertVal_IsBlnkRowNext=1,TRUE,FALSE)</formula>
    </cfRule>
  </conditionalFormatting>
  <conditionalFormatting sqref="B23">
    <cfRule type="expression" dxfId="126" priority="173">
      <formula>IF(CertVal_IsBlnkRow*CertVal_IsBlnkRowNext=1,TRUE,FALSE)</formula>
    </cfRule>
  </conditionalFormatting>
  <conditionalFormatting sqref="B24">
    <cfRule type="expression" dxfId="125" priority="171">
      <formula>IF(CertVal_IsBlnkRow*CertVal_IsBlnkRowNext=1,TRUE,FALSE)</formula>
    </cfRule>
  </conditionalFormatting>
  <conditionalFormatting sqref="B25">
    <cfRule type="expression" dxfId="124" priority="169">
      <formula>IF(CertVal_IsBlnkRow*CertVal_IsBlnkRowNext=1,TRUE,FALSE)</formula>
    </cfRule>
  </conditionalFormatting>
  <conditionalFormatting sqref="B26">
    <cfRule type="expression" dxfId="123" priority="167">
      <formula>IF(CertVal_IsBlnkRow*CertVal_IsBlnkRowNext=1,TRUE,FALSE)</formula>
    </cfRule>
  </conditionalFormatting>
  <conditionalFormatting sqref="B27">
    <cfRule type="expression" dxfId="122" priority="165">
      <formula>IF(CertVal_IsBlnkRow*CertVal_IsBlnkRowNext=1,TRUE,FALSE)</formula>
    </cfRule>
  </conditionalFormatting>
  <conditionalFormatting sqref="B28">
    <cfRule type="expression" dxfId="121" priority="163">
      <formula>IF(CertVal_IsBlnkRow*CertVal_IsBlnkRowNext=1,TRUE,FALSE)</formula>
    </cfRule>
  </conditionalFormatting>
  <conditionalFormatting sqref="B29">
    <cfRule type="expression" dxfId="120" priority="161">
      <formula>IF(CertVal_IsBlnkRow*CertVal_IsBlnkRowNext=1,TRUE,FALSE)</formula>
    </cfRule>
  </conditionalFormatting>
  <conditionalFormatting sqref="B30">
    <cfRule type="expression" dxfId="119" priority="159">
      <formula>IF(CertVal_IsBlnkRow*CertVal_IsBlnkRowNext=1,TRUE,FALSE)</formula>
    </cfRule>
  </conditionalFormatting>
  <conditionalFormatting sqref="B31">
    <cfRule type="expression" dxfId="118" priority="157">
      <formula>IF(CertVal_IsBlnkRow*CertVal_IsBlnkRowNext=1,TRUE,FALSE)</formula>
    </cfRule>
  </conditionalFormatting>
  <conditionalFormatting sqref="B32">
    <cfRule type="expression" dxfId="117" priority="155">
      <formula>IF(CertVal_IsBlnkRow*CertVal_IsBlnkRowNext=1,TRUE,FALSE)</formula>
    </cfRule>
  </conditionalFormatting>
  <conditionalFormatting sqref="B33">
    <cfRule type="expression" dxfId="116" priority="153">
      <formula>IF(CertVal_IsBlnkRow*CertVal_IsBlnkRowNext=1,TRUE,FALSE)</formula>
    </cfRule>
  </conditionalFormatting>
  <conditionalFormatting sqref="B34">
    <cfRule type="expression" dxfId="115" priority="151">
      <formula>IF(CertVal_IsBlnkRow*CertVal_IsBlnkRowNext=1,TRUE,FALSE)</formula>
    </cfRule>
  </conditionalFormatting>
  <conditionalFormatting sqref="B35">
    <cfRule type="expression" dxfId="114" priority="149">
      <formula>IF(CertVal_IsBlnkRow*CertVal_IsBlnkRowNext=1,TRUE,FALSE)</formula>
    </cfRule>
  </conditionalFormatting>
  <conditionalFormatting sqref="B36">
    <cfRule type="expression" dxfId="113" priority="147">
      <formula>IF(CertVal_IsBlnkRow*CertVal_IsBlnkRowNext=1,TRUE,FALSE)</formula>
    </cfRule>
  </conditionalFormatting>
  <conditionalFormatting sqref="B37">
    <cfRule type="expression" dxfId="112" priority="145">
      <formula>IF(CertVal_IsBlnkRow*CertVal_IsBlnkRowNext=1,TRUE,FALSE)</formula>
    </cfRule>
  </conditionalFormatting>
  <conditionalFormatting sqref="B38">
    <cfRule type="expression" dxfId="111" priority="143">
      <formula>IF(CertVal_IsBlnkRow*CertVal_IsBlnkRowNext=1,TRUE,FALSE)</formula>
    </cfRule>
  </conditionalFormatting>
  <conditionalFormatting sqref="B39">
    <cfRule type="expression" dxfId="110" priority="141">
      <formula>IF(CertVal_IsBlnkRow*CertVal_IsBlnkRowNext=1,TRUE,FALSE)</formula>
    </cfRule>
  </conditionalFormatting>
  <conditionalFormatting sqref="B40">
    <cfRule type="expression" dxfId="109" priority="139">
      <formula>IF(CertVal_IsBlnkRow*CertVal_IsBlnkRowNext=1,TRUE,FALSE)</formula>
    </cfRule>
  </conditionalFormatting>
  <conditionalFormatting sqref="B41">
    <cfRule type="expression" dxfId="108" priority="137">
      <formula>IF(CertVal_IsBlnkRow*CertVal_IsBlnkRowNext=1,TRUE,FALSE)</formula>
    </cfRule>
  </conditionalFormatting>
  <conditionalFormatting sqref="B42">
    <cfRule type="expression" dxfId="107" priority="135">
      <formula>IF(CertVal_IsBlnkRow*CertVal_IsBlnkRowNext=1,TRUE,FALSE)</formula>
    </cfRule>
  </conditionalFormatting>
  <conditionalFormatting sqref="B43">
    <cfRule type="expression" dxfId="106" priority="133">
      <formula>IF(CertVal_IsBlnkRow*CertVal_IsBlnkRowNext=1,TRUE,FALSE)</formula>
    </cfRule>
  </conditionalFormatting>
  <conditionalFormatting sqref="B44">
    <cfRule type="expression" dxfId="105" priority="131">
      <formula>IF(CertVal_IsBlnkRow*CertVal_IsBlnkRowNext=1,TRUE,FALSE)</formula>
    </cfRule>
  </conditionalFormatting>
  <conditionalFormatting sqref="B45">
    <cfRule type="expression" dxfId="104" priority="129">
      <formula>IF(CertVal_IsBlnkRow*CertVal_IsBlnkRowNext=1,TRUE,FALSE)</formula>
    </cfRule>
  </conditionalFormatting>
  <conditionalFormatting sqref="B46">
    <cfRule type="expression" dxfId="103" priority="127">
      <formula>IF(CertVal_IsBlnkRow*CertVal_IsBlnkRowNext=1,TRUE,FALSE)</formula>
    </cfRule>
  </conditionalFormatting>
  <conditionalFormatting sqref="B47">
    <cfRule type="expression" dxfId="102" priority="125">
      <formula>IF(CertVal_IsBlnkRow*CertVal_IsBlnkRowNext=1,TRUE,FALSE)</formula>
    </cfRule>
  </conditionalFormatting>
  <conditionalFormatting sqref="B48">
    <cfRule type="expression" dxfId="101" priority="123">
      <formula>IF(CertVal_IsBlnkRow*CertVal_IsBlnkRowNext=1,TRUE,FALSE)</formula>
    </cfRule>
  </conditionalFormatting>
  <conditionalFormatting sqref="B49">
    <cfRule type="expression" dxfId="100" priority="121">
      <formula>IF(CertVal_IsBlnkRow*CertVal_IsBlnkRowNext=1,TRUE,FALSE)</formula>
    </cfRule>
  </conditionalFormatting>
  <conditionalFormatting sqref="B50">
    <cfRule type="expression" dxfId="99" priority="119">
      <formula>IF(CertVal_IsBlnkRow*CertVal_IsBlnkRowNext=1,TRUE,FALSE)</formula>
    </cfRule>
  </conditionalFormatting>
  <conditionalFormatting sqref="B51">
    <cfRule type="expression" dxfId="98" priority="117">
      <formula>IF(CertVal_IsBlnkRow*CertVal_IsBlnkRowNext=1,TRUE,FALSE)</formula>
    </cfRule>
  </conditionalFormatting>
  <conditionalFormatting sqref="B52">
    <cfRule type="expression" dxfId="97" priority="115">
      <formula>IF(CertVal_IsBlnkRow*CertVal_IsBlnkRowNext=1,TRUE,FALSE)</formula>
    </cfRule>
  </conditionalFormatting>
  <conditionalFormatting sqref="B53">
    <cfRule type="expression" dxfId="96" priority="113">
      <formula>IF(CertVal_IsBlnkRow*CertVal_IsBlnkRowNext=1,TRUE,FALSE)</formula>
    </cfRule>
  </conditionalFormatting>
  <conditionalFormatting sqref="B54">
    <cfRule type="expression" dxfId="95" priority="111">
      <formula>IF(CertVal_IsBlnkRow*CertVal_IsBlnkRowNext=1,TRUE,FALSE)</formula>
    </cfRule>
  </conditionalFormatting>
  <conditionalFormatting sqref="B55">
    <cfRule type="expression" dxfId="94" priority="109">
      <formula>IF(CertVal_IsBlnkRow*CertVal_IsBlnkRowNext=1,TRUE,FALSE)</formula>
    </cfRule>
  </conditionalFormatting>
  <conditionalFormatting sqref="B56">
    <cfRule type="expression" dxfId="93" priority="107">
      <formula>IF(CertVal_IsBlnkRow*CertVal_IsBlnkRowNext=1,TRUE,FALSE)</formula>
    </cfRule>
  </conditionalFormatting>
  <conditionalFormatting sqref="B57">
    <cfRule type="expression" dxfId="92" priority="105">
      <formula>IF(CertVal_IsBlnkRow*CertVal_IsBlnkRowNext=1,TRUE,FALSE)</formula>
    </cfRule>
  </conditionalFormatting>
  <conditionalFormatting sqref="B58">
    <cfRule type="expression" dxfId="91" priority="103">
      <formula>IF(CertVal_IsBlnkRow*CertVal_IsBlnkRowNext=1,TRUE,FALSE)</formula>
    </cfRule>
  </conditionalFormatting>
  <conditionalFormatting sqref="B59">
    <cfRule type="expression" dxfId="90" priority="101">
      <formula>IF(CertVal_IsBlnkRow*CertVal_IsBlnkRowNext=1,TRUE,FALSE)</formula>
    </cfRule>
  </conditionalFormatting>
  <conditionalFormatting sqref="B60">
    <cfRule type="expression" dxfId="89" priority="99">
      <formula>IF(CertVal_IsBlnkRow*CertVal_IsBlnkRowNext=1,TRUE,FALSE)</formula>
    </cfRule>
  </conditionalFormatting>
  <conditionalFormatting sqref="B61">
    <cfRule type="expression" dxfId="88" priority="97">
      <formula>IF(CertVal_IsBlnkRow*CertVal_IsBlnkRowNext=1,TRUE,FALSE)</formula>
    </cfRule>
  </conditionalFormatting>
  <conditionalFormatting sqref="B62">
    <cfRule type="expression" dxfId="87" priority="95">
      <formula>IF(CertVal_IsBlnkRow*CertVal_IsBlnkRowNext=1,TRUE,FALSE)</formula>
    </cfRule>
  </conditionalFormatting>
  <conditionalFormatting sqref="B63">
    <cfRule type="expression" dxfId="86" priority="93">
      <formula>IF(CertVal_IsBlnkRow*CertVal_IsBlnkRowNext=1,TRUE,FALSE)</formula>
    </cfRule>
  </conditionalFormatting>
  <conditionalFormatting sqref="B64">
    <cfRule type="expression" dxfId="85" priority="91">
      <formula>IF(CertVal_IsBlnkRow*CertVal_IsBlnkRowNext=1,TRUE,FALSE)</formula>
    </cfRule>
  </conditionalFormatting>
  <conditionalFormatting sqref="B65">
    <cfRule type="expression" dxfId="84" priority="89">
      <formula>IF(CertVal_IsBlnkRow*CertVal_IsBlnkRowNext=1,TRUE,FALSE)</formula>
    </cfRule>
  </conditionalFormatting>
  <conditionalFormatting sqref="B66">
    <cfRule type="expression" dxfId="83" priority="87">
      <formula>IF(CertVal_IsBlnkRow*CertVal_IsBlnkRowNext=1,TRUE,FALSE)</formula>
    </cfRule>
  </conditionalFormatting>
  <conditionalFormatting sqref="B67">
    <cfRule type="expression" dxfId="82" priority="85">
      <formula>IF(CertVal_IsBlnkRow*CertVal_IsBlnkRowNext=1,TRUE,FALSE)</formula>
    </cfRule>
  </conditionalFormatting>
  <conditionalFormatting sqref="B68">
    <cfRule type="expression" dxfId="81" priority="83">
      <formula>IF(CertVal_IsBlnkRow*CertVal_IsBlnkRowNext=1,TRUE,FALSE)</formula>
    </cfRule>
  </conditionalFormatting>
  <conditionalFormatting sqref="B69">
    <cfRule type="expression" dxfId="80" priority="81">
      <formula>IF(CertVal_IsBlnkRow*CertVal_IsBlnkRowNext=1,TRUE,FALSE)</formula>
    </cfRule>
  </conditionalFormatting>
  <conditionalFormatting sqref="B71">
    <cfRule type="expression" dxfId="79" priority="79">
      <formula>IF(CertVal_IsBlnkRow*CertVal_IsBlnkRowNext=1,TRUE,FALSE)</formula>
    </cfRule>
  </conditionalFormatting>
  <conditionalFormatting sqref="B72">
    <cfRule type="expression" dxfId="78" priority="77">
      <formula>IF(CertVal_IsBlnkRow*CertVal_IsBlnkRowNext=1,TRUE,FALSE)</formula>
    </cfRule>
  </conditionalFormatting>
  <conditionalFormatting sqref="B73">
    <cfRule type="expression" dxfId="77" priority="75">
      <formula>IF(CertVal_IsBlnkRow*CertVal_IsBlnkRowNext=1,TRUE,FALSE)</formula>
    </cfRule>
  </conditionalFormatting>
  <conditionalFormatting sqref="B74">
    <cfRule type="expression" dxfId="76" priority="73">
      <formula>IF(CertVal_IsBlnkRow*CertVal_IsBlnkRowNext=1,TRUE,FALSE)</formula>
    </cfRule>
  </conditionalFormatting>
  <conditionalFormatting sqref="B75">
    <cfRule type="expression" dxfId="75" priority="71">
      <formula>IF(CertVal_IsBlnkRow*CertVal_IsBlnkRowNext=1,TRUE,FALSE)</formula>
    </cfRule>
  </conditionalFormatting>
  <conditionalFormatting sqref="B76">
    <cfRule type="expression" dxfId="74" priority="69">
      <formula>IF(CertVal_IsBlnkRow*CertVal_IsBlnkRowNext=1,TRUE,FALSE)</formula>
    </cfRule>
  </conditionalFormatting>
  <conditionalFormatting sqref="B77">
    <cfRule type="expression" dxfId="73" priority="67">
      <formula>IF(CertVal_IsBlnkRow*CertVal_IsBlnkRowNext=1,TRUE,FALSE)</formula>
    </cfRule>
  </conditionalFormatting>
  <conditionalFormatting sqref="B78">
    <cfRule type="expression" dxfId="72" priority="65">
      <formula>IF(CertVal_IsBlnkRow*CertVal_IsBlnkRowNext=1,TRUE,FALSE)</formula>
    </cfRule>
  </conditionalFormatting>
  <conditionalFormatting sqref="B79">
    <cfRule type="expression" dxfId="71" priority="63">
      <formula>IF(CertVal_IsBlnkRow*CertVal_IsBlnkRowNext=1,TRUE,FALSE)</formula>
    </cfRule>
  </conditionalFormatting>
  <conditionalFormatting sqref="B80">
    <cfRule type="expression" dxfId="70" priority="61">
      <formula>IF(CertVal_IsBlnkRow*CertVal_IsBlnkRowNext=1,TRUE,FALSE)</formula>
    </cfRule>
  </conditionalFormatting>
  <conditionalFormatting sqref="B81">
    <cfRule type="expression" dxfId="69" priority="59">
      <formula>IF(CertVal_IsBlnkRow*CertVal_IsBlnkRowNext=1,TRUE,FALSE)</formula>
    </cfRule>
  </conditionalFormatting>
  <conditionalFormatting sqref="B82">
    <cfRule type="expression" dxfId="68" priority="57">
      <formula>IF(CertVal_IsBlnkRow*CertVal_IsBlnkRowNext=1,TRUE,FALSE)</formula>
    </cfRule>
  </conditionalFormatting>
  <conditionalFormatting sqref="B83">
    <cfRule type="expression" dxfId="67" priority="55">
      <formula>IF(CertVal_IsBlnkRow*CertVal_IsBlnkRowNext=1,TRUE,FALSE)</formula>
    </cfRule>
  </conditionalFormatting>
  <conditionalFormatting sqref="B84">
    <cfRule type="expression" dxfId="66" priority="53">
      <formula>IF(CertVal_IsBlnkRow*CertVal_IsBlnkRowNext=1,TRUE,FALSE)</formula>
    </cfRule>
  </conditionalFormatting>
  <conditionalFormatting sqref="B85">
    <cfRule type="expression" dxfId="65" priority="51">
      <formula>IF(CertVal_IsBlnkRow*CertVal_IsBlnkRowNext=1,TRUE,FALSE)</formula>
    </cfRule>
  </conditionalFormatting>
  <conditionalFormatting sqref="B86">
    <cfRule type="expression" dxfId="64" priority="49">
      <formula>IF(CertVal_IsBlnkRow*CertVal_IsBlnkRowNext=1,TRUE,FALSE)</formula>
    </cfRule>
  </conditionalFormatting>
  <conditionalFormatting sqref="B87">
    <cfRule type="expression" dxfId="63" priority="47">
      <formula>IF(CertVal_IsBlnkRow*CertVal_IsBlnkRowNext=1,TRUE,FALSE)</formula>
    </cfRule>
  </conditionalFormatting>
  <conditionalFormatting sqref="B88">
    <cfRule type="expression" dxfId="62" priority="45">
      <formula>IF(CertVal_IsBlnkRow*CertVal_IsBlnkRowNext=1,TRUE,FALSE)</formula>
    </cfRule>
  </conditionalFormatting>
  <conditionalFormatting sqref="B89">
    <cfRule type="expression" dxfId="61" priority="43">
      <formula>IF(CertVal_IsBlnkRow*CertVal_IsBlnkRowNext=1,TRUE,FALSE)</formula>
    </cfRule>
  </conditionalFormatting>
  <conditionalFormatting sqref="B90">
    <cfRule type="expression" dxfId="60" priority="41">
      <formula>IF(CertVal_IsBlnkRow*CertVal_IsBlnkRowNext=1,TRUE,FALSE)</formula>
    </cfRule>
  </conditionalFormatting>
  <conditionalFormatting sqref="B91">
    <cfRule type="expression" dxfId="59" priority="39">
      <formula>IF(CertVal_IsBlnkRow*CertVal_IsBlnkRowNext=1,TRUE,FALSE)</formula>
    </cfRule>
  </conditionalFormatting>
  <conditionalFormatting sqref="B92">
    <cfRule type="expression" dxfId="58" priority="37">
      <formula>IF(CertVal_IsBlnkRow*CertVal_IsBlnkRowNext=1,TRUE,FALSE)</formula>
    </cfRule>
  </conditionalFormatting>
  <conditionalFormatting sqref="B93">
    <cfRule type="expression" dxfId="57" priority="35">
      <formula>IF(CertVal_IsBlnkRow*CertVal_IsBlnkRowNext=1,TRUE,FALSE)</formula>
    </cfRule>
  </conditionalFormatting>
  <conditionalFormatting sqref="B94">
    <cfRule type="expression" dxfId="56" priority="33">
      <formula>IF(CertVal_IsBlnkRow*CertVal_IsBlnkRowNext=1,TRUE,FALSE)</formula>
    </cfRule>
  </conditionalFormatting>
  <conditionalFormatting sqref="B95">
    <cfRule type="expression" dxfId="55" priority="31">
      <formula>IF(CertVal_IsBlnkRow*CertVal_IsBlnkRowNext=1,TRUE,FALSE)</formula>
    </cfRule>
  </conditionalFormatting>
  <conditionalFormatting sqref="B96">
    <cfRule type="expression" dxfId="54" priority="29">
      <formula>IF(CertVal_IsBlnkRow*CertVal_IsBlnkRowNext=1,TRUE,FALSE)</formula>
    </cfRule>
  </conditionalFormatting>
  <conditionalFormatting sqref="B97">
    <cfRule type="expression" dxfId="53" priority="27">
      <formula>IF(CertVal_IsBlnkRow*CertVal_IsBlnkRowNext=1,TRUE,FALSE)</formula>
    </cfRule>
  </conditionalFormatting>
  <conditionalFormatting sqref="B98">
    <cfRule type="expression" dxfId="52" priority="25">
      <formula>IF(CertVal_IsBlnkRow*CertVal_IsBlnkRowNext=1,TRUE,FALSE)</formula>
    </cfRule>
  </conditionalFormatting>
  <conditionalFormatting sqref="B99">
    <cfRule type="expression" dxfId="51" priority="23">
      <formula>IF(CertVal_IsBlnkRow*CertVal_IsBlnkRowNext=1,TRUE,FALSE)</formula>
    </cfRule>
  </conditionalFormatting>
  <conditionalFormatting sqref="B100">
    <cfRule type="expression" dxfId="50" priority="21">
      <formula>IF(CertVal_IsBlnkRow*CertVal_IsBlnkRowNext=1,TRUE,FALSE)</formula>
    </cfRule>
  </conditionalFormatting>
  <conditionalFormatting sqref="B101">
    <cfRule type="expression" dxfId="49" priority="19">
      <formula>IF(CertVal_IsBlnkRow*CertVal_IsBlnkRowNext=1,TRUE,FALSE)</formula>
    </cfRule>
  </conditionalFormatting>
  <conditionalFormatting sqref="B102">
    <cfRule type="expression" dxfId="48" priority="17">
      <formula>IF(CertVal_IsBlnkRow*CertVal_IsBlnkRowNext=1,TRUE,FALSE)</formula>
    </cfRule>
  </conditionalFormatting>
  <conditionalFormatting sqref="B103">
    <cfRule type="expression" dxfId="47" priority="15">
      <formula>IF(CertVal_IsBlnkRow*CertVal_IsBlnkRowNext=1,TRUE,FALSE)</formula>
    </cfRule>
  </conditionalFormatting>
  <conditionalFormatting sqref="B104">
    <cfRule type="expression" dxfId="46" priority="13">
      <formula>IF(CertVal_IsBlnkRow*CertVal_IsBlnkRowNext=1,TRUE,FALSE)</formula>
    </cfRule>
  </conditionalFormatting>
  <conditionalFormatting sqref="B105">
    <cfRule type="expression" dxfId="45" priority="11">
      <formula>IF(CertVal_IsBlnkRow*CertVal_IsBlnkRowNext=1,TRUE,FALSE)</formula>
    </cfRule>
  </conditionalFormatting>
  <conditionalFormatting sqref="B106">
    <cfRule type="expression" dxfId="44" priority="9">
      <formula>IF(CertVal_IsBlnkRow*CertVal_IsBlnkRowNext=1,TRUE,FALSE)</formula>
    </cfRule>
  </conditionalFormatting>
  <conditionalFormatting sqref="B107">
    <cfRule type="expression" dxfId="43" priority="7">
      <formula>IF(CertVal_IsBlnkRow*CertVal_IsBlnkRowNext=1,TRUE,FALSE)</formula>
    </cfRule>
  </conditionalFormatting>
  <conditionalFormatting sqref="B108">
    <cfRule type="expression" dxfId="42" priority="5">
      <formula>IF(CertVal_IsBlnkRow*CertVal_IsBlnkRowNext=1,TRUE,FALSE)</formula>
    </cfRule>
  </conditionalFormatting>
  <conditionalFormatting sqref="B109">
    <cfRule type="expression" dxfId="41" priority="3">
      <formula>IF(CertVal_IsBlnkRow*CertVal_IsBlnkRowNext=1,TRUE,FALSE)</formula>
    </cfRule>
  </conditionalFormatting>
  <conditionalFormatting sqref="B110">
    <cfRule type="expression" dxfId="40" priority="1">
      <formula>IF(CertVal_IsBlnkRow*CertVal_IsBlnkRowNext=1,TRUE,FALSE)</formula>
    </cfRule>
  </conditionalFormatting>
  <hyperlinks>
    <hyperlink ref="B5" location="'Fire Assay'!$A$1" display="'Fire Assay'!$A$1" xr:uid="{BB8195BA-1C77-45EA-B4D9-322CE46524DD}"/>
    <hyperlink ref="B7" location="'Fire Assay (Bi)'!$A$1" display="'Fire Assay (Bi)'!$A$1" xr:uid="{0A20F22B-D145-472E-9BC1-77B836EE0427}"/>
    <hyperlink ref="B9" location="'PA'!$A$1" display="'PA'!$A$1" xr:uid="{6934F7E4-E73F-4232-95D7-630EBE562E41}"/>
    <hyperlink ref="B11" location="'AR Digest 10-50g'!$A$1" display="'AR Digest 10-50g'!$A$1" xr:uid="{E894205B-D01F-43A0-8167-210277FC6E54}"/>
    <hyperlink ref="B13" location="'PF ICP'!$A$220" display="'PF ICP'!$A$220" xr:uid="{B06E0556-F3BA-444E-A929-1D0C8F64FF91}"/>
    <hyperlink ref="B15" location="'Fusion XRF'!$A$134" display="'Fusion XRF'!$A$134" xr:uid="{0AB89638-FD02-48BC-A029-C2BDA1E66609}"/>
    <hyperlink ref="B17" location="'4-Acid'!$A$1" display="'4-Acid'!$A$1" xr:uid="{BF4BDB31-455E-4465-A3AA-9DFB2EC76DA0}"/>
    <hyperlink ref="B18" location="'4-Acid'!$A$18" display="'4-Acid'!$A$18" xr:uid="{553E5CE0-601F-4CFB-BDD6-23C548487821}"/>
    <hyperlink ref="B19" location="'4-Acid'!$A$58" display="'4-Acid'!$A$58" xr:uid="{B96C5DDB-E0CB-4550-9E61-12EC3409A02F}"/>
    <hyperlink ref="B20" location="'4-Acid'!$A$76" display="'4-Acid'!$A$76" xr:uid="{50D6325B-1BFD-4454-A096-CB60FEF845AB}"/>
    <hyperlink ref="B21" location="'4-Acid'!$A$94" display="'4-Acid'!$A$94" xr:uid="{2AFC4739-8489-4AC6-83C0-E16825CFEB3A}"/>
    <hyperlink ref="B22" location="'4-Acid'!$A$113" display="'4-Acid'!$A$113" xr:uid="{E30D73D2-55C0-41D9-8A9C-4633AD7EAB27}"/>
    <hyperlink ref="B23" location="'4-Acid'!$A$131" display="'4-Acid'!$A$131" xr:uid="{DCC9E500-3E1D-47D2-8C98-38E0E05A2AFE}"/>
    <hyperlink ref="B24" location="'4-Acid'!$A$149" display="'4-Acid'!$A$149" xr:uid="{C0B098F6-3570-493A-97DA-822FDED2FE24}"/>
    <hyperlink ref="B25" location="'4-Acid'!$A$168" display="'4-Acid'!$A$168" xr:uid="{A2256C00-A2D8-491E-9264-67BFBC9C95FA}"/>
    <hyperlink ref="B26" location="'4-Acid'!$A$186" display="'4-Acid'!$A$186" xr:uid="{29339F6C-BD65-40B6-AAE8-56F1A895DC9C}"/>
    <hyperlink ref="B27" location="'4-Acid'!$A$204" display="'4-Acid'!$A$204" xr:uid="{33BA2592-AF2E-4A11-9F65-0206CA9C1602}"/>
    <hyperlink ref="B28" location="'4-Acid'!$A$222" display="'4-Acid'!$A$222" xr:uid="{05B8687F-CD48-4E71-A6F9-836D87A606DE}"/>
    <hyperlink ref="B29" location="'4-Acid'!$A$240" display="'4-Acid'!$A$240" xr:uid="{C27B264C-A208-420C-A35A-D22BAD82C05D}"/>
    <hyperlink ref="B30" location="'4-Acid'!$A$276" display="'4-Acid'!$A$276" xr:uid="{275BE6BE-F3D4-4260-8DE9-1E55BBC689AF}"/>
    <hyperlink ref="B31" location="'4-Acid'!$A$312" display="'4-Acid'!$A$312" xr:uid="{734C0CF7-3657-4CAE-8DF6-FD6E170E015D}"/>
    <hyperlink ref="B32" location="'4-Acid'!$A$330" display="'4-Acid'!$A$330" xr:uid="{0D3C8239-BE19-4BCB-80A1-3C40FA5E24B1}"/>
    <hyperlink ref="B33" location="'4-Acid'!$A$348" display="'4-Acid'!$A$348" xr:uid="{E1C1EED3-97EE-406F-9140-6EBD02E688C1}"/>
    <hyperlink ref="B34" location="'4-Acid'!$A$384" display="'4-Acid'!$A$384" xr:uid="{4D408527-E737-4EAA-AB2F-AB518BCEA80C}"/>
    <hyperlink ref="B35" location="'4-Acid'!$A$420" display="'4-Acid'!$A$420" xr:uid="{3095A7F3-E282-43CF-A20E-C0350D7A9410}"/>
    <hyperlink ref="B36" location="'4-Acid'!$A$438" display="'4-Acid'!$A$438" xr:uid="{46C1FA70-6628-494B-AF3C-9A8083A06B2E}"/>
    <hyperlink ref="B37" location="'4-Acid'!$A$457" display="'4-Acid'!$A$457" xr:uid="{FA1C766B-EF69-48A1-8186-857E702F5C5E}"/>
    <hyperlink ref="B38" location="'4-Acid'!$A$475" display="'4-Acid'!$A$475" xr:uid="{877921FB-DE45-454D-A2C2-70C6F30AB81A}"/>
    <hyperlink ref="B39" location="'4-Acid'!$A$493" display="'4-Acid'!$A$493" xr:uid="{C1721B76-46DC-4818-888F-38F4E569D404}"/>
    <hyperlink ref="B40" location="'4-Acid'!$A$511" display="'4-Acid'!$A$511" xr:uid="{6CC7C524-CB00-43EE-BBC0-6C5B7BC96463}"/>
    <hyperlink ref="B41" location="'4-Acid'!$A$529" display="'4-Acid'!$A$529" xr:uid="{15480DDA-448B-452E-88B0-604BCF38B1AA}"/>
    <hyperlink ref="B42" location="'4-Acid'!$A$547" display="'4-Acid'!$A$547" xr:uid="{CA494567-3B0E-43F9-8391-036B356EC4DA}"/>
    <hyperlink ref="B43" location="'4-Acid'!$A$565" display="'4-Acid'!$A$565" xr:uid="{F10A15F0-3A6C-49BA-8979-A22762E78EE1}"/>
    <hyperlink ref="B44" location="'4-Acid'!$A$584" display="'4-Acid'!$A$584" xr:uid="{6C42B22E-3A95-4039-90AC-982C87151DBE}"/>
    <hyperlink ref="B45" location="'4-Acid'!$A$602" display="'4-Acid'!$A$602" xr:uid="{288F0389-F0DB-4AFE-8B09-3EDD9E0DBC2B}"/>
    <hyperlink ref="B46" location="'4-Acid'!$A$620" display="'4-Acid'!$A$620" xr:uid="{72741A08-C6D4-43C1-9F99-2008377832B4}"/>
    <hyperlink ref="B47" location="'4-Acid'!$A$638" display="'4-Acid'!$A$638" xr:uid="{310B11E7-E505-408E-85FB-A49076B0DF8F}"/>
    <hyperlink ref="B48" location="'4-Acid'!$A$656" display="'4-Acid'!$A$656" xr:uid="{AD56DDAB-DD15-4D3C-9E56-35D6575DB28D}"/>
    <hyperlink ref="B49" location="'4-Acid'!$A$674" display="'4-Acid'!$A$674" xr:uid="{50F384C2-12B9-4564-B647-22EC8221F0FC}"/>
    <hyperlink ref="B50" location="'4-Acid'!$A$692" display="'4-Acid'!$A$692" xr:uid="{FD0077C9-3C28-4280-A830-BDC5D531E0EA}"/>
    <hyperlink ref="B51" location="'4-Acid'!$A$710" display="'4-Acid'!$A$710" xr:uid="{18779DDC-D02B-484B-ADDE-649FC321E0D7}"/>
    <hyperlink ref="B52" location="'4-Acid'!$A$728" display="'4-Acid'!$A$728" xr:uid="{190FE0E9-B845-4BA2-B80D-C0D4B088EB5E}"/>
    <hyperlink ref="B53" location="'4-Acid'!$A$746" display="'4-Acid'!$A$746" xr:uid="{69BA4890-BD95-48AD-9D98-A12781EB9A4C}"/>
    <hyperlink ref="B54" location="'4-Acid'!$A$764" display="'4-Acid'!$A$764" xr:uid="{D4BD594C-2D94-4932-A49A-E8A739D995F0}"/>
    <hyperlink ref="B55" location="'4-Acid'!$A$782" display="'4-Acid'!$A$782" xr:uid="{0E88C74E-9F7D-42F4-854F-DDADFA7FF448}"/>
    <hyperlink ref="B56" location="'4-Acid'!$A$801" display="'4-Acid'!$A$801" xr:uid="{7BC14EDA-53AF-4CBC-A602-52B55F35FBDC}"/>
    <hyperlink ref="B57" location="'4-Acid'!$A$819" display="'4-Acid'!$A$819" xr:uid="{BC5AE217-1D4E-464C-AF39-89AE9D8A1685}"/>
    <hyperlink ref="B58" location="'4-Acid'!$A$856" display="'4-Acid'!$A$856" xr:uid="{9A54913D-A07E-40EE-956E-CF683527B4AA}"/>
    <hyperlink ref="B59" location="'4-Acid'!$A$892" display="'4-Acid'!$A$892" xr:uid="{AA4E09C7-53F6-442F-93B2-CE714CDE4740}"/>
    <hyperlink ref="B60" location="'4-Acid'!$A$929" display="'4-Acid'!$A$929" xr:uid="{2BBD867A-AAD5-4070-BE41-02D51F6FE078}"/>
    <hyperlink ref="B61" location="'4-Acid'!$A$947" display="'4-Acid'!$A$947" xr:uid="{CE605F22-C13D-4F5E-89E5-47452407E724}"/>
    <hyperlink ref="B62" location="'4-Acid'!$A$965" display="'4-Acid'!$A$965" xr:uid="{765839DA-B6A1-456F-A37A-70884B7313A8}"/>
    <hyperlink ref="B63" location="'4-Acid'!$A$1002" display="'4-Acid'!$A$1002" xr:uid="{2F81DF3A-63E6-4784-BB72-D06675893C36}"/>
    <hyperlink ref="B64" location="'4-Acid'!$A$1020" display="'4-Acid'!$A$1020" xr:uid="{EF06F29A-7E8D-4CBB-929F-77A79402582B}"/>
    <hyperlink ref="B65" location="'4-Acid'!$A$1038" display="'4-Acid'!$A$1038" xr:uid="{FF222A7F-FBB2-420E-BBD0-F39FD5B3147C}"/>
    <hyperlink ref="B66" location="'4-Acid'!$A$1056" display="'4-Acid'!$A$1056" xr:uid="{58C43096-D452-46CA-80B3-D604CEB4B930}"/>
    <hyperlink ref="B67" location="'4-Acid'!$A$1074" display="'4-Acid'!$A$1074" xr:uid="{F8E14707-D76B-4040-A9E4-F080FF95AFAE}"/>
    <hyperlink ref="B68" location="'4-Acid'!$A$1092" display="'4-Acid'!$A$1092" xr:uid="{5E55C036-741B-46E2-8D97-6F2F24B01C4B}"/>
    <hyperlink ref="B69" location="'4-Acid'!$A$1110" display="'4-Acid'!$A$1110" xr:uid="{7317F4CA-B1AB-4271-8581-E83157B1748F}"/>
    <hyperlink ref="B71" location="'Aqua Regia'!$A$1" display="'Aqua Regia'!$A$1" xr:uid="{F5A8EAD7-DFF2-427F-9EDD-88E42BE5F7CB}"/>
    <hyperlink ref="B72" location="'Aqua Regia'!$A$18" display="'Aqua Regia'!$A$18" xr:uid="{BC609FD2-2668-4BEA-AFEB-BFDB4B6DE631}"/>
    <hyperlink ref="B73" location="'Aqua Regia'!$A$94" display="'Aqua Regia'!$A$94" xr:uid="{A7439B0C-0DC4-4299-B109-AB8F724957D5}"/>
    <hyperlink ref="B74" location="'Aqua Regia'!$A$112" display="'Aqua Regia'!$A$112" xr:uid="{61E0C590-F104-4B02-8BFA-9520230E5DCC}"/>
    <hyperlink ref="B75" location="'Aqua Regia'!$A$131" display="'Aqua Regia'!$A$131" xr:uid="{A10CE9EA-54D1-4ADA-BDE3-FF69D2AF21C0}"/>
    <hyperlink ref="B76" location="'Aqua Regia'!$A$149" display="'Aqua Regia'!$A$149" xr:uid="{D0292EC4-A92E-4505-BD54-80C0FD839C68}"/>
    <hyperlink ref="B77" location="'Aqua Regia'!$A$167" display="'Aqua Regia'!$A$167" xr:uid="{FC601740-9BD6-46F6-B7F3-0AE70BF320FE}"/>
    <hyperlink ref="B78" location="'Aqua Regia'!$A$186" display="'Aqua Regia'!$A$186" xr:uid="{6CAE068C-37B6-43A2-AC64-B2AD54FE0A36}"/>
    <hyperlink ref="B79" location="'Aqua Regia'!$A$204" display="'Aqua Regia'!$A$204" xr:uid="{4C27C720-904D-470D-96C7-464D16114B80}"/>
    <hyperlink ref="B80" location="'Aqua Regia'!$A$222" display="'Aqua Regia'!$A$222" xr:uid="{FDBD299B-B815-458B-990A-D2325AF7AB01}"/>
    <hyperlink ref="B81" location="'Aqua Regia'!$A$240" display="'Aqua Regia'!$A$240" xr:uid="{48904B20-ADC4-4EB2-AD1D-C1860F982D66}"/>
    <hyperlink ref="B82" location="'Aqua Regia'!$A$258" display="'Aqua Regia'!$A$258" xr:uid="{668B0D75-5A50-4436-A94F-68301AD327D9}"/>
    <hyperlink ref="B83" location="'Aqua Regia'!$A$330" display="'Aqua Regia'!$A$330" xr:uid="{63AABC97-0D59-40F6-84C4-1623DFF90B6B}"/>
    <hyperlink ref="B84" location="'Aqua Regia'!$A$348" display="'Aqua Regia'!$A$348" xr:uid="{567CF2E8-26D3-4852-8055-9B1303E89013}"/>
    <hyperlink ref="B85" location="'Aqua Regia'!$A$403" display="'Aqua Regia'!$A$403" xr:uid="{672C4C56-12FE-47B5-BBDB-0916422E72F3}"/>
    <hyperlink ref="B86" location="'Aqua Regia'!$A$421" display="'Aqua Regia'!$A$421" xr:uid="{F9A4021A-9D48-4F27-8A6C-86039BF8904F}"/>
    <hyperlink ref="B87" location="'Aqua Regia'!$A$457" display="'Aqua Regia'!$A$457" xr:uid="{F74F856C-EDFF-4E5B-AA0D-355081CECAE7}"/>
    <hyperlink ref="B88" location="'Aqua Regia'!$A$475" display="'Aqua Regia'!$A$475" xr:uid="{2025FF9B-EF35-4144-8269-BFD151557E56}"/>
    <hyperlink ref="B89" location="'Aqua Regia'!$A$493" display="'Aqua Regia'!$A$493" xr:uid="{E580DDDD-BE56-4FA7-961C-52DA2D019B24}"/>
    <hyperlink ref="B90" location="'Aqua Regia'!$A$512" display="'Aqua Regia'!$A$512" xr:uid="{4AA948F9-D8B9-4F12-8CE0-B03A54E1B69B}"/>
    <hyperlink ref="B91" location="'Aqua Regia'!$A$549" display="'Aqua Regia'!$A$549" xr:uid="{B219F881-C77E-425E-9EA1-4C2FE56CE6A7}"/>
    <hyperlink ref="B92" location="'Aqua Regia'!$A$567" display="'Aqua Regia'!$A$567" xr:uid="{5F4BBA62-779E-4C85-B9D3-23D1AB89FD12}"/>
    <hyperlink ref="B93" location="'Aqua Regia'!$A$585" display="'Aqua Regia'!$A$585" xr:uid="{0470B464-470E-45CD-9690-7B8556D440DD}"/>
    <hyperlink ref="B94" location="'Aqua Regia'!$A$603" display="'Aqua Regia'!$A$603" xr:uid="{541820C9-72EF-4FC3-A54A-5812545943BA}"/>
    <hyperlink ref="B95" location="'Aqua Regia'!$A$621" display="'Aqua Regia'!$A$621" xr:uid="{A9E4C5EA-9764-4473-B803-E1C6A99F4453}"/>
    <hyperlink ref="B96" location="'Aqua Regia'!$A$657" display="'Aqua Regia'!$A$657" xr:uid="{0943DFCD-7F22-470B-8D21-ABBA161233D8}"/>
    <hyperlink ref="B97" location="'Aqua Regia'!$A$675" display="'Aqua Regia'!$A$675" xr:uid="{5D1FF8D2-C0FC-4B6F-9294-0A7B00EB0566}"/>
    <hyperlink ref="B98" location="'Aqua Regia'!$A$729" display="'Aqua Regia'!$A$729" xr:uid="{AB7DA11D-4EB9-4AF8-B16F-15911F7B30FB}"/>
    <hyperlink ref="B99" location="'Aqua Regia'!$A$747" display="'Aqua Regia'!$A$747" xr:uid="{63EBFD5F-0872-4683-9737-73A0148E1C59}"/>
    <hyperlink ref="B100" location="'Aqua Regia'!$A$765" display="'Aqua Regia'!$A$765" xr:uid="{3A976455-176A-4FF8-94A8-CFD859DC6033}"/>
    <hyperlink ref="B101" location="'Aqua Regia'!$A$783" display="'Aqua Regia'!$A$783" xr:uid="{961684A6-A30D-4646-9253-B146F849C86C}"/>
    <hyperlink ref="B102" location="'Aqua Regia'!$A$856" display="'Aqua Regia'!$A$856" xr:uid="{2C1B94F1-E2DF-4E10-B57A-5C56770960CB}"/>
    <hyperlink ref="B103" location="'Aqua Regia'!$A$874" display="'Aqua Regia'!$A$874" xr:uid="{7BF0BC90-49AA-46D4-849C-B1C57901E317}"/>
    <hyperlink ref="B104" location="'Aqua Regia'!$A$892" display="'Aqua Regia'!$A$892" xr:uid="{D06F26DE-FD59-44B2-91E2-431A82DF46CA}"/>
    <hyperlink ref="B105" location="'Aqua Regia'!$A$964" display="'Aqua Regia'!$A$964" xr:uid="{7FF84C50-BE69-4295-B222-22929D4D957E}"/>
    <hyperlink ref="B106" location="'Aqua Regia'!$A$982" display="'Aqua Regia'!$A$982" xr:uid="{FB2B0B46-717A-4C09-957F-3FBD066EE2A1}"/>
    <hyperlink ref="B107" location="'Aqua Regia'!$A$1018" display="'Aqua Regia'!$A$1018" xr:uid="{7EA2E059-016D-437F-A91C-D4CD0AD999F0}"/>
    <hyperlink ref="B108" location="'Aqua Regia'!$A$1037" display="'Aqua Regia'!$A$1037" xr:uid="{C63EDF56-7657-480D-BFFB-8A5D32A2E242}"/>
    <hyperlink ref="B109" location="'Aqua Regia'!$A$1074" display="'Aqua Regia'!$A$1074" xr:uid="{CAD7B55D-6288-4117-8BDA-A10C29825D31}"/>
    <hyperlink ref="B110" location="'Aqua Regia'!$A$1110" display="'Aqua Regia'!$A$1110" xr:uid="{59799AB1-49D5-4EFD-8301-2AA7A2E7E70D}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4CB812-8871-4C59-9095-50099212E62E}">
  <sheetPr codeName="Sheet14"/>
  <dimension ref="A1:BN101"/>
  <sheetViews>
    <sheetView zoomScaleNormal="100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17" width="11.28515625" style="2" bestFit="1" customWidth="1"/>
    <col min="18" max="18" width="11.140625" style="2" bestFit="1" customWidth="1"/>
    <col min="19" max="19" width="11.28515625" style="2" bestFit="1" customWidth="1"/>
    <col min="20" max="20" width="11.140625" style="2" bestFit="1" customWidth="1"/>
    <col min="21" max="21" width="11.28515625" style="2" bestFit="1" customWidth="1"/>
    <col min="22" max="64" width="11.140625" style="2" bestFit="1" customWidth="1"/>
    <col min="65" max="65" width="9.28515625" style="54" bestFit="1" customWidth="1"/>
    <col min="66" max="16384" width="9.140625" style="2"/>
  </cols>
  <sheetData>
    <row r="1" spans="1:66" ht="15">
      <c r="B1" s="8" t="s">
        <v>459</v>
      </c>
      <c r="BM1" s="28" t="s">
        <v>67</v>
      </c>
    </row>
    <row r="2" spans="1:66" ht="15">
      <c r="A2" s="25" t="s">
        <v>97</v>
      </c>
      <c r="B2" s="18" t="s">
        <v>112</v>
      </c>
      <c r="C2" s="15" t="s">
        <v>113</v>
      </c>
      <c r="D2" s="14" t="s">
        <v>225</v>
      </c>
      <c r="E2" s="16" t="s">
        <v>225</v>
      </c>
      <c r="F2" s="17" t="s">
        <v>225</v>
      </c>
      <c r="G2" s="17" t="s">
        <v>225</v>
      </c>
      <c r="H2" s="17" t="s">
        <v>225</v>
      </c>
      <c r="I2" s="17" t="s">
        <v>225</v>
      </c>
      <c r="J2" s="17" t="s">
        <v>225</v>
      </c>
      <c r="K2" s="17" t="s">
        <v>225</v>
      </c>
      <c r="L2" s="17" t="s">
        <v>225</v>
      </c>
      <c r="M2" s="17" t="s">
        <v>225</v>
      </c>
      <c r="N2" s="17" t="s">
        <v>225</v>
      </c>
      <c r="O2" s="17" t="s">
        <v>225</v>
      </c>
      <c r="P2" s="17" t="s">
        <v>225</v>
      </c>
      <c r="Q2" s="17" t="s">
        <v>225</v>
      </c>
      <c r="R2" s="17" t="s">
        <v>225</v>
      </c>
      <c r="S2" s="17" t="s">
        <v>225</v>
      </c>
      <c r="T2" s="17" t="s">
        <v>225</v>
      </c>
      <c r="U2" s="17" t="s">
        <v>225</v>
      </c>
      <c r="V2" s="15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8">
        <v>1</v>
      </c>
    </row>
    <row r="3" spans="1:66">
      <c r="A3" s="30"/>
      <c r="B3" s="19" t="s">
        <v>226</v>
      </c>
      <c r="C3" s="9" t="s">
        <v>226</v>
      </c>
      <c r="D3" s="150" t="s">
        <v>227</v>
      </c>
      <c r="E3" s="151" t="s">
        <v>229</v>
      </c>
      <c r="F3" s="152" t="s">
        <v>232</v>
      </c>
      <c r="G3" s="152" t="s">
        <v>233</v>
      </c>
      <c r="H3" s="152" t="s">
        <v>234</v>
      </c>
      <c r="I3" s="152" t="s">
        <v>235</v>
      </c>
      <c r="J3" s="152" t="s">
        <v>236</v>
      </c>
      <c r="K3" s="152" t="s">
        <v>237</v>
      </c>
      <c r="L3" s="152" t="s">
        <v>238</v>
      </c>
      <c r="M3" s="152" t="s">
        <v>280</v>
      </c>
      <c r="N3" s="152" t="s">
        <v>239</v>
      </c>
      <c r="O3" s="152" t="s">
        <v>240</v>
      </c>
      <c r="P3" s="152" t="s">
        <v>241</v>
      </c>
      <c r="Q3" s="152" t="s">
        <v>242</v>
      </c>
      <c r="R3" s="152" t="s">
        <v>243</v>
      </c>
      <c r="S3" s="152" t="s">
        <v>245</v>
      </c>
      <c r="T3" s="152" t="s">
        <v>246</v>
      </c>
      <c r="U3" s="152" t="s">
        <v>251</v>
      </c>
      <c r="V3" s="15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8" t="s">
        <v>3</v>
      </c>
    </row>
    <row r="4" spans="1:66">
      <c r="A4" s="30"/>
      <c r="B4" s="19"/>
      <c r="C4" s="9"/>
      <c r="D4" s="9" t="s">
        <v>115</v>
      </c>
      <c r="E4" s="10" t="s">
        <v>281</v>
      </c>
      <c r="F4" s="11" t="s">
        <v>282</v>
      </c>
      <c r="G4" s="11" t="s">
        <v>281</v>
      </c>
      <c r="H4" s="11" t="s">
        <v>281</v>
      </c>
      <c r="I4" s="11" t="s">
        <v>282</v>
      </c>
      <c r="J4" s="11" t="s">
        <v>282</v>
      </c>
      <c r="K4" s="11" t="s">
        <v>282</v>
      </c>
      <c r="L4" s="11" t="s">
        <v>282</v>
      </c>
      <c r="M4" s="11" t="s">
        <v>281</v>
      </c>
      <c r="N4" s="11" t="s">
        <v>281</v>
      </c>
      <c r="O4" s="11" t="s">
        <v>281</v>
      </c>
      <c r="P4" s="11" t="s">
        <v>281</v>
      </c>
      <c r="Q4" s="11" t="s">
        <v>281</v>
      </c>
      <c r="R4" s="11" t="s">
        <v>282</v>
      </c>
      <c r="S4" s="11" t="s">
        <v>282</v>
      </c>
      <c r="T4" s="11" t="s">
        <v>282</v>
      </c>
      <c r="U4" s="11" t="s">
        <v>281</v>
      </c>
      <c r="V4" s="15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8">
        <v>2</v>
      </c>
    </row>
    <row r="5" spans="1:66">
      <c r="A5" s="30"/>
      <c r="B5" s="19"/>
      <c r="C5" s="9"/>
      <c r="D5" s="27" t="s">
        <v>255</v>
      </c>
      <c r="E5" s="26" t="s">
        <v>117</v>
      </c>
      <c r="F5" s="26" t="s">
        <v>117</v>
      </c>
      <c r="G5" s="26" t="s">
        <v>256</v>
      </c>
      <c r="H5" s="26" t="s">
        <v>117</v>
      </c>
      <c r="I5" s="26" t="s">
        <v>118</v>
      </c>
      <c r="J5" s="26" t="s">
        <v>118</v>
      </c>
      <c r="K5" s="26" t="s">
        <v>118</v>
      </c>
      <c r="L5" s="26" t="s">
        <v>118</v>
      </c>
      <c r="M5" s="26" t="s">
        <v>118</v>
      </c>
      <c r="N5" s="26" t="s">
        <v>117</v>
      </c>
      <c r="O5" s="26" t="s">
        <v>256</v>
      </c>
      <c r="P5" s="26" t="s">
        <v>118</v>
      </c>
      <c r="Q5" s="26" t="s">
        <v>117</v>
      </c>
      <c r="R5" s="26" t="s">
        <v>118</v>
      </c>
      <c r="S5" s="26" t="s">
        <v>283</v>
      </c>
      <c r="T5" s="26" t="s">
        <v>284</v>
      </c>
      <c r="U5" s="26" t="s">
        <v>117</v>
      </c>
      <c r="V5" s="15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8">
        <v>3</v>
      </c>
    </row>
    <row r="6" spans="1:66">
      <c r="A6" s="30"/>
      <c r="B6" s="18">
        <v>1</v>
      </c>
      <c r="C6" s="14">
        <v>1</v>
      </c>
      <c r="D6" s="21">
        <v>24.141992995762919</v>
      </c>
      <c r="E6" s="22">
        <v>20.134620000000002</v>
      </c>
      <c r="F6" s="22">
        <v>19.2</v>
      </c>
      <c r="G6" s="22">
        <v>20.23</v>
      </c>
      <c r="H6" s="22">
        <v>19.41</v>
      </c>
      <c r="I6" s="22">
        <v>19.25</v>
      </c>
      <c r="J6" s="22">
        <v>20.2</v>
      </c>
      <c r="K6" s="22">
        <v>19.850000000000001</v>
      </c>
      <c r="L6" s="148">
        <v>18.75</v>
      </c>
      <c r="M6" s="22">
        <v>19.5</v>
      </c>
      <c r="N6" s="22">
        <v>21.23</v>
      </c>
      <c r="O6" s="148">
        <v>19.149999999999999</v>
      </c>
      <c r="P6" s="22">
        <v>21.229090781819135</v>
      </c>
      <c r="Q6" s="22">
        <v>20.5</v>
      </c>
      <c r="R6" s="22" t="s">
        <v>285</v>
      </c>
      <c r="S6" s="22">
        <v>21.45</v>
      </c>
      <c r="T6" s="22" t="s">
        <v>286</v>
      </c>
      <c r="U6" s="22">
        <v>20.855</v>
      </c>
      <c r="V6" s="15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8">
        <v>1</v>
      </c>
    </row>
    <row r="7" spans="1:66">
      <c r="A7" s="30"/>
      <c r="B7" s="19">
        <v>1</v>
      </c>
      <c r="C7" s="9">
        <v>2</v>
      </c>
      <c r="D7" s="10">
        <v>23.347277038642105</v>
      </c>
      <c r="E7" s="11">
        <v>20.117790000000003</v>
      </c>
      <c r="F7" s="11">
        <v>19.899999999999999</v>
      </c>
      <c r="G7" s="11">
        <v>20.47</v>
      </c>
      <c r="H7" s="11">
        <v>19.53</v>
      </c>
      <c r="I7" s="11">
        <v>18.8</v>
      </c>
      <c r="J7" s="11">
        <v>20.2</v>
      </c>
      <c r="K7" s="11">
        <v>20.3</v>
      </c>
      <c r="L7" s="149">
        <v>17.5</v>
      </c>
      <c r="M7" s="11">
        <v>20.8</v>
      </c>
      <c r="N7" s="11">
        <v>20.989000000000001</v>
      </c>
      <c r="O7" s="149">
        <v>16.59</v>
      </c>
      <c r="P7" s="11">
        <v>20.137600000000003</v>
      </c>
      <c r="Q7" s="11">
        <v>20.5</v>
      </c>
      <c r="R7" s="11" t="s">
        <v>285</v>
      </c>
      <c r="S7" s="11">
        <v>21.28</v>
      </c>
      <c r="T7" s="11" t="s">
        <v>286</v>
      </c>
      <c r="U7" s="11">
        <v>21.872</v>
      </c>
      <c r="V7" s="15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8" t="e">
        <v>#N/A</v>
      </c>
    </row>
    <row r="8" spans="1:66">
      <c r="A8" s="30"/>
      <c r="B8" s="19">
        <v>1</v>
      </c>
      <c r="C8" s="9">
        <v>3</v>
      </c>
      <c r="D8" s="10">
        <v>24.604091234018235</v>
      </c>
      <c r="E8" s="11">
        <v>20.1267</v>
      </c>
      <c r="F8" s="11">
        <v>20.400000000000002</v>
      </c>
      <c r="G8" s="11">
        <v>20.96</v>
      </c>
      <c r="H8" s="11">
        <v>19.55</v>
      </c>
      <c r="I8" s="11">
        <v>19.5</v>
      </c>
      <c r="J8" s="11">
        <v>20.2</v>
      </c>
      <c r="K8" s="11">
        <v>19.600000000000001</v>
      </c>
      <c r="L8" s="149">
        <v>17.649999999999999</v>
      </c>
      <c r="M8" s="11">
        <v>20.8</v>
      </c>
      <c r="N8" s="11">
        <v>20.65</v>
      </c>
      <c r="O8" s="149">
        <v>18.09</v>
      </c>
      <c r="P8" s="11">
        <v>19.790399999999998</v>
      </c>
      <c r="Q8" s="11">
        <v>20.100000000000001</v>
      </c>
      <c r="R8" s="11" t="s">
        <v>285</v>
      </c>
      <c r="S8" s="154">
        <v>17.41</v>
      </c>
      <c r="T8" s="11" t="s">
        <v>286</v>
      </c>
      <c r="U8" s="11">
        <v>20.587</v>
      </c>
      <c r="V8" s="15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8">
        <v>16</v>
      </c>
    </row>
    <row r="9" spans="1:66">
      <c r="A9" s="30"/>
      <c r="B9" s="19">
        <v>1</v>
      </c>
      <c r="C9" s="9">
        <v>4</v>
      </c>
      <c r="D9" s="10">
        <v>23.742326066250957</v>
      </c>
      <c r="E9" s="11">
        <v>20.145510000000002</v>
      </c>
      <c r="F9" s="11">
        <v>19</v>
      </c>
      <c r="G9" s="154">
        <v>18.260000000000002</v>
      </c>
      <c r="H9" s="11">
        <v>19.579999999999998</v>
      </c>
      <c r="I9" s="11">
        <v>19.149999999999999</v>
      </c>
      <c r="J9" s="11">
        <v>20.3</v>
      </c>
      <c r="K9" s="11">
        <v>20.3</v>
      </c>
      <c r="L9" s="149">
        <v>17.7</v>
      </c>
      <c r="M9" s="11">
        <v>20.8</v>
      </c>
      <c r="N9" s="11">
        <v>20.844000000000001</v>
      </c>
      <c r="O9" s="149">
        <v>16.100000000000001</v>
      </c>
      <c r="P9" s="11">
        <v>20.927199999999999</v>
      </c>
      <c r="Q9" s="11">
        <v>20.6</v>
      </c>
      <c r="R9" s="11" t="s">
        <v>285</v>
      </c>
      <c r="S9" s="154">
        <v>17.420000000000002</v>
      </c>
      <c r="T9" s="11" t="s">
        <v>286</v>
      </c>
      <c r="U9" s="11">
        <v>21.797000000000001</v>
      </c>
      <c r="V9" s="15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8">
        <v>20.273082439709299</v>
      </c>
      <c r="BN9" s="28"/>
    </row>
    <row r="10" spans="1:66">
      <c r="A10" s="30"/>
      <c r="B10" s="19">
        <v>1</v>
      </c>
      <c r="C10" s="9">
        <v>5</v>
      </c>
      <c r="D10" s="10">
        <v>24.062835860184865</v>
      </c>
      <c r="E10" s="11">
        <v>20.101949999999999</v>
      </c>
      <c r="F10" s="11">
        <v>19.599999999999998</v>
      </c>
      <c r="G10" s="11">
        <v>21.14</v>
      </c>
      <c r="H10" s="11">
        <v>19.53</v>
      </c>
      <c r="I10" s="11">
        <v>19.5</v>
      </c>
      <c r="J10" s="11">
        <v>20.100000000000001</v>
      </c>
      <c r="K10" s="11">
        <v>20</v>
      </c>
      <c r="L10" s="149">
        <v>18.95</v>
      </c>
      <c r="M10" s="11">
        <v>19.899999999999999</v>
      </c>
      <c r="N10" s="11">
        <v>20.733000000000001</v>
      </c>
      <c r="O10" s="149">
        <v>16.27</v>
      </c>
      <c r="P10" s="11">
        <v>21.111999999999998</v>
      </c>
      <c r="Q10" s="11">
        <v>20.5</v>
      </c>
      <c r="R10" s="11" t="s">
        <v>285</v>
      </c>
      <c r="S10" s="11">
        <v>20.55</v>
      </c>
      <c r="T10" s="11" t="s">
        <v>286</v>
      </c>
      <c r="U10" s="11">
        <v>20.928000000000001</v>
      </c>
      <c r="V10" s="15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8">
        <v>13</v>
      </c>
    </row>
    <row r="11" spans="1:66">
      <c r="A11" s="30"/>
      <c r="B11" s="19">
        <v>1</v>
      </c>
      <c r="C11" s="9">
        <v>6</v>
      </c>
      <c r="D11" s="10">
        <v>24.097802566724166</v>
      </c>
      <c r="E11" s="11">
        <v>20.11581</v>
      </c>
      <c r="F11" s="11">
        <v>19.599999999999998</v>
      </c>
      <c r="G11" s="11">
        <v>20.61</v>
      </c>
      <c r="H11" s="11">
        <v>19.57</v>
      </c>
      <c r="I11" s="11">
        <v>19.600000000000001</v>
      </c>
      <c r="J11" s="11">
        <v>20.2</v>
      </c>
      <c r="K11" s="11">
        <v>19.850000000000001</v>
      </c>
      <c r="L11" s="149">
        <v>18.55</v>
      </c>
      <c r="M11" s="11">
        <v>19.149999999999999</v>
      </c>
      <c r="N11" s="11">
        <v>21.23</v>
      </c>
      <c r="O11" s="149">
        <v>15.850000000000003</v>
      </c>
      <c r="P11" s="11">
        <v>19.238759515506054</v>
      </c>
      <c r="Q11" s="11">
        <v>20.2</v>
      </c>
      <c r="R11" s="11" t="s">
        <v>285</v>
      </c>
      <c r="S11" s="11">
        <v>20.9</v>
      </c>
      <c r="T11" s="11" t="s">
        <v>286</v>
      </c>
      <c r="U11" s="11">
        <v>20.925999999999998</v>
      </c>
      <c r="V11" s="15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5"/>
    </row>
    <row r="12" spans="1:66">
      <c r="A12" s="30"/>
      <c r="B12" s="19"/>
      <c r="C12" s="9">
        <v>7</v>
      </c>
      <c r="D12" s="10">
        <v>23.832905993366815</v>
      </c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5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5"/>
    </row>
    <row r="13" spans="1:66">
      <c r="A13" s="30"/>
      <c r="B13" s="19"/>
      <c r="C13" s="9">
        <v>8</v>
      </c>
      <c r="D13" s="10">
        <v>23.444314052021184</v>
      </c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5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5"/>
    </row>
    <row r="14" spans="1:66">
      <c r="A14" s="30"/>
      <c r="B14" s="19"/>
      <c r="C14" s="9">
        <v>9</v>
      </c>
      <c r="D14" s="10">
        <v>23.931312662902641</v>
      </c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5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55"/>
    </row>
    <row r="15" spans="1:66">
      <c r="A15" s="30"/>
      <c r="B15" s="19"/>
      <c r="C15" s="9">
        <v>10</v>
      </c>
      <c r="D15" s="10">
        <v>23.611742037507746</v>
      </c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5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5"/>
    </row>
    <row r="16" spans="1:66">
      <c r="A16" s="30"/>
      <c r="B16" s="19"/>
      <c r="C16" s="9">
        <v>11</v>
      </c>
      <c r="D16" s="10">
        <v>23.582633339602385</v>
      </c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5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5"/>
    </row>
    <row r="17" spans="1:65">
      <c r="A17" s="30"/>
      <c r="B17" s="19"/>
      <c r="C17" s="9">
        <v>12</v>
      </c>
      <c r="D17" s="10">
        <v>24.635932597061192</v>
      </c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5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5"/>
    </row>
    <row r="18" spans="1:65">
      <c r="A18" s="30"/>
      <c r="B18" s="19"/>
      <c r="C18" s="9">
        <v>13</v>
      </c>
      <c r="D18" s="10">
        <v>24.365826172837455</v>
      </c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5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55"/>
    </row>
    <row r="19" spans="1:65">
      <c r="A19" s="30"/>
      <c r="B19" s="19"/>
      <c r="C19" s="9">
        <v>14</v>
      </c>
      <c r="D19" s="10">
        <v>24.22196557081956</v>
      </c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5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55"/>
    </row>
    <row r="20" spans="1:65">
      <c r="A20" s="30"/>
      <c r="B20" s="19"/>
      <c r="C20" s="9">
        <v>15</v>
      </c>
      <c r="D20" s="10">
        <v>23.24196586807507</v>
      </c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5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55"/>
    </row>
    <row r="21" spans="1:65">
      <c r="A21" s="30"/>
      <c r="B21" s="19"/>
      <c r="C21" s="9">
        <v>16</v>
      </c>
      <c r="D21" s="10">
        <v>23.463103456038969</v>
      </c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5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55"/>
    </row>
    <row r="22" spans="1:65">
      <c r="A22" s="30"/>
      <c r="B22" s="19"/>
      <c r="C22" s="9">
        <v>17</v>
      </c>
      <c r="D22" s="10">
        <v>24.319573942578707</v>
      </c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5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55"/>
    </row>
    <row r="23" spans="1:65">
      <c r="A23" s="30"/>
      <c r="B23" s="19"/>
      <c r="C23" s="9">
        <v>18</v>
      </c>
      <c r="D23" s="10">
        <v>23.687538211948684</v>
      </c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5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55"/>
    </row>
    <row r="24" spans="1:65">
      <c r="A24" s="30"/>
      <c r="B24" s="19"/>
      <c r="C24" s="9">
        <v>19</v>
      </c>
      <c r="D24" s="10">
        <v>24.114089851174075</v>
      </c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5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55"/>
    </row>
    <row r="25" spans="1:65">
      <c r="A25" s="30"/>
      <c r="B25" s="19"/>
      <c r="C25" s="9">
        <v>20</v>
      </c>
      <c r="D25" s="10">
        <v>23.7576778084502</v>
      </c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5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55"/>
    </row>
    <row r="26" spans="1:65">
      <c r="A26" s="30"/>
      <c r="B26" s="20" t="s">
        <v>260</v>
      </c>
      <c r="C26" s="12"/>
      <c r="D26" s="23">
        <v>23.910345366298394</v>
      </c>
      <c r="E26" s="23">
        <v>20.123729999999998</v>
      </c>
      <c r="F26" s="23">
        <v>19.616666666666664</v>
      </c>
      <c r="G26" s="23">
        <v>20.278333333333332</v>
      </c>
      <c r="H26" s="23">
        <v>19.528333333333332</v>
      </c>
      <c r="I26" s="23">
        <v>19.299999999999997</v>
      </c>
      <c r="J26" s="23">
        <v>20.2</v>
      </c>
      <c r="K26" s="23">
        <v>19.983333333333334</v>
      </c>
      <c r="L26" s="23">
        <v>18.183333333333334</v>
      </c>
      <c r="M26" s="23">
        <v>20.158333333333331</v>
      </c>
      <c r="N26" s="23">
        <v>20.946000000000002</v>
      </c>
      <c r="O26" s="23">
        <v>17.008333333333336</v>
      </c>
      <c r="P26" s="23">
        <v>20.405841716220863</v>
      </c>
      <c r="Q26" s="23">
        <v>20.400000000000002</v>
      </c>
      <c r="R26" s="23" t="s">
        <v>662</v>
      </c>
      <c r="S26" s="23">
        <v>19.834999999999997</v>
      </c>
      <c r="T26" s="23" t="s">
        <v>662</v>
      </c>
      <c r="U26" s="23">
        <v>21.160833333333333</v>
      </c>
      <c r="V26" s="15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55"/>
    </row>
    <row r="27" spans="1:65">
      <c r="A27" s="30"/>
      <c r="B27" s="3" t="s">
        <v>261</v>
      </c>
      <c r="C27" s="29"/>
      <c r="D27" s="11">
        <v>23.882109328134728</v>
      </c>
      <c r="E27" s="11">
        <v>20.122244999999999</v>
      </c>
      <c r="F27" s="11">
        <v>19.599999999999998</v>
      </c>
      <c r="G27" s="11">
        <v>20.54</v>
      </c>
      <c r="H27" s="11">
        <v>19.54</v>
      </c>
      <c r="I27" s="11">
        <v>19.375</v>
      </c>
      <c r="J27" s="11">
        <v>20.2</v>
      </c>
      <c r="K27" s="11">
        <v>19.925000000000001</v>
      </c>
      <c r="L27" s="11">
        <v>18.125</v>
      </c>
      <c r="M27" s="11">
        <v>20.350000000000001</v>
      </c>
      <c r="N27" s="11">
        <v>20.916499999999999</v>
      </c>
      <c r="O27" s="11">
        <v>16.43</v>
      </c>
      <c r="P27" s="11">
        <v>20.532400000000003</v>
      </c>
      <c r="Q27" s="11">
        <v>20.5</v>
      </c>
      <c r="R27" s="11" t="s">
        <v>662</v>
      </c>
      <c r="S27" s="11">
        <v>20.725000000000001</v>
      </c>
      <c r="T27" s="11" t="s">
        <v>662</v>
      </c>
      <c r="U27" s="11">
        <v>20.927</v>
      </c>
      <c r="V27" s="15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55"/>
    </row>
    <row r="28" spans="1:65">
      <c r="A28" s="30"/>
      <c r="B28" s="3" t="s">
        <v>262</v>
      </c>
      <c r="C28" s="29"/>
      <c r="D28" s="24">
        <v>0.40513338956159012</v>
      </c>
      <c r="E28" s="24">
        <v>1.5324227876145225E-2</v>
      </c>
      <c r="F28" s="24">
        <v>0.49966655548142042</v>
      </c>
      <c r="G28" s="24">
        <v>1.0421020423483804</v>
      </c>
      <c r="H28" s="24">
        <v>6.1454590281496767E-2</v>
      </c>
      <c r="I28" s="24">
        <v>0.29832867780352618</v>
      </c>
      <c r="J28" s="24">
        <v>6.3245553203367361E-2</v>
      </c>
      <c r="K28" s="24">
        <v>0.27688746209726883</v>
      </c>
      <c r="L28" s="24">
        <v>0.63691967049751808</v>
      </c>
      <c r="M28" s="24">
        <v>0.74190071213516695</v>
      </c>
      <c r="N28" s="24">
        <v>0.2476085620490539</v>
      </c>
      <c r="O28" s="24">
        <v>1.3148143088157596</v>
      </c>
      <c r="P28" s="24">
        <v>0.8075909847732039</v>
      </c>
      <c r="Q28" s="24">
        <v>0.2</v>
      </c>
      <c r="R28" s="24" t="s">
        <v>662</v>
      </c>
      <c r="S28" s="24">
        <v>1.9002394585946261</v>
      </c>
      <c r="T28" s="24" t="s">
        <v>662</v>
      </c>
      <c r="U28" s="24">
        <v>0.53714855176819276</v>
      </c>
      <c r="V28" s="205"/>
      <c r="W28" s="206"/>
      <c r="X28" s="206"/>
      <c r="Y28" s="206"/>
      <c r="Z28" s="206"/>
      <c r="AA28" s="206"/>
      <c r="AB28" s="206"/>
      <c r="AC28" s="206"/>
      <c r="AD28" s="206"/>
      <c r="AE28" s="206"/>
      <c r="AF28" s="206"/>
      <c r="AG28" s="206"/>
      <c r="AH28" s="206"/>
      <c r="AI28" s="206"/>
      <c r="AJ28" s="206"/>
      <c r="AK28" s="206"/>
      <c r="AL28" s="206"/>
      <c r="AM28" s="206"/>
      <c r="AN28" s="206"/>
      <c r="AO28" s="206"/>
      <c r="AP28" s="206"/>
      <c r="AQ28" s="206"/>
      <c r="AR28" s="206"/>
      <c r="AS28" s="206"/>
      <c r="AT28" s="206"/>
      <c r="AU28" s="206"/>
      <c r="AV28" s="206"/>
      <c r="AW28" s="206"/>
      <c r="AX28" s="206"/>
      <c r="AY28" s="206"/>
      <c r="AZ28" s="206"/>
      <c r="BA28" s="206"/>
      <c r="BB28" s="206"/>
      <c r="BC28" s="206"/>
      <c r="BD28" s="206"/>
      <c r="BE28" s="206"/>
      <c r="BF28" s="206"/>
      <c r="BG28" s="206"/>
      <c r="BH28" s="206"/>
      <c r="BI28" s="206"/>
      <c r="BJ28" s="206"/>
      <c r="BK28" s="206"/>
      <c r="BL28" s="206"/>
      <c r="BM28" s="56"/>
    </row>
    <row r="29" spans="1:65">
      <c r="A29" s="30"/>
      <c r="B29" s="3" t="s">
        <v>86</v>
      </c>
      <c r="C29" s="29"/>
      <c r="D29" s="13">
        <v>1.6943853522610561E-2</v>
      </c>
      <c r="E29" s="13">
        <v>7.6150037175738423E-4</v>
      </c>
      <c r="F29" s="13">
        <v>2.5471532140089403E-2</v>
      </c>
      <c r="G29" s="13">
        <v>5.1389925652094048E-2</v>
      </c>
      <c r="H29" s="13">
        <v>3.1469449661942531E-3</v>
      </c>
      <c r="I29" s="13">
        <v>1.5457444445778561E-2</v>
      </c>
      <c r="J29" s="13">
        <v>3.130967980364721E-3</v>
      </c>
      <c r="K29" s="13">
        <v>1.3855919704617289E-2</v>
      </c>
      <c r="L29" s="13">
        <v>3.5027662905454705E-2</v>
      </c>
      <c r="M29" s="13">
        <v>3.6803673193972736E-2</v>
      </c>
      <c r="N29" s="13">
        <v>1.1821281488067119E-2</v>
      </c>
      <c r="O29" s="13">
        <v>7.7304123987207804E-2</v>
      </c>
      <c r="P29" s="13">
        <v>3.9576460309953279E-2</v>
      </c>
      <c r="Q29" s="13">
        <v>9.8039215686274508E-3</v>
      </c>
      <c r="R29" s="13" t="s">
        <v>662</v>
      </c>
      <c r="S29" s="13">
        <v>9.580234225332121E-2</v>
      </c>
      <c r="T29" s="13" t="s">
        <v>662</v>
      </c>
      <c r="U29" s="13">
        <v>2.5384092549987452E-2</v>
      </c>
      <c r="V29" s="15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55"/>
    </row>
    <row r="30" spans="1:65">
      <c r="A30" s="30"/>
      <c r="B30" s="3" t="s">
        <v>263</v>
      </c>
      <c r="C30" s="29"/>
      <c r="D30" s="13">
        <v>0.17941341369306096</v>
      </c>
      <c r="E30" s="13">
        <v>-7.367031636825061E-3</v>
      </c>
      <c r="F30" s="13">
        <v>-3.2378686122091604E-2</v>
      </c>
      <c r="G30" s="13">
        <v>2.5900815229507046E-4</v>
      </c>
      <c r="H30" s="13">
        <v>-3.6735859413130512E-2</v>
      </c>
      <c r="I30" s="13">
        <v>-4.7998741316382376E-2</v>
      </c>
      <c r="J30" s="13">
        <v>-3.6049002378716333E-3</v>
      </c>
      <c r="K30" s="13">
        <v>-1.4292306423438927E-2</v>
      </c>
      <c r="L30" s="13">
        <v>-0.1030799885804603</v>
      </c>
      <c r="M30" s="13">
        <v>-5.660170658173147E-3</v>
      </c>
      <c r="N30" s="13">
        <v>3.3192661367205112E-2</v>
      </c>
      <c r="O30" s="13">
        <v>-0.16103861443296019</v>
      </c>
      <c r="P30" s="13">
        <v>6.5485491368360016E-3</v>
      </c>
      <c r="Q30" s="13">
        <v>6.2603977795752108E-3</v>
      </c>
      <c r="R30" s="13" t="s">
        <v>662</v>
      </c>
      <c r="S30" s="13">
        <v>-2.1609069119712165E-2</v>
      </c>
      <c r="T30" s="13" t="s">
        <v>662</v>
      </c>
      <c r="U30" s="13">
        <v>4.3789635654279069E-2</v>
      </c>
      <c r="V30" s="15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5"/>
    </row>
    <row r="31" spans="1:65">
      <c r="A31" s="30"/>
      <c r="B31" s="46" t="s">
        <v>264</v>
      </c>
      <c r="C31" s="47"/>
      <c r="D31" s="45" t="s">
        <v>265</v>
      </c>
      <c r="E31" s="45">
        <v>0</v>
      </c>
      <c r="F31" s="45">
        <v>1.18</v>
      </c>
      <c r="G31" s="45">
        <v>0.36</v>
      </c>
      <c r="H31" s="45">
        <v>1.39</v>
      </c>
      <c r="I31" s="45">
        <v>1.92</v>
      </c>
      <c r="J31" s="45">
        <v>0.18</v>
      </c>
      <c r="K31" s="45">
        <v>0.33</v>
      </c>
      <c r="L31" s="45">
        <v>4.53</v>
      </c>
      <c r="M31" s="45">
        <v>0.08</v>
      </c>
      <c r="N31" s="45">
        <v>1.92</v>
      </c>
      <c r="O31" s="45">
        <v>7.28</v>
      </c>
      <c r="P31" s="45">
        <v>0.66</v>
      </c>
      <c r="Q31" s="45">
        <v>0.65</v>
      </c>
      <c r="R31" s="45" t="s">
        <v>265</v>
      </c>
      <c r="S31" s="45">
        <v>0.67</v>
      </c>
      <c r="T31" s="45" t="s">
        <v>265</v>
      </c>
      <c r="U31" s="45">
        <v>2.42</v>
      </c>
      <c r="V31" s="15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5"/>
    </row>
    <row r="32" spans="1:65">
      <c r="B32" s="31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BM32" s="55"/>
    </row>
    <row r="33" spans="65:65">
      <c r="BM33" s="55"/>
    </row>
    <row r="34" spans="65:65">
      <c r="BM34" s="55"/>
    </row>
    <row r="35" spans="65:65">
      <c r="BM35" s="55"/>
    </row>
    <row r="36" spans="65:65">
      <c r="BM36" s="55"/>
    </row>
    <row r="37" spans="65:65">
      <c r="BM37" s="55"/>
    </row>
    <row r="38" spans="65:65">
      <c r="BM38" s="55"/>
    </row>
    <row r="39" spans="65:65">
      <c r="BM39" s="55"/>
    </row>
    <row r="40" spans="65:65">
      <c r="BM40" s="55"/>
    </row>
    <row r="41" spans="65:65">
      <c r="BM41" s="55"/>
    </row>
    <row r="42" spans="65:65">
      <c r="BM42" s="55"/>
    </row>
    <row r="43" spans="65:65">
      <c r="BM43" s="55"/>
    </row>
    <row r="44" spans="65:65">
      <c r="BM44" s="55"/>
    </row>
    <row r="45" spans="65:65">
      <c r="BM45" s="55"/>
    </row>
    <row r="46" spans="65:65">
      <c r="BM46" s="55"/>
    </row>
    <row r="47" spans="65:65">
      <c r="BM47" s="55"/>
    </row>
    <row r="48" spans="65:65">
      <c r="BM48" s="55"/>
    </row>
    <row r="49" spans="65:65">
      <c r="BM49" s="55"/>
    </row>
    <row r="50" spans="65:65">
      <c r="BM50" s="55"/>
    </row>
    <row r="51" spans="65:65">
      <c r="BM51" s="55"/>
    </row>
    <row r="52" spans="65:65">
      <c r="BM52" s="55"/>
    </row>
    <row r="53" spans="65:65">
      <c r="BM53" s="55"/>
    </row>
    <row r="54" spans="65:65">
      <c r="BM54" s="55"/>
    </row>
    <row r="55" spans="65:65">
      <c r="BM55" s="55"/>
    </row>
    <row r="56" spans="65:65">
      <c r="BM56" s="55"/>
    </row>
    <row r="57" spans="65:65">
      <c r="BM57" s="55"/>
    </row>
    <row r="58" spans="65:65">
      <c r="BM58" s="55"/>
    </row>
    <row r="59" spans="65:65">
      <c r="BM59" s="55"/>
    </row>
    <row r="60" spans="65:65">
      <c r="BM60" s="55"/>
    </row>
    <row r="61" spans="65:65">
      <c r="BM61" s="55"/>
    </row>
    <row r="62" spans="65:65">
      <c r="BM62" s="55"/>
    </row>
    <row r="63" spans="65:65">
      <c r="BM63" s="55"/>
    </row>
    <row r="64" spans="65:65">
      <c r="BM64" s="55"/>
    </row>
    <row r="65" spans="65:65">
      <c r="BM65" s="55"/>
    </row>
    <row r="66" spans="65:65">
      <c r="BM66" s="55"/>
    </row>
    <row r="67" spans="65:65">
      <c r="BM67" s="56"/>
    </row>
    <row r="68" spans="65:65">
      <c r="BM68" s="57"/>
    </row>
    <row r="69" spans="65:65">
      <c r="BM69" s="57"/>
    </row>
    <row r="70" spans="65:65">
      <c r="BM70" s="57"/>
    </row>
    <row r="71" spans="65:65">
      <c r="BM71" s="57"/>
    </row>
    <row r="72" spans="65:65">
      <c r="BM72" s="57"/>
    </row>
    <row r="73" spans="65:65">
      <c r="BM73" s="57"/>
    </row>
    <row r="74" spans="65:65">
      <c r="BM74" s="57"/>
    </row>
    <row r="75" spans="65:65">
      <c r="BM75" s="57"/>
    </row>
    <row r="76" spans="65:65">
      <c r="BM76" s="57"/>
    </row>
    <row r="77" spans="65:65">
      <c r="BM77" s="57"/>
    </row>
    <row r="78" spans="65:65">
      <c r="BM78" s="57"/>
    </row>
    <row r="79" spans="65:65">
      <c r="BM79" s="57"/>
    </row>
    <row r="80" spans="65:65">
      <c r="BM80" s="57"/>
    </row>
    <row r="81" spans="65:65">
      <c r="BM81" s="57"/>
    </row>
    <row r="82" spans="65:65">
      <c r="BM82" s="57"/>
    </row>
    <row r="83" spans="65:65">
      <c r="BM83" s="57"/>
    </row>
    <row r="84" spans="65:65">
      <c r="BM84" s="57"/>
    </row>
    <row r="85" spans="65:65">
      <c r="BM85" s="57"/>
    </row>
    <row r="86" spans="65:65">
      <c r="BM86" s="57"/>
    </row>
    <row r="87" spans="65:65">
      <c r="BM87" s="57"/>
    </row>
    <row r="88" spans="65:65">
      <c r="BM88" s="57"/>
    </row>
    <row r="89" spans="65:65">
      <c r="BM89" s="57"/>
    </row>
    <row r="90" spans="65:65">
      <c r="BM90" s="57"/>
    </row>
    <row r="91" spans="65:65">
      <c r="BM91" s="57"/>
    </row>
    <row r="92" spans="65:65">
      <c r="BM92" s="57"/>
    </row>
    <row r="93" spans="65:65">
      <c r="BM93" s="57"/>
    </row>
    <row r="94" spans="65:65">
      <c r="BM94" s="57"/>
    </row>
    <row r="95" spans="65:65">
      <c r="BM95" s="57"/>
    </row>
    <row r="96" spans="65:65">
      <c r="BM96" s="57"/>
    </row>
    <row r="97" spans="65:65">
      <c r="BM97" s="57"/>
    </row>
    <row r="98" spans="65:65">
      <c r="BM98" s="57"/>
    </row>
    <row r="99" spans="65:65">
      <c r="BM99" s="57"/>
    </row>
    <row r="100" spans="65:65">
      <c r="BM100" s="57"/>
    </row>
    <row r="101" spans="65:65">
      <c r="BM101" s="57"/>
    </row>
  </sheetData>
  <dataConsolidate/>
  <conditionalFormatting sqref="B6:C25 E6:U25">
    <cfRule type="expression" dxfId="23" priority="3">
      <formula>AND($B6&lt;&gt;$B5,NOT(ISBLANK(INDIRECT(Anlyt_LabRefThisCol))))</formula>
    </cfRule>
  </conditionalFormatting>
  <conditionalFormatting sqref="C2:U31">
    <cfRule type="expression" dxfId="22" priority="1" stopIfTrue="1">
      <formula>AND(ISBLANK(INDIRECT(Anlyt_LabRefLastCol)),ISBLANK(INDIRECT(Anlyt_LabRefThisCol)))</formula>
    </cfRule>
    <cfRule type="expression" dxfId="21" priority="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12C724-6191-410F-B0D8-CDF5C9FFC9A4}">
  <sheetPr codeName="Sheet15"/>
  <dimension ref="A1:BN371"/>
  <sheetViews>
    <sheetView zoomScaleNormal="100" workbookViewId="0"/>
  </sheetViews>
  <sheetFormatPr defaultColWidth="9.140625" defaultRowHeight="12.75"/>
  <cols>
    <col min="1" max="1" width="11.140625" customWidth="1"/>
    <col min="2" max="3" width="9.28515625" style="2" bestFit="1" customWidth="1"/>
    <col min="4" max="4" width="11.140625" style="2" bestFit="1" customWidth="1"/>
    <col min="5" max="5" width="11.140625" style="2" customWidth="1"/>
    <col min="6" max="13" width="11.140625" style="2" bestFit="1" customWidth="1"/>
    <col min="14" max="15" width="10.85546875" style="2" bestFit="1" customWidth="1"/>
    <col min="16" max="64" width="11.140625" style="2" bestFit="1" customWidth="1"/>
    <col min="65" max="65" width="9.28515625" style="54" bestFit="1" customWidth="1"/>
    <col min="66" max="16384" width="9.140625" style="2"/>
  </cols>
  <sheetData>
    <row r="1" spans="1:66" ht="15">
      <c r="B1" s="8" t="s">
        <v>460</v>
      </c>
      <c r="BM1" s="28" t="s">
        <v>290</v>
      </c>
    </row>
    <row r="2" spans="1:66" ht="15">
      <c r="A2" s="25" t="s">
        <v>48</v>
      </c>
      <c r="B2" s="18" t="s">
        <v>112</v>
      </c>
      <c r="C2" s="15" t="s">
        <v>113</v>
      </c>
      <c r="D2" s="16" t="s">
        <v>225</v>
      </c>
      <c r="E2" s="17" t="s">
        <v>225</v>
      </c>
      <c r="F2" s="15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8">
        <v>1</v>
      </c>
    </row>
    <row r="3" spans="1:66">
      <c r="A3" s="30"/>
      <c r="B3" s="19" t="s">
        <v>226</v>
      </c>
      <c r="C3" s="9" t="s">
        <v>226</v>
      </c>
      <c r="D3" s="151" t="s">
        <v>229</v>
      </c>
      <c r="E3" s="152" t="s">
        <v>244</v>
      </c>
      <c r="F3" s="15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8" t="s">
        <v>1</v>
      </c>
    </row>
    <row r="4" spans="1:66">
      <c r="A4" s="30"/>
      <c r="B4" s="19"/>
      <c r="C4" s="9"/>
      <c r="D4" s="10" t="s">
        <v>101</v>
      </c>
      <c r="E4" s="11" t="s">
        <v>101</v>
      </c>
      <c r="F4" s="15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8">
        <v>2</v>
      </c>
    </row>
    <row r="5" spans="1:66">
      <c r="A5" s="30"/>
      <c r="B5" s="19"/>
      <c r="C5" s="9"/>
      <c r="D5" s="26"/>
      <c r="E5" s="26"/>
      <c r="F5" s="15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8">
        <v>2</v>
      </c>
    </row>
    <row r="6" spans="1:66">
      <c r="A6" s="30"/>
      <c r="B6" s="18">
        <v>1</v>
      </c>
      <c r="C6" s="14">
        <v>1</v>
      </c>
      <c r="D6" s="22">
        <v>6.1636000000000006</v>
      </c>
      <c r="E6" s="22">
        <v>6.09</v>
      </c>
      <c r="F6" s="15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8">
        <v>1</v>
      </c>
    </row>
    <row r="7" spans="1:66">
      <c r="A7" s="30"/>
      <c r="B7" s="19">
        <v>1</v>
      </c>
      <c r="C7" s="9">
        <v>2</v>
      </c>
      <c r="D7" s="11">
        <v>6.1213999999999995</v>
      </c>
      <c r="E7" s="11">
        <v>6.05</v>
      </c>
      <c r="F7" s="15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8">
        <v>1</v>
      </c>
    </row>
    <row r="8" spans="1:66">
      <c r="A8" s="30"/>
      <c r="B8" s="19">
        <v>1</v>
      </c>
      <c r="C8" s="9">
        <v>3</v>
      </c>
      <c r="D8" s="11">
        <v>6.1587000000000005</v>
      </c>
      <c r="E8" s="11">
        <v>5.99</v>
      </c>
      <c r="F8" s="15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8">
        <v>16</v>
      </c>
    </row>
    <row r="9" spans="1:66">
      <c r="A9" s="30"/>
      <c r="B9" s="19">
        <v>1</v>
      </c>
      <c r="C9" s="9">
        <v>4</v>
      </c>
      <c r="D9" s="11">
        <v>6.1895999999999995</v>
      </c>
      <c r="E9" s="11">
        <v>5.98</v>
      </c>
      <c r="F9" s="15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8">
        <v>6.0993166666666703</v>
      </c>
      <c r="BN9" s="28"/>
    </row>
    <row r="10" spans="1:66">
      <c r="A10" s="30"/>
      <c r="B10" s="19">
        <v>1</v>
      </c>
      <c r="C10" s="9">
        <v>5</v>
      </c>
      <c r="D10" s="11">
        <v>6.1456</v>
      </c>
      <c r="E10" s="11">
        <v>6.07</v>
      </c>
      <c r="F10" s="15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8">
        <v>7</v>
      </c>
    </row>
    <row r="11" spans="1:66">
      <c r="A11" s="30"/>
      <c r="B11" s="19">
        <v>1</v>
      </c>
      <c r="C11" s="9">
        <v>6</v>
      </c>
      <c r="D11" s="11">
        <v>6.1729000000000003</v>
      </c>
      <c r="E11" s="11">
        <v>6.06</v>
      </c>
      <c r="F11" s="15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5"/>
    </row>
    <row r="12" spans="1:66">
      <c r="A12" s="30"/>
      <c r="B12" s="20" t="s">
        <v>260</v>
      </c>
      <c r="C12" s="12"/>
      <c r="D12" s="23">
        <v>6.1586333333333334</v>
      </c>
      <c r="E12" s="23">
        <v>6.04</v>
      </c>
      <c r="F12" s="15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5"/>
    </row>
    <row r="13" spans="1:66">
      <c r="A13" s="30"/>
      <c r="B13" s="3" t="s">
        <v>261</v>
      </c>
      <c r="C13" s="29"/>
      <c r="D13" s="11">
        <v>6.161150000000001</v>
      </c>
      <c r="E13" s="11">
        <v>6.0549999999999997</v>
      </c>
      <c r="F13" s="15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5"/>
    </row>
    <row r="14" spans="1:66">
      <c r="A14" s="30"/>
      <c r="B14" s="3" t="s">
        <v>262</v>
      </c>
      <c r="C14" s="29"/>
      <c r="D14" s="24">
        <v>2.3423634787681256E-2</v>
      </c>
      <c r="E14" s="24">
        <v>4.4721359549995593E-2</v>
      </c>
      <c r="F14" s="15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55"/>
    </row>
    <row r="15" spans="1:66">
      <c r="A15" s="30"/>
      <c r="B15" s="3" t="s">
        <v>86</v>
      </c>
      <c r="C15" s="29"/>
      <c r="D15" s="13">
        <v>3.803381938798314E-3</v>
      </c>
      <c r="E15" s="13">
        <v>7.4041986009926479E-3</v>
      </c>
      <c r="F15" s="15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5"/>
    </row>
    <row r="16" spans="1:66">
      <c r="A16" s="30"/>
      <c r="B16" s="3" t="s">
        <v>263</v>
      </c>
      <c r="C16" s="29"/>
      <c r="D16" s="13">
        <v>9.7251331433296784E-3</v>
      </c>
      <c r="E16" s="13">
        <v>-9.7251331433307886E-3</v>
      </c>
      <c r="F16" s="15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5"/>
    </row>
    <row r="17" spans="1:65">
      <c r="A17" s="30"/>
      <c r="B17" s="46" t="s">
        <v>264</v>
      </c>
      <c r="C17" s="47"/>
      <c r="D17" s="45">
        <v>0.67</v>
      </c>
      <c r="E17" s="45">
        <v>0.67</v>
      </c>
      <c r="F17" s="15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5"/>
    </row>
    <row r="18" spans="1:65">
      <c r="B18" s="31"/>
      <c r="C18" s="20"/>
      <c r="D18" s="20"/>
      <c r="E18" s="20"/>
      <c r="BM18" s="55"/>
    </row>
    <row r="19" spans="1:65" ht="15">
      <c r="B19" s="8" t="s">
        <v>461</v>
      </c>
      <c r="BM19" s="28" t="s">
        <v>290</v>
      </c>
    </row>
    <row r="20" spans="1:65" ht="15">
      <c r="A20" s="25" t="s">
        <v>49</v>
      </c>
      <c r="B20" s="18" t="s">
        <v>112</v>
      </c>
      <c r="C20" s="15" t="s">
        <v>113</v>
      </c>
      <c r="D20" s="16" t="s">
        <v>225</v>
      </c>
      <c r="E20" s="15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28">
        <v>1</v>
      </c>
    </row>
    <row r="21" spans="1:65">
      <c r="A21" s="30"/>
      <c r="B21" s="19" t="s">
        <v>226</v>
      </c>
      <c r="C21" s="9" t="s">
        <v>226</v>
      </c>
      <c r="D21" s="151" t="s">
        <v>244</v>
      </c>
      <c r="E21" s="15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8" t="s">
        <v>3</v>
      </c>
    </row>
    <row r="22" spans="1:65">
      <c r="A22" s="30"/>
      <c r="B22" s="19"/>
      <c r="C22" s="9"/>
      <c r="D22" s="10" t="s">
        <v>101</v>
      </c>
      <c r="E22" s="15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8">
        <v>0</v>
      </c>
    </row>
    <row r="23" spans="1:65">
      <c r="A23" s="30"/>
      <c r="B23" s="19"/>
      <c r="C23" s="9"/>
      <c r="D23" s="26"/>
      <c r="E23" s="15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8">
        <v>0</v>
      </c>
    </row>
    <row r="24" spans="1:65">
      <c r="A24" s="30"/>
      <c r="B24" s="18">
        <v>1</v>
      </c>
      <c r="C24" s="14">
        <v>1</v>
      </c>
      <c r="D24" s="207">
        <v>167</v>
      </c>
      <c r="E24" s="208"/>
      <c r="F24" s="209"/>
      <c r="G24" s="209"/>
      <c r="H24" s="209"/>
      <c r="I24" s="209"/>
      <c r="J24" s="209"/>
      <c r="K24" s="209"/>
      <c r="L24" s="209"/>
      <c r="M24" s="209"/>
      <c r="N24" s="209"/>
      <c r="O24" s="209"/>
      <c r="P24" s="209"/>
      <c r="Q24" s="209"/>
      <c r="R24" s="209"/>
      <c r="S24" s="209"/>
      <c r="T24" s="209"/>
      <c r="U24" s="209"/>
      <c r="V24" s="209"/>
      <c r="W24" s="209"/>
      <c r="X24" s="209"/>
      <c r="Y24" s="209"/>
      <c r="Z24" s="209"/>
      <c r="AA24" s="209"/>
      <c r="AB24" s="209"/>
      <c r="AC24" s="209"/>
      <c r="AD24" s="209"/>
      <c r="AE24" s="209"/>
      <c r="AF24" s="209"/>
      <c r="AG24" s="209"/>
      <c r="AH24" s="209"/>
      <c r="AI24" s="209"/>
      <c r="AJ24" s="209"/>
      <c r="AK24" s="209"/>
      <c r="AL24" s="209"/>
      <c r="AM24" s="209"/>
      <c r="AN24" s="209"/>
      <c r="AO24" s="209"/>
      <c r="AP24" s="209"/>
      <c r="AQ24" s="209"/>
      <c r="AR24" s="209"/>
      <c r="AS24" s="209"/>
      <c r="AT24" s="209"/>
      <c r="AU24" s="209"/>
      <c r="AV24" s="209"/>
      <c r="AW24" s="209"/>
      <c r="AX24" s="209"/>
      <c r="AY24" s="209"/>
      <c r="AZ24" s="209"/>
      <c r="BA24" s="209"/>
      <c r="BB24" s="209"/>
      <c r="BC24" s="209"/>
      <c r="BD24" s="209"/>
      <c r="BE24" s="209"/>
      <c r="BF24" s="209"/>
      <c r="BG24" s="209"/>
      <c r="BH24" s="209"/>
      <c r="BI24" s="209"/>
      <c r="BJ24" s="209"/>
      <c r="BK24" s="209"/>
      <c r="BL24" s="209"/>
      <c r="BM24" s="210">
        <v>1</v>
      </c>
    </row>
    <row r="25" spans="1:65">
      <c r="A25" s="30"/>
      <c r="B25" s="19">
        <v>1</v>
      </c>
      <c r="C25" s="9">
        <v>2</v>
      </c>
      <c r="D25" s="211">
        <v>145</v>
      </c>
      <c r="E25" s="208"/>
      <c r="F25" s="209"/>
      <c r="G25" s="209"/>
      <c r="H25" s="209"/>
      <c r="I25" s="209"/>
      <c r="J25" s="209"/>
      <c r="K25" s="209"/>
      <c r="L25" s="209"/>
      <c r="M25" s="209"/>
      <c r="N25" s="209"/>
      <c r="O25" s="209"/>
      <c r="P25" s="209"/>
      <c r="Q25" s="209"/>
      <c r="R25" s="209"/>
      <c r="S25" s="209"/>
      <c r="T25" s="209"/>
      <c r="U25" s="209"/>
      <c r="V25" s="209"/>
      <c r="W25" s="209"/>
      <c r="X25" s="209"/>
      <c r="Y25" s="209"/>
      <c r="Z25" s="209"/>
      <c r="AA25" s="209"/>
      <c r="AB25" s="209"/>
      <c r="AC25" s="209"/>
      <c r="AD25" s="209"/>
      <c r="AE25" s="209"/>
      <c r="AF25" s="209"/>
      <c r="AG25" s="209"/>
      <c r="AH25" s="209"/>
      <c r="AI25" s="209"/>
      <c r="AJ25" s="209"/>
      <c r="AK25" s="209"/>
      <c r="AL25" s="209"/>
      <c r="AM25" s="209"/>
      <c r="AN25" s="209"/>
      <c r="AO25" s="209"/>
      <c r="AP25" s="209"/>
      <c r="AQ25" s="209"/>
      <c r="AR25" s="209"/>
      <c r="AS25" s="209"/>
      <c r="AT25" s="209"/>
      <c r="AU25" s="209"/>
      <c r="AV25" s="209"/>
      <c r="AW25" s="209"/>
      <c r="AX25" s="209"/>
      <c r="AY25" s="209"/>
      <c r="AZ25" s="209"/>
      <c r="BA25" s="209"/>
      <c r="BB25" s="209"/>
      <c r="BC25" s="209"/>
      <c r="BD25" s="209"/>
      <c r="BE25" s="209"/>
      <c r="BF25" s="209"/>
      <c r="BG25" s="209"/>
      <c r="BH25" s="209"/>
      <c r="BI25" s="209"/>
      <c r="BJ25" s="209"/>
      <c r="BK25" s="209"/>
      <c r="BL25" s="209"/>
      <c r="BM25" s="210">
        <v>2</v>
      </c>
    </row>
    <row r="26" spans="1:65">
      <c r="A26" s="30"/>
      <c r="B26" s="19">
        <v>1</v>
      </c>
      <c r="C26" s="9">
        <v>3</v>
      </c>
      <c r="D26" s="211">
        <v>161</v>
      </c>
      <c r="E26" s="208"/>
      <c r="F26" s="209"/>
      <c r="G26" s="209"/>
      <c r="H26" s="209"/>
      <c r="I26" s="209"/>
      <c r="J26" s="209"/>
      <c r="K26" s="209"/>
      <c r="L26" s="209"/>
      <c r="M26" s="209"/>
      <c r="N26" s="209"/>
      <c r="O26" s="209"/>
      <c r="P26" s="209"/>
      <c r="Q26" s="209"/>
      <c r="R26" s="209"/>
      <c r="S26" s="209"/>
      <c r="T26" s="209"/>
      <c r="U26" s="209"/>
      <c r="V26" s="209"/>
      <c r="W26" s="209"/>
      <c r="X26" s="209"/>
      <c r="Y26" s="209"/>
      <c r="Z26" s="209"/>
      <c r="AA26" s="209"/>
      <c r="AB26" s="209"/>
      <c r="AC26" s="209"/>
      <c r="AD26" s="209"/>
      <c r="AE26" s="209"/>
      <c r="AF26" s="209"/>
      <c r="AG26" s="209"/>
      <c r="AH26" s="209"/>
      <c r="AI26" s="209"/>
      <c r="AJ26" s="209"/>
      <c r="AK26" s="209"/>
      <c r="AL26" s="209"/>
      <c r="AM26" s="209"/>
      <c r="AN26" s="209"/>
      <c r="AO26" s="209"/>
      <c r="AP26" s="209"/>
      <c r="AQ26" s="209"/>
      <c r="AR26" s="209"/>
      <c r="AS26" s="209"/>
      <c r="AT26" s="209"/>
      <c r="AU26" s="209"/>
      <c r="AV26" s="209"/>
      <c r="AW26" s="209"/>
      <c r="AX26" s="209"/>
      <c r="AY26" s="209"/>
      <c r="AZ26" s="209"/>
      <c r="BA26" s="209"/>
      <c r="BB26" s="209"/>
      <c r="BC26" s="209"/>
      <c r="BD26" s="209"/>
      <c r="BE26" s="209"/>
      <c r="BF26" s="209"/>
      <c r="BG26" s="209"/>
      <c r="BH26" s="209"/>
      <c r="BI26" s="209"/>
      <c r="BJ26" s="209"/>
      <c r="BK26" s="209"/>
      <c r="BL26" s="209"/>
      <c r="BM26" s="210">
        <v>16</v>
      </c>
    </row>
    <row r="27" spans="1:65">
      <c r="A27" s="30"/>
      <c r="B27" s="19">
        <v>1</v>
      </c>
      <c r="C27" s="9">
        <v>4</v>
      </c>
      <c r="D27" s="211">
        <v>146</v>
      </c>
      <c r="E27" s="208"/>
      <c r="F27" s="209"/>
      <c r="G27" s="209"/>
      <c r="H27" s="209"/>
      <c r="I27" s="209"/>
      <c r="J27" s="209"/>
      <c r="K27" s="209"/>
      <c r="L27" s="209"/>
      <c r="M27" s="209"/>
      <c r="N27" s="209"/>
      <c r="O27" s="209"/>
      <c r="P27" s="209"/>
      <c r="Q27" s="209"/>
      <c r="R27" s="209"/>
      <c r="S27" s="209"/>
      <c r="T27" s="209"/>
      <c r="U27" s="209"/>
      <c r="V27" s="209"/>
      <c r="W27" s="209"/>
      <c r="X27" s="209"/>
      <c r="Y27" s="209"/>
      <c r="Z27" s="209"/>
      <c r="AA27" s="209"/>
      <c r="AB27" s="209"/>
      <c r="AC27" s="209"/>
      <c r="AD27" s="209"/>
      <c r="AE27" s="209"/>
      <c r="AF27" s="209"/>
      <c r="AG27" s="209"/>
      <c r="AH27" s="209"/>
      <c r="AI27" s="209"/>
      <c r="AJ27" s="209"/>
      <c r="AK27" s="209"/>
      <c r="AL27" s="209"/>
      <c r="AM27" s="209"/>
      <c r="AN27" s="209"/>
      <c r="AO27" s="209"/>
      <c r="AP27" s="209"/>
      <c r="AQ27" s="209"/>
      <c r="AR27" s="209"/>
      <c r="AS27" s="209"/>
      <c r="AT27" s="209"/>
      <c r="AU27" s="209"/>
      <c r="AV27" s="209"/>
      <c r="AW27" s="209"/>
      <c r="AX27" s="209"/>
      <c r="AY27" s="209"/>
      <c r="AZ27" s="209"/>
      <c r="BA27" s="209"/>
      <c r="BB27" s="209"/>
      <c r="BC27" s="209"/>
      <c r="BD27" s="209"/>
      <c r="BE27" s="209"/>
      <c r="BF27" s="209"/>
      <c r="BG27" s="209"/>
      <c r="BH27" s="209"/>
      <c r="BI27" s="209"/>
      <c r="BJ27" s="209"/>
      <c r="BK27" s="209"/>
      <c r="BL27" s="209"/>
      <c r="BM27" s="210">
        <v>151.666666666667</v>
      </c>
    </row>
    <row r="28" spans="1:65">
      <c r="A28" s="30"/>
      <c r="B28" s="19">
        <v>1</v>
      </c>
      <c r="C28" s="9">
        <v>5</v>
      </c>
      <c r="D28" s="211">
        <v>143</v>
      </c>
      <c r="E28" s="208"/>
      <c r="F28" s="209"/>
      <c r="G28" s="209"/>
      <c r="H28" s="209"/>
      <c r="I28" s="209"/>
      <c r="J28" s="209"/>
      <c r="K28" s="209"/>
      <c r="L28" s="209"/>
      <c r="M28" s="209"/>
      <c r="N28" s="209"/>
      <c r="O28" s="209"/>
      <c r="P28" s="209"/>
      <c r="Q28" s="209"/>
      <c r="R28" s="209"/>
      <c r="S28" s="209"/>
      <c r="T28" s="209"/>
      <c r="U28" s="209"/>
      <c r="V28" s="209"/>
      <c r="W28" s="209"/>
      <c r="X28" s="209"/>
      <c r="Y28" s="209"/>
      <c r="Z28" s="209"/>
      <c r="AA28" s="209"/>
      <c r="AB28" s="209"/>
      <c r="AC28" s="209"/>
      <c r="AD28" s="209"/>
      <c r="AE28" s="209"/>
      <c r="AF28" s="209"/>
      <c r="AG28" s="209"/>
      <c r="AH28" s="209"/>
      <c r="AI28" s="209"/>
      <c r="AJ28" s="209"/>
      <c r="AK28" s="209"/>
      <c r="AL28" s="209"/>
      <c r="AM28" s="209"/>
      <c r="AN28" s="209"/>
      <c r="AO28" s="209"/>
      <c r="AP28" s="209"/>
      <c r="AQ28" s="209"/>
      <c r="AR28" s="209"/>
      <c r="AS28" s="209"/>
      <c r="AT28" s="209"/>
      <c r="AU28" s="209"/>
      <c r="AV28" s="209"/>
      <c r="AW28" s="209"/>
      <c r="AX28" s="209"/>
      <c r="AY28" s="209"/>
      <c r="AZ28" s="209"/>
      <c r="BA28" s="209"/>
      <c r="BB28" s="209"/>
      <c r="BC28" s="209"/>
      <c r="BD28" s="209"/>
      <c r="BE28" s="209"/>
      <c r="BF28" s="209"/>
      <c r="BG28" s="209"/>
      <c r="BH28" s="209"/>
      <c r="BI28" s="209"/>
      <c r="BJ28" s="209"/>
      <c r="BK28" s="209"/>
      <c r="BL28" s="209"/>
      <c r="BM28" s="210">
        <v>8</v>
      </c>
    </row>
    <row r="29" spans="1:65">
      <c r="A29" s="30"/>
      <c r="B29" s="19">
        <v>1</v>
      </c>
      <c r="C29" s="9">
        <v>6</v>
      </c>
      <c r="D29" s="211">
        <v>148</v>
      </c>
      <c r="E29" s="208"/>
      <c r="F29" s="209"/>
      <c r="G29" s="209"/>
      <c r="H29" s="209"/>
      <c r="I29" s="209"/>
      <c r="J29" s="209"/>
      <c r="K29" s="209"/>
      <c r="L29" s="209"/>
      <c r="M29" s="209"/>
      <c r="N29" s="209"/>
      <c r="O29" s="209"/>
      <c r="P29" s="209"/>
      <c r="Q29" s="209"/>
      <c r="R29" s="209"/>
      <c r="S29" s="209"/>
      <c r="T29" s="209"/>
      <c r="U29" s="209"/>
      <c r="V29" s="209"/>
      <c r="W29" s="209"/>
      <c r="X29" s="209"/>
      <c r="Y29" s="209"/>
      <c r="Z29" s="209"/>
      <c r="AA29" s="209"/>
      <c r="AB29" s="209"/>
      <c r="AC29" s="209"/>
      <c r="AD29" s="209"/>
      <c r="AE29" s="209"/>
      <c r="AF29" s="209"/>
      <c r="AG29" s="209"/>
      <c r="AH29" s="209"/>
      <c r="AI29" s="209"/>
      <c r="AJ29" s="209"/>
      <c r="AK29" s="209"/>
      <c r="AL29" s="209"/>
      <c r="AM29" s="209"/>
      <c r="AN29" s="209"/>
      <c r="AO29" s="209"/>
      <c r="AP29" s="209"/>
      <c r="AQ29" s="209"/>
      <c r="AR29" s="209"/>
      <c r="AS29" s="209"/>
      <c r="AT29" s="209"/>
      <c r="AU29" s="209"/>
      <c r="AV29" s="209"/>
      <c r="AW29" s="209"/>
      <c r="AX29" s="209"/>
      <c r="AY29" s="209"/>
      <c r="AZ29" s="209"/>
      <c r="BA29" s="209"/>
      <c r="BB29" s="209"/>
      <c r="BC29" s="209"/>
      <c r="BD29" s="209"/>
      <c r="BE29" s="209"/>
      <c r="BF29" s="209"/>
      <c r="BG29" s="209"/>
      <c r="BH29" s="209"/>
      <c r="BI29" s="209"/>
      <c r="BJ29" s="209"/>
      <c r="BK29" s="209"/>
      <c r="BL29" s="209"/>
      <c r="BM29" s="212"/>
    </row>
    <row r="30" spans="1:65">
      <c r="A30" s="30"/>
      <c r="B30" s="20" t="s">
        <v>260</v>
      </c>
      <c r="C30" s="12"/>
      <c r="D30" s="213">
        <v>151.66666666666666</v>
      </c>
      <c r="E30" s="208"/>
      <c r="F30" s="209"/>
      <c r="G30" s="209"/>
      <c r="H30" s="209"/>
      <c r="I30" s="209"/>
      <c r="J30" s="209"/>
      <c r="K30" s="209"/>
      <c r="L30" s="209"/>
      <c r="M30" s="209"/>
      <c r="N30" s="209"/>
      <c r="O30" s="209"/>
      <c r="P30" s="209"/>
      <c r="Q30" s="209"/>
      <c r="R30" s="209"/>
      <c r="S30" s="209"/>
      <c r="T30" s="209"/>
      <c r="U30" s="209"/>
      <c r="V30" s="209"/>
      <c r="W30" s="209"/>
      <c r="X30" s="209"/>
      <c r="Y30" s="209"/>
      <c r="Z30" s="209"/>
      <c r="AA30" s="209"/>
      <c r="AB30" s="209"/>
      <c r="AC30" s="209"/>
      <c r="AD30" s="209"/>
      <c r="AE30" s="209"/>
      <c r="AF30" s="209"/>
      <c r="AG30" s="209"/>
      <c r="AH30" s="209"/>
      <c r="AI30" s="209"/>
      <c r="AJ30" s="209"/>
      <c r="AK30" s="209"/>
      <c r="AL30" s="209"/>
      <c r="AM30" s="209"/>
      <c r="AN30" s="209"/>
      <c r="AO30" s="209"/>
      <c r="AP30" s="209"/>
      <c r="AQ30" s="209"/>
      <c r="AR30" s="209"/>
      <c r="AS30" s="209"/>
      <c r="AT30" s="209"/>
      <c r="AU30" s="209"/>
      <c r="AV30" s="209"/>
      <c r="AW30" s="209"/>
      <c r="AX30" s="209"/>
      <c r="AY30" s="209"/>
      <c r="AZ30" s="209"/>
      <c r="BA30" s="209"/>
      <c r="BB30" s="209"/>
      <c r="BC30" s="209"/>
      <c r="BD30" s="209"/>
      <c r="BE30" s="209"/>
      <c r="BF30" s="209"/>
      <c r="BG30" s="209"/>
      <c r="BH30" s="209"/>
      <c r="BI30" s="209"/>
      <c r="BJ30" s="209"/>
      <c r="BK30" s="209"/>
      <c r="BL30" s="209"/>
      <c r="BM30" s="212"/>
    </row>
    <row r="31" spans="1:65">
      <c r="A31" s="30"/>
      <c r="B31" s="3" t="s">
        <v>261</v>
      </c>
      <c r="C31" s="29"/>
      <c r="D31" s="211">
        <v>147</v>
      </c>
      <c r="E31" s="208"/>
      <c r="F31" s="209"/>
      <c r="G31" s="209"/>
      <c r="H31" s="209"/>
      <c r="I31" s="209"/>
      <c r="J31" s="209"/>
      <c r="K31" s="209"/>
      <c r="L31" s="209"/>
      <c r="M31" s="209"/>
      <c r="N31" s="209"/>
      <c r="O31" s="209"/>
      <c r="P31" s="209"/>
      <c r="Q31" s="209"/>
      <c r="R31" s="209"/>
      <c r="S31" s="209"/>
      <c r="T31" s="209"/>
      <c r="U31" s="209"/>
      <c r="V31" s="209"/>
      <c r="W31" s="209"/>
      <c r="X31" s="209"/>
      <c r="Y31" s="209"/>
      <c r="Z31" s="209"/>
      <c r="AA31" s="209"/>
      <c r="AB31" s="209"/>
      <c r="AC31" s="209"/>
      <c r="AD31" s="209"/>
      <c r="AE31" s="209"/>
      <c r="AF31" s="209"/>
      <c r="AG31" s="209"/>
      <c r="AH31" s="209"/>
      <c r="AI31" s="209"/>
      <c r="AJ31" s="209"/>
      <c r="AK31" s="209"/>
      <c r="AL31" s="209"/>
      <c r="AM31" s="209"/>
      <c r="AN31" s="209"/>
      <c r="AO31" s="209"/>
      <c r="AP31" s="209"/>
      <c r="AQ31" s="209"/>
      <c r="AR31" s="209"/>
      <c r="AS31" s="209"/>
      <c r="AT31" s="209"/>
      <c r="AU31" s="209"/>
      <c r="AV31" s="209"/>
      <c r="AW31" s="209"/>
      <c r="AX31" s="209"/>
      <c r="AY31" s="209"/>
      <c r="AZ31" s="209"/>
      <c r="BA31" s="209"/>
      <c r="BB31" s="209"/>
      <c r="BC31" s="209"/>
      <c r="BD31" s="209"/>
      <c r="BE31" s="209"/>
      <c r="BF31" s="209"/>
      <c r="BG31" s="209"/>
      <c r="BH31" s="209"/>
      <c r="BI31" s="209"/>
      <c r="BJ31" s="209"/>
      <c r="BK31" s="209"/>
      <c r="BL31" s="209"/>
      <c r="BM31" s="212"/>
    </row>
    <row r="32" spans="1:65">
      <c r="A32" s="30"/>
      <c r="B32" s="3" t="s">
        <v>262</v>
      </c>
      <c r="C32" s="29"/>
      <c r="D32" s="211">
        <v>9.8725207858310764</v>
      </c>
      <c r="E32" s="208"/>
      <c r="F32" s="209"/>
      <c r="G32" s="209"/>
      <c r="H32" s="209"/>
      <c r="I32" s="209"/>
      <c r="J32" s="209"/>
      <c r="K32" s="209"/>
      <c r="L32" s="209"/>
      <c r="M32" s="209"/>
      <c r="N32" s="209"/>
      <c r="O32" s="209"/>
      <c r="P32" s="209"/>
      <c r="Q32" s="209"/>
      <c r="R32" s="209"/>
      <c r="S32" s="209"/>
      <c r="T32" s="209"/>
      <c r="U32" s="209"/>
      <c r="V32" s="209"/>
      <c r="W32" s="209"/>
      <c r="X32" s="209"/>
      <c r="Y32" s="209"/>
      <c r="Z32" s="209"/>
      <c r="AA32" s="209"/>
      <c r="AB32" s="209"/>
      <c r="AC32" s="209"/>
      <c r="AD32" s="209"/>
      <c r="AE32" s="209"/>
      <c r="AF32" s="209"/>
      <c r="AG32" s="209"/>
      <c r="AH32" s="209"/>
      <c r="AI32" s="209"/>
      <c r="AJ32" s="209"/>
      <c r="AK32" s="209"/>
      <c r="AL32" s="209"/>
      <c r="AM32" s="209"/>
      <c r="AN32" s="209"/>
      <c r="AO32" s="209"/>
      <c r="AP32" s="209"/>
      <c r="AQ32" s="209"/>
      <c r="AR32" s="209"/>
      <c r="AS32" s="209"/>
      <c r="AT32" s="209"/>
      <c r="AU32" s="209"/>
      <c r="AV32" s="209"/>
      <c r="AW32" s="209"/>
      <c r="AX32" s="209"/>
      <c r="AY32" s="209"/>
      <c r="AZ32" s="209"/>
      <c r="BA32" s="209"/>
      <c r="BB32" s="209"/>
      <c r="BC32" s="209"/>
      <c r="BD32" s="209"/>
      <c r="BE32" s="209"/>
      <c r="BF32" s="209"/>
      <c r="BG32" s="209"/>
      <c r="BH32" s="209"/>
      <c r="BI32" s="209"/>
      <c r="BJ32" s="209"/>
      <c r="BK32" s="209"/>
      <c r="BL32" s="209"/>
      <c r="BM32" s="212"/>
    </row>
    <row r="33" spans="1:65">
      <c r="A33" s="30"/>
      <c r="B33" s="3" t="s">
        <v>86</v>
      </c>
      <c r="C33" s="29"/>
      <c r="D33" s="13">
        <v>6.5093543642842269E-2</v>
      </c>
      <c r="E33" s="15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55"/>
    </row>
    <row r="34" spans="1:65">
      <c r="A34" s="30"/>
      <c r="B34" s="3" t="s">
        <v>263</v>
      </c>
      <c r="C34" s="29"/>
      <c r="D34" s="13">
        <v>-2.2204460492503131E-15</v>
      </c>
      <c r="E34" s="15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55"/>
    </row>
    <row r="35" spans="1:65">
      <c r="A35" s="30"/>
      <c r="B35" s="46" t="s">
        <v>264</v>
      </c>
      <c r="C35" s="47"/>
      <c r="D35" s="45" t="s">
        <v>265</v>
      </c>
      <c r="E35" s="15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55"/>
    </row>
    <row r="36" spans="1:65">
      <c r="B36" s="31"/>
      <c r="C36" s="20"/>
      <c r="D36" s="20"/>
      <c r="BM36" s="55"/>
    </row>
    <row r="37" spans="1:65" ht="15">
      <c r="B37" s="8" t="s">
        <v>462</v>
      </c>
      <c r="BM37" s="28" t="s">
        <v>290</v>
      </c>
    </row>
    <row r="38" spans="1:65" ht="15">
      <c r="A38" s="25" t="s">
        <v>50</v>
      </c>
      <c r="B38" s="18" t="s">
        <v>112</v>
      </c>
      <c r="C38" s="15" t="s">
        <v>113</v>
      </c>
      <c r="D38" s="16" t="s">
        <v>225</v>
      </c>
      <c r="E38" s="17" t="s">
        <v>225</v>
      </c>
      <c r="F38" s="15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28">
        <v>1</v>
      </c>
    </row>
    <row r="39" spans="1:65">
      <c r="A39" s="30"/>
      <c r="B39" s="19" t="s">
        <v>226</v>
      </c>
      <c r="C39" s="9" t="s">
        <v>226</v>
      </c>
      <c r="D39" s="151" t="s">
        <v>229</v>
      </c>
      <c r="E39" s="152" t="s">
        <v>244</v>
      </c>
      <c r="F39" s="15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28" t="s">
        <v>1</v>
      </c>
    </row>
    <row r="40" spans="1:65">
      <c r="A40" s="30"/>
      <c r="B40" s="19"/>
      <c r="C40" s="9"/>
      <c r="D40" s="10" t="s">
        <v>101</v>
      </c>
      <c r="E40" s="11" t="s">
        <v>101</v>
      </c>
      <c r="F40" s="15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28">
        <v>3</v>
      </c>
    </row>
    <row r="41" spans="1:65">
      <c r="A41" s="30"/>
      <c r="B41" s="19"/>
      <c r="C41" s="9"/>
      <c r="D41" s="26"/>
      <c r="E41" s="26"/>
      <c r="F41" s="15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28">
        <v>3</v>
      </c>
    </row>
    <row r="42" spans="1:65">
      <c r="A42" s="30"/>
      <c r="B42" s="18">
        <v>1</v>
      </c>
      <c r="C42" s="14">
        <v>1</v>
      </c>
      <c r="D42" s="214">
        <v>0.56779999999999997</v>
      </c>
      <c r="E42" s="214">
        <v>0.6</v>
      </c>
      <c r="F42" s="205"/>
      <c r="G42" s="206"/>
      <c r="H42" s="206"/>
      <c r="I42" s="206"/>
      <c r="J42" s="206"/>
      <c r="K42" s="206"/>
      <c r="L42" s="206"/>
      <c r="M42" s="206"/>
      <c r="N42" s="206"/>
      <c r="O42" s="206"/>
      <c r="P42" s="206"/>
      <c r="Q42" s="206"/>
      <c r="R42" s="206"/>
      <c r="S42" s="206"/>
      <c r="T42" s="206"/>
      <c r="U42" s="206"/>
      <c r="V42" s="206"/>
      <c r="W42" s="206"/>
      <c r="X42" s="206"/>
      <c r="Y42" s="206"/>
      <c r="Z42" s="206"/>
      <c r="AA42" s="206"/>
      <c r="AB42" s="206"/>
      <c r="AC42" s="206"/>
      <c r="AD42" s="206"/>
      <c r="AE42" s="206"/>
      <c r="AF42" s="206"/>
      <c r="AG42" s="206"/>
      <c r="AH42" s="206"/>
      <c r="AI42" s="206"/>
      <c r="AJ42" s="206"/>
      <c r="AK42" s="206"/>
      <c r="AL42" s="206"/>
      <c r="AM42" s="206"/>
      <c r="AN42" s="206"/>
      <c r="AO42" s="206"/>
      <c r="AP42" s="206"/>
      <c r="AQ42" s="206"/>
      <c r="AR42" s="206"/>
      <c r="AS42" s="206"/>
      <c r="AT42" s="206"/>
      <c r="AU42" s="206"/>
      <c r="AV42" s="206"/>
      <c r="AW42" s="206"/>
      <c r="AX42" s="206"/>
      <c r="AY42" s="206"/>
      <c r="AZ42" s="206"/>
      <c r="BA42" s="206"/>
      <c r="BB42" s="206"/>
      <c r="BC42" s="206"/>
      <c r="BD42" s="206"/>
      <c r="BE42" s="206"/>
      <c r="BF42" s="206"/>
      <c r="BG42" s="206"/>
      <c r="BH42" s="206"/>
      <c r="BI42" s="206"/>
      <c r="BJ42" s="206"/>
      <c r="BK42" s="206"/>
      <c r="BL42" s="206"/>
      <c r="BM42" s="215">
        <v>1</v>
      </c>
    </row>
    <row r="43" spans="1:65">
      <c r="A43" s="30"/>
      <c r="B43" s="19">
        <v>1</v>
      </c>
      <c r="C43" s="9">
        <v>2</v>
      </c>
      <c r="D43" s="24">
        <v>0.56850000000000001</v>
      </c>
      <c r="E43" s="24">
        <v>0.6</v>
      </c>
      <c r="F43" s="205"/>
      <c r="G43" s="206"/>
      <c r="H43" s="206"/>
      <c r="I43" s="206"/>
      <c r="J43" s="206"/>
      <c r="K43" s="206"/>
      <c r="L43" s="206"/>
      <c r="M43" s="206"/>
      <c r="N43" s="206"/>
      <c r="O43" s="206"/>
      <c r="P43" s="206"/>
      <c r="Q43" s="206"/>
      <c r="R43" s="206"/>
      <c r="S43" s="206"/>
      <c r="T43" s="206"/>
      <c r="U43" s="206"/>
      <c r="V43" s="206"/>
      <c r="W43" s="206"/>
      <c r="X43" s="206"/>
      <c r="Y43" s="206"/>
      <c r="Z43" s="206"/>
      <c r="AA43" s="206"/>
      <c r="AB43" s="206"/>
      <c r="AC43" s="206"/>
      <c r="AD43" s="206"/>
      <c r="AE43" s="206"/>
      <c r="AF43" s="206"/>
      <c r="AG43" s="206"/>
      <c r="AH43" s="206"/>
      <c r="AI43" s="206"/>
      <c r="AJ43" s="206"/>
      <c r="AK43" s="206"/>
      <c r="AL43" s="206"/>
      <c r="AM43" s="206"/>
      <c r="AN43" s="206"/>
      <c r="AO43" s="206"/>
      <c r="AP43" s="206"/>
      <c r="AQ43" s="206"/>
      <c r="AR43" s="206"/>
      <c r="AS43" s="206"/>
      <c r="AT43" s="206"/>
      <c r="AU43" s="206"/>
      <c r="AV43" s="206"/>
      <c r="AW43" s="206"/>
      <c r="AX43" s="206"/>
      <c r="AY43" s="206"/>
      <c r="AZ43" s="206"/>
      <c r="BA43" s="206"/>
      <c r="BB43" s="206"/>
      <c r="BC43" s="206"/>
      <c r="BD43" s="206"/>
      <c r="BE43" s="206"/>
      <c r="BF43" s="206"/>
      <c r="BG43" s="206"/>
      <c r="BH43" s="206"/>
      <c r="BI43" s="206"/>
      <c r="BJ43" s="206"/>
      <c r="BK43" s="206"/>
      <c r="BL43" s="206"/>
      <c r="BM43" s="215">
        <v>3</v>
      </c>
    </row>
    <row r="44" spans="1:65">
      <c r="A44" s="30"/>
      <c r="B44" s="19">
        <v>1</v>
      </c>
      <c r="C44" s="9">
        <v>3</v>
      </c>
      <c r="D44" s="24">
        <v>0.5675</v>
      </c>
      <c r="E44" s="24">
        <v>0.6</v>
      </c>
      <c r="F44" s="205"/>
      <c r="G44" s="206"/>
      <c r="H44" s="206"/>
      <c r="I44" s="206"/>
      <c r="J44" s="206"/>
      <c r="K44" s="206"/>
      <c r="L44" s="206"/>
      <c r="M44" s="206"/>
      <c r="N44" s="206"/>
      <c r="O44" s="206"/>
      <c r="P44" s="206"/>
      <c r="Q44" s="206"/>
      <c r="R44" s="206"/>
      <c r="S44" s="206"/>
      <c r="T44" s="206"/>
      <c r="U44" s="206"/>
      <c r="V44" s="206"/>
      <c r="W44" s="206"/>
      <c r="X44" s="206"/>
      <c r="Y44" s="206"/>
      <c r="Z44" s="206"/>
      <c r="AA44" s="206"/>
      <c r="AB44" s="206"/>
      <c r="AC44" s="206"/>
      <c r="AD44" s="206"/>
      <c r="AE44" s="206"/>
      <c r="AF44" s="206"/>
      <c r="AG44" s="206"/>
      <c r="AH44" s="206"/>
      <c r="AI44" s="206"/>
      <c r="AJ44" s="206"/>
      <c r="AK44" s="206"/>
      <c r="AL44" s="206"/>
      <c r="AM44" s="206"/>
      <c r="AN44" s="206"/>
      <c r="AO44" s="206"/>
      <c r="AP44" s="206"/>
      <c r="AQ44" s="206"/>
      <c r="AR44" s="206"/>
      <c r="AS44" s="206"/>
      <c r="AT44" s="206"/>
      <c r="AU44" s="206"/>
      <c r="AV44" s="206"/>
      <c r="AW44" s="206"/>
      <c r="AX44" s="206"/>
      <c r="AY44" s="206"/>
      <c r="AZ44" s="206"/>
      <c r="BA44" s="206"/>
      <c r="BB44" s="206"/>
      <c r="BC44" s="206"/>
      <c r="BD44" s="206"/>
      <c r="BE44" s="206"/>
      <c r="BF44" s="206"/>
      <c r="BG44" s="206"/>
      <c r="BH44" s="206"/>
      <c r="BI44" s="206"/>
      <c r="BJ44" s="206"/>
      <c r="BK44" s="206"/>
      <c r="BL44" s="206"/>
      <c r="BM44" s="215">
        <v>16</v>
      </c>
    </row>
    <row r="45" spans="1:65">
      <c r="A45" s="30"/>
      <c r="B45" s="19">
        <v>1</v>
      </c>
      <c r="C45" s="9">
        <v>4</v>
      </c>
      <c r="D45" s="24">
        <v>0.56720000000000004</v>
      </c>
      <c r="E45" s="24">
        <v>0.6</v>
      </c>
      <c r="F45" s="205"/>
      <c r="G45" s="206"/>
      <c r="H45" s="206"/>
      <c r="I45" s="206"/>
      <c r="J45" s="206"/>
      <c r="K45" s="206"/>
      <c r="L45" s="206"/>
      <c r="M45" s="206"/>
      <c r="N45" s="206"/>
      <c r="O45" s="206"/>
      <c r="P45" s="206"/>
      <c r="Q45" s="206"/>
      <c r="R45" s="206"/>
      <c r="S45" s="206"/>
      <c r="T45" s="206"/>
      <c r="U45" s="206"/>
      <c r="V45" s="206"/>
      <c r="W45" s="206"/>
      <c r="X45" s="206"/>
      <c r="Y45" s="206"/>
      <c r="Z45" s="206"/>
      <c r="AA45" s="206"/>
      <c r="AB45" s="206"/>
      <c r="AC45" s="206"/>
      <c r="AD45" s="206"/>
      <c r="AE45" s="206"/>
      <c r="AF45" s="206"/>
      <c r="AG45" s="206"/>
      <c r="AH45" s="206"/>
      <c r="AI45" s="206"/>
      <c r="AJ45" s="206"/>
      <c r="AK45" s="206"/>
      <c r="AL45" s="206"/>
      <c r="AM45" s="206"/>
      <c r="AN45" s="206"/>
      <c r="AO45" s="206"/>
      <c r="AP45" s="206"/>
      <c r="AQ45" s="206"/>
      <c r="AR45" s="206"/>
      <c r="AS45" s="206"/>
      <c r="AT45" s="206"/>
      <c r="AU45" s="206"/>
      <c r="AV45" s="206"/>
      <c r="AW45" s="206"/>
      <c r="AX45" s="206"/>
      <c r="AY45" s="206"/>
      <c r="AZ45" s="206"/>
      <c r="BA45" s="206"/>
      <c r="BB45" s="206"/>
      <c r="BC45" s="206"/>
      <c r="BD45" s="206"/>
      <c r="BE45" s="206"/>
      <c r="BF45" s="206"/>
      <c r="BG45" s="206"/>
      <c r="BH45" s="206"/>
      <c r="BI45" s="206"/>
      <c r="BJ45" s="206"/>
      <c r="BK45" s="206"/>
      <c r="BL45" s="206"/>
      <c r="BM45" s="215">
        <v>0.583633333333333</v>
      </c>
    </row>
    <row r="46" spans="1:65">
      <c r="A46" s="30"/>
      <c r="B46" s="19">
        <v>1</v>
      </c>
      <c r="C46" s="9">
        <v>5</v>
      </c>
      <c r="D46" s="24">
        <v>0.56559999999999999</v>
      </c>
      <c r="E46" s="24">
        <v>0.6</v>
      </c>
      <c r="F46" s="205"/>
      <c r="G46" s="206"/>
      <c r="H46" s="206"/>
      <c r="I46" s="206"/>
      <c r="J46" s="206"/>
      <c r="K46" s="206"/>
      <c r="L46" s="206"/>
      <c r="M46" s="206"/>
      <c r="N46" s="206"/>
      <c r="O46" s="206"/>
      <c r="P46" s="206"/>
      <c r="Q46" s="206"/>
      <c r="R46" s="206"/>
      <c r="S46" s="206"/>
      <c r="T46" s="206"/>
      <c r="U46" s="206"/>
      <c r="V46" s="206"/>
      <c r="W46" s="206"/>
      <c r="X46" s="206"/>
      <c r="Y46" s="206"/>
      <c r="Z46" s="206"/>
      <c r="AA46" s="206"/>
      <c r="AB46" s="206"/>
      <c r="AC46" s="206"/>
      <c r="AD46" s="206"/>
      <c r="AE46" s="206"/>
      <c r="AF46" s="206"/>
      <c r="AG46" s="206"/>
      <c r="AH46" s="206"/>
      <c r="AI46" s="206"/>
      <c r="AJ46" s="206"/>
      <c r="AK46" s="206"/>
      <c r="AL46" s="206"/>
      <c r="AM46" s="206"/>
      <c r="AN46" s="206"/>
      <c r="AO46" s="206"/>
      <c r="AP46" s="206"/>
      <c r="AQ46" s="206"/>
      <c r="AR46" s="206"/>
      <c r="AS46" s="206"/>
      <c r="AT46" s="206"/>
      <c r="AU46" s="206"/>
      <c r="AV46" s="206"/>
      <c r="AW46" s="206"/>
      <c r="AX46" s="206"/>
      <c r="AY46" s="206"/>
      <c r="AZ46" s="206"/>
      <c r="BA46" s="206"/>
      <c r="BB46" s="206"/>
      <c r="BC46" s="206"/>
      <c r="BD46" s="206"/>
      <c r="BE46" s="206"/>
      <c r="BF46" s="206"/>
      <c r="BG46" s="206"/>
      <c r="BH46" s="206"/>
      <c r="BI46" s="206"/>
      <c r="BJ46" s="206"/>
      <c r="BK46" s="206"/>
      <c r="BL46" s="206"/>
      <c r="BM46" s="215">
        <v>9</v>
      </c>
    </row>
    <row r="47" spans="1:65">
      <c r="A47" s="30"/>
      <c r="B47" s="19">
        <v>1</v>
      </c>
      <c r="C47" s="9">
        <v>6</v>
      </c>
      <c r="D47" s="24">
        <v>0.56699999999999995</v>
      </c>
      <c r="E47" s="24">
        <v>0.6</v>
      </c>
      <c r="F47" s="205"/>
      <c r="G47" s="206"/>
      <c r="H47" s="206"/>
      <c r="I47" s="206"/>
      <c r="J47" s="206"/>
      <c r="K47" s="206"/>
      <c r="L47" s="206"/>
      <c r="M47" s="206"/>
      <c r="N47" s="206"/>
      <c r="O47" s="206"/>
      <c r="P47" s="206"/>
      <c r="Q47" s="206"/>
      <c r="R47" s="206"/>
      <c r="S47" s="206"/>
      <c r="T47" s="206"/>
      <c r="U47" s="206"/>
      <c r="V47" s="206"/>
      <c r="W47" s="206"/>
      <c r="X47" s="206"/>
      <c r="Y47" s="206"/>
      <c r="Z47" s="206"/>
      <c r="AA47" s="206"/>
      <c r="AB47" s="206"/>
      <c r="AC47" s="206"/>
      <c r="AD47" s="206"/>
      <c r="AE47" s="206"/>
      <c r="AF47" s="206"/>
      <c r="AG47" s="206"/>
      <c r="AH47" s="206"/>
      <c r="AI47" s="206"/>
      <c r="AJ47" s="206"/>
      <c r="AK47" s="206"/>
      <c r="AL47" s="206"/>
      <c r="AM47" s="206"/>
      <c r="AN47" s="206"/>
      <c r="AO47" s="206"/>
      <c r="AP47" s="206"/>
      <c r="AQ47" s="206"/>
      <c r="AR47" s="206"/>
      <c r="AS47" s="206"/>
      <c r="AT47" s="206"/>
      <c r="AU47" s="206"/>
      <c r="AV47" s="206"/>
      <c r="AW47" s="206"/>
      <c r="AX47" s="206"/>
      <c r="AY47" s="206"/>
      <c r="AZ47" s="206"/>
      <c r="BA47" s="206"/>
      <c r="BB47" s="206"/>
      <c r="BC47" s="206"/>
      <c r="BD47" s="206"/>
      <c r="BE47" s="206"/>
      <c r="BF47" s="206"/>
      <c r="BG47" s="206"/>
      <c r="BH47" s="206"/>
      <c r="BI47" s="206"/>
      <c r="BJ47" s="206"/>
      <c r="BK47" s="206"/>
      <c r="BL47" s="206"/>
      <c r="BM47" s="56"/>
    </row>
    <row r="48" spans="1:65">
      <c r="A48" s="30"/>
      <c r="B48" s="20" t="s">
        <v>260</v>
      </c>
      <c r="C48" s="12"/>
      <c r="D48" s="216">
        <v>0.5672666666666667</v>
      </c>
      <c r="E48" s="216">
        <v>0.6</v>
      </c>
      <c r="F48" s="205"/>
      <c r="G48" s="206"/>
      <c r="H48" s="206"/>
      <c r="I48" s="206"/>
      <c r="J48" s="206"/>
      <c r="K48" s="206"/>
      <c r="L48" s="206"/>
      <c r="M48" s="206"/>
      <c r="N48" s="206"/>
      <c r="O48" s="206"/>
      <c r="P48" s="206"/>
      <c r="Q48" s="206"/>
      <c r="R48" s="206"/>
      <c r="S48" s="206"/>
      <c r="T48" s="206"/>
      <c r="U48" s="206"/>
      <c r="V48" s="206"/>
      <c r="W48" s="206"/>
      <c r="X48" s="206"/>
      <c r="Y48" s="206"/>
      <c r="Z48" s="206"/>
      <c r="AA48" s="206"/>
      <c r="AB48" s="206"/>
      <c r="AC48" s="206"/>
      <c r="AD48" s="206"/>
      <c r="AE48" s="206"/>
      <c r="AF48" s="206"/>
      <c r="AG48" s="206"/>
      <c r="AH48" s="206"/>
      <c r="AI48" s="206"/>
      <c r="AJ48" s="206"/>
      <c r="AK48" s="206"/>
      <c r="AL48" s="206"/>
      <c r="AM48" s="206"/>
      <c r="AN48" s="206"/>
      <c r="AO48" s="206"/>
      <c r="AP48" s="206"/>
      <c r="AQ48" s="206"/>
      <c r="AR48" s="206"/>
      <c r="AS48" s="206"/>
      <c r="AT48" s="206"/>
      <c r="AU48" s="206"/>
      <c r="AV48" s="206"/>
      <c r="AW48" s="206"/>
      <c r="AX48" s="206"/>
      <c r="AY48" s="206"/>
      <c r="AZ48" s="206"/>
      <c r="BA48" s="206"/>
      <c r="BB48" s="206"/>
      <c r="BC48" s="206"/>
      <c r="BD48" s="206"/>
      <c r="BE48" s="206"/>
      <c r="BF48" s="206"/>
      <c r="BG48" s="206"/>
      <c r="BH48" s="206"/>
      <c r="BI48" s="206"/>
      <c r="BJ48" s="206"/>
      <c r="BK48" s="206"/>
      <c r="BL48" s="206"/>
      <c r="BM48" s="56"/>
    </row>
    <row r="49" spans="1:65">
      <c r="A49" s="30"/>
      <c r="B49" s="3" t="s">
        <v>261</v>
      </c>
      <c r="C49" s="29"/>
      <c r="D49" s="24">
        <v>0.56735000000000002</v>
      </c>
      <c r="E49" s="24">
        <v>0.6</v>
      </c>
      <c r="F49" s="205"/>
      <c r="G49" s="206"/>
      <c r="H49" s="206"/>
      <c r="I49" s="206"/>
      <c r="J49" s="206"/>
      <c r="K49" s="206"/>
      <c r="L49" s="206"/>
      <c r="M49" s="206"/>
      <c r="N49" s="206"/>
      <c r="O49" s="206"/>
      <c r="P49" s="206"/>
      <c r="Q49" s="206"/>
      <c r="R49" s="206"/>
      <c r="S49" s="206"/>
      <c r="T49" s="206"/>
      <c r="U49" s="206"/>
      <c r="V49" s="206"/>
      <c r="W49" s="206"/>
      <c r="X49" s="206"/>
      <c r="Y49" s="206"/>
      <c r="Z49" s="206"/>
      <c r="AA49" s="206"/>
      <c r="AB49" s="206"/>
      <c r="AC49" s="206"/>
      <c r="AD49" s="206"/>
      <c r="AE49" s="206"/>
      <c r="AF49" s="206"/>
      <c r="AG49" s="206"/>
      <c r="AH49" s="206"/>
      <c r="AI49" s="206"/>
      <c r="AJ49" s="206"/>
      <c r="AK49" s="206"/>
      <c r="AL49" s="206"/>
      <c r="AM49" s="206"/>
      <c r="AN49" s="206"/>
      <c r="AO49" s="206"/>
      <c r="AP49" s="206"/>
      <c r="AQ49" s="206"/>
      <c r="AR49" s="206"/>
      <c r="AS49" s="206"/>
      <c r="AT49" s="206"/>
      <c r="AU49" s="206"/>
      <c r="AV49" s="206"/>
      <c r="AW49" s="206"/>
      <c r="AX49" s="206"/>
      <c r="AY49" s="206"/>
      <c r="AZ49" s="206"/>
      <c r="BA49" s="206"/>
      <c r="BB49" s="206"/>
      <c r="BC49" s="206"/>
      <c r="BD49" s="206"/>
      <c r="BE49" s="206"/>
      <c r="BF49" s="206"/>
      <c r="BG49" s="206"/>
      <c r="BH49" s="206"/>
      <c r="BI49" s="206"/>
      <c r="BJ49" s="206"/>
      <c r="BK49" s="206"/>
      <c r="BL49" s="206"/>
      <c r="BM49" s="56"/>
    </row>
    <row r="50" spans="1:65">
      <c r="A50" s="30"/>
      <c r="B50" s="3" t="s">
        <v>262</v>
      </c>
      <c r="C50" s="29"/>
      <c r="D50" s="24">
        <v>9.709102258533863E-4</v>
      </c>
      <c r="E50" s="24">
        <v>0</v>
      </c>
      <c r="F50" s="205"/>
      <c r="G50" s="206"/>
      <c r="H50" s="206"/>
      <c r="I50" s="206"/>
      <c r="J50" s="206"/>
      <c r="K50" s="206"/>
      <c r="L50" s="206"/>
      <c r="M50" s="206"/>
      <c r="N50" s="206"/>
      <c r="O50" s="206"/>
      <c r="P50" s="206"/>
      <c r="Q50" s="206"/>
      <c r="R50" s="206"/>
      <c r="S50" s="206"/>
      <c r="T50" s="206"/>
      <c r="U50" s="206"/>
      <c r="V50" s="206"/>
      <c r="W50" s="206"/>
      <c r="X50" s="206"/>
      <c r="Y50" s="206"/>
      <c r="Z50" s="206"/>
      <c r="AA50" s="206"/>
      <c r="AB50" s="206"/>
      <c r="AC50" s="206"/>
      <c r="AD50" s="206"/>
      <c r="AE50" s="206"/>
      <c r="AF50" s="206"/>
      <c r="AG50" s="206"/>
      <c r="AH50" s="206"/>
      <c r="AI50" s="206"/>
      <c r="AJ50" s="206"/>
      <c r="AK50" s="206"/>
      <c r="AL50" s="206"/>
      <c r="AM50" s="206"/>
      <c r="AN50" s="206"/>
      <c r="AO50" s="206"/>
      <c r="AP50" s="206"/>
      <c r="AQ50" s="206"/>
      <c r="AR50" s="206"/>
      <c r="AS50" s="206"/>
      <c r="AT50" s="206"/>
      <c r="AU50" s="206"/>
      <c r="AV50" s="206"/>
      <c r="AW50" s="206"/>
      <c r="AX50" s="206"/>
      <c r="AY50" s="206"/>
      <c r="AZ50" s="206"/>
      <c r="BA50" s="206"/>
      <c r="BB50" s="206"/>
      <c r="BC50" s="206"/>
      <c r="BD50" s="206"/>
      <c r="BE50" s="206"/>
      <c r="BF50" s="206"/>
      <c r="BG50" s="206"/>
      <c r="BH50" s="206"/>
      <c r="BI50" s="206"/>
      <c r="BJ50" s="206"/>
      <c r="BK50" s="206"/>
      <c r="BL50" s="206"/>
      <c r="BM50" s="56"/>
    </row>
    <row r="51" spans="1:65">
      <c r="A51" s="30"/>
      <c r="B51" s="3" t="s">
        <v>86</v>
      </c>
      <c r="C51" s="29"/>
      <c r="D51" s="13">
        <v>1.7115587481256074E-3</v>
      </c>
      <c r="E51" s="13">
        <v>0</v>
      </c>
      <c r="F51" s="15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55"/>
    </row>
    <row r="52" spans="1:65">
      <c r="A52" s="30"/>
      <c r="B52" s="3" t="s">
        <v>263</v>
      </c>
      <c r="C52" s="29"/>
      <c r="D52" s="13">
        <v>-2.8042720886400696E-2</v>
      </c>
      <c r="E52" s="13">
        <v>2.8042720886401806E-2</v>
      </c>
      <c r="F52" s="15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55"/>
    </row>
    <row r="53" spans="1:65">
      <c r="A53" s="30"/>
      <c r="B53" s="46" t="s">
        <v>264</v>
      </c>
      <c r="C53" s="47"/>
      <c r="D53" s="45">
        <v>0.67</v>
      </c>
      <c r="E53" s="45">
        <v>0.67</v>
      </c>
      <c r="F53" s="15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5"/>
    </row>
    <row r="54" spans="1:65">
      <c r="B54" s="31"/>
      <c r="C54" s="20"/>
      <c r="D54" s="20"/>
      <c r="E54" s="20"/>
      <c r="BM54" s="55"/>
    </row>
    <row r="55" spans="1:65" ht="15">
      <c r="B55" s="8" t="s">
        <v>463</v>
      </c>
      <c r="BM55" s="28" t="s">
        <v>290</v>
      </c>
    </row>
    <row r="56" spans="1:65" ht="15">
      <c r="A56" s="25" t="s">
        <v>25</v>
      </c>
      <c r="B56" s="18" t="s">
        <v>112</v>
      </c>
      <c r="C56" s="15" t="s">
        <v>113</v>
      </c>
      <c r="D56" s="16" t="s">
        <v>225</v>
      </c>
      <c r="E56" s="15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28">
        <v>1</v>
      </c>
    </row>
    <row r="57" spans="1:65">
      <c r="A57" s="30"/>
      <c r="B57" s="19" t="s">
        <v>226</v>
      </c>
      <c r="C57" s="9" t="s">
        <v>226</v>
      </c>
      <c r="D57" s="151" t="s">
        <v>229</v>
      </c>
      <c r="E57" s="15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28" t="s">
        <v>3</v>
      </c>
    </row>
    <row r="58" spans="1:65">
      <c r="A58" s="30"/>
      <c r="B58" s="19"/>
      <c r="C58" s="9"/>
      <c r="D58" s="10" t="s">
        <v>101</v>
      </c>
      <c r="E58" s="15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8">
        <v>1</v>
      </c>
    </row>
    <row r="59" spans="1:65">
      <c r="A59" s="30"/>
      <c r="B59" s="19"/>
      <c r="C59" s="9"/>
      <c r="D59" s="26"/>
      <c r="E59" s="15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8">
        <v>1</v>
      </c>
    </row>
    <row r="60" spans="1:65">
      <c r="A60" s="30"/>
      <c r="B60" s="18">
        <v>1</v>
      </c>
      <c r="C60" s="14">
        <v>1</v>
      </c>
      <c r="D60" s="217">
        <v>14.5525</v>
      </c>
      <c r="E60" s="218"/>
      <c r="F60" s="219"/>
      <c r="G60" s="219"/>
      <c r="H60" s="219"/>
      <c r="I60" s="219"/>
      <c r="J60" s="219"/>
      <c r="K60" s="219"/>
      <c r="L60" s="219"/>
      <c r="M60" s="219"/>
      <c r="N60" s="219"/>
      <c r="O60" s="219"/>
      <c r="P60" s="219"/>
      <c r="Q60" s="219"/>
      <c r="R60" s="219"/>
      <c r="S60" s="219"/>
      <c r="T60" s="219"/>
      <c r="U60" s="219"/>
      <c r="V60" s="219"/>
      <c r="W60" s="219"/>
      <c r="X60" s="219"/>
      <c r="Y60" s="219"/>
      <c r="Z60" s="219"/>
      <c r="AA60" s="219"/>
      <c r="AB60" s="219"/>
      <c r="AC60" s="219"/>
      <c r="AD60" s="219"/>
      <c r="AE60" s="219"/>
      <c r="AF60" s="219"/>
      <c r="AG60" s="219"/>
      <c r="AH60" s="219"/>
      <c r="AI60" s="219"/>
      <c r="AJ60" s="219"/>
      <c r="AK60" s="219"/>
      <c r="AL60" s="219"/>
      <c r="AM60" s="219"/>
      <c r="AN60" s="219"/>
      <c r="AO60" s="219"/>
      <c r="AP60" s="219"/>
      <c r="AQ60" s="219"/>
      <c r="AR60" s="219"/>
      <c r="AS60" s="219"/>
      <c r="AT60" s="219"/>
      <c r="AU60" s="219"/>
      <c r="AV60" s="219"/>
      <c r="AW60" s="219"/>
      <c r="AX60" s="219"/>
      <c r="AY60" s="219"/>
      <c r="AZ60" s="219"/>
      <c r="BA60" s="219"/>
      <c r="BB60" s="219"/>
      <c r="BC60" s="219"/>
      <c r="BD60" s="219"/>
      <c r="BE60" s="219"/>
      <c r="BF60" s="219"/>
      <c r="BG60" s="219"/>
      <c r="BH60" s="219"/>
      <c r="BI60" s="219"/>
      <c r="BJ60" s="219"/>
      <c r="BK60" s="219"/>
      <c r="BL60" s="219"/>
      <c r="BM60" s="220">
        <v>1</v>
      </c>
    </row>
    <row r="61" spans="1:65">
      <c r="A61" s="30"/>
      <c r="B61" s="19">
        <v>1</v>
      </c>
      <c r="C61" s="9">
        <v>2</v>
      </c>
      <c r="D61" s="221">
        <v>14.92625</v>
      </c>
      <c r="E61" s="218"/>
      <c r="F61" s="219"/>
      <c r="G61" s="219"/>
      <c r="H61" s="219"/>
      <c r="I61" s="219"/>
      <c r="J61" s="219"/>
      <c r="K61" s="219"/>
      <c r="L61" s="219"/>
      <c r="M61" s="219"/>
      <c r="N61" s="219"/>
      <c r="O61" s="219"/>
      <c r="P61" s="219"/>
      <c r="Q61" s="219"/>
      <c r="R61" s="219"/>
      <c r="S61" s="219"/>
      <c r="T61" s="219"/>
      <c r="U61" s="219"/>
      <c r="V61" s="219"/>
      <c r="W61" s="219"/>
      <c r="X61" s="219"/>
      <c r="Y61" s="219"/>
      <c r="Z61" s="219"/>
      <c r="AA61" s="219"/>
      <c r="AB61" s="219"/>
      <c r="AC61" s="219"/>
      <c r="AD61" s="219"/>
      <c r="AE61" s="219"/>
      <c r="AF61" s="219"/>
      <c r="AG61" s="219"/>
      <c r="AH61" s="219"/>
      <c r="AI61" s="219"/>
      <c r="AJ61" s="219"/>
      <c r="AK61" s="219"/>
      <c r="AL61" s="219"/>
      <c r="AM61" s="219"/>
      <c r="AN61" s="219"/>
      <c r="AO61" s="219"/>
      <c r="AP61" s="219"/>
      <c r="AQ61" s="219"/>
      <c r="AR61" s="219"/>
      <c r="AS61" s="219"/>
      <c r="AT61" s="219"/>
      <c r="AU61" s="219"/>
      <c r="AV61" s="219"/>
      <c r="AW61" s="219"/>
      <c r="AX61" s="219"/>
      <c r="AY61" s="219"/>
      <c r="AZ61" s="219"/>
      <c r="BA61" s="219"/>
      <c r="BB61" s="219"/>
      <c r="BC61" s="219"/>
      <c r="BD61" s="219"/>
      <c r="BE61" s="219"/>
      <c r="BF61" s="219"/>
      <c r="BG61" s="219"/>
      <c r="BH61" s="219"/>
      <c r="BI61" s="219"/>
      <c r="BJ61" s="219"/>
      <c r="BK61" s="219"/>
      <c r="BL61" s="219"/>
      <c r="BM61" s="220">
        <v>4</v>
      </c>
    </row>
    <row r="62" spans="1:65">
      <c r="A62" s="30"/>
      <c r="B62" s="19">
        <v>1</v>
      </c>
      <c r="C62" s="9">
        <v>3</v>
      </c>
      <c r="D62" s="221">
        <v>14.6882</v>
      </c>
      <c r="E62" s="218"/>
      <c r="F62" s="219"/>
      <c r="G62" s="219"/>
      <c r="H62" s="219"/>
      <c r="I62" s="219"/>
      <c r="J62" s="219"/>
      <c r="K62" s="219"/>
      <c r="L62" s="219"/>
      <c r="M62" s="219"/>
      <c r="N62" s="219"/>
      <c r="O62" s="219"/>
      <c r="P62" s="219"/>
      <c r="Q62" s="219"/>
      <c r="R62" s="219"/>
      <c r="S62" s="219"/>
      <c r="T62" s="219"/>
      <c r="U62" s="219"/>
      <c r="V62" s="219"/>
      <c r="W62" s="219"/>
      <c r="X62" s="219"/>
      <c r="Y62" s="219"/>
      <c r="Z62" s="219"/>
      <c r="AA62" s="219"/>
      <c r="AB62" s="219"/>
      <c r="AC62" s="219"/>
      <c r="AD62" s="219"/>
      <c r="AE62" s="219"/>
      <c r="AF62" s="219"/>
      <c r="AG62" s="219"/>
      <c r="AH62" s="219"/>
      <c r="AI62" s="219"/>
      <c r="AJ62" s="219"/>
      <c r="AK62" s="219"/>
      <c r="AL62" s="219"/>
      <c r="AM62" s="219"/>
      <c r="AN62" s="219"/>
      <c r="AO62" s="219"/>
      <c r="AP62" s="219"/>
      <c r="AQ62" s="219"/>
      <c r="AR62" s="219"/>
      <c r="AS62" s="219"/>
      <c r="AT62" s="219"/>
      <c r="AU62" s="219"/>
      <c r="AV62" s="219"/>
      <c r="AW62" s="219"/>
      <c r="AX62" s="219"/>
      <c r="AY62" s="219"/>
      <c r="AZ62" s="219"/>
      <c r="BA62" s="219"/>
      <c r="BB62" s="219"/>
      <c r="BC62" s="219"/>
      <c r="BD62" s="219"/>
      <c r="BE62" s="219"/>
      <c r="BF62" s="219"/>
      <c r="BG62" s="219"/>
      <c r="BH62" s="219"/>
      <c r="BI62" s="219"/>
      <c r="BJ62" s="219"/>
      <c r="BK62" s="219"/>
      <c r="BL62" s="219"/>
      <c r="BM62" s="220">
        <v>16</v>
      </c>
    </row>
    <row r="63" spans="1:65">
      <c r="A63" s="30"/>
      <c r="B63" s="19">
        <v>1</v>
      </c>
      <c r="C63" s="9">
        <v>4</v>
      </c>
      <c r="D63" s="221">
        <v>14.73</v>
      </c>
      <c r="E63" s="218"/>
      <c r="F63" s="219"/>
      <c r="G63" s="219"/>
      <c r="H63" s="219"/>
      <c r="I63" s="219"/>
      <c r="J63" s="219"/>
      <c r="K63" s="219"/>
      <c r="L63" s="219"/>
      <c r="M63" s="219"/>
      <c r="N63" s="219"/>
      <c r="O63" s="219"/>
      <c r="P63" s="219"/>
      <c r="Q63" s="219"/>
      <c r="R63" s="219"/>
      <c r="S63" s="219"/>
      <c r="T63" s="219"/>
      <c r="U63" s="219"/>
      <c r="V63" s="219"/>
      <c r="W63" s="219"/>
      <c r="X63" s="219"/>
      <c r="Y63" s="219"/>
      <c r="Z63" s="219"/>
      <c r="AA63" s="219"/>
      <c r="AB63" s="219"/>
      <c r="AC63" s="219"/>
      <c r="AD63" s="219"/>
      <c r="AE63" s="219"/>
      <c r="AF63" s="219"/>
      <c r="AG63" s="219"/>
      <c r="AH63" s="219"/>
      <c r="AI63" s="219"/>
      <c r="AJ63" s="219"/>
      <c r="AK63" s="219"/>
      <c r="AL63" s="219"/>
      <c r="AM63" s="219"/>
      <c r="AN63" s="219"/>
      <c r="AO63" s="219"/>
      <c r="AP63" s="219"/>
      <c r="AQ63" s="219"/>
      <c r="AR63" s="219"/>
      <c r="AS63" s="219"/>
      <c r="AT63" s="219"/>
      <c r="AU63" s="219"/>
      <c r="AV63" s="219"/>
      <c r="AW63" s="219"/>
      <c r="AX63" s="219"/>
      <c r="AY63" s="219"/>
      <c r="AZ63" s="219"/>
      <c r="BA63" s="219"/>
      <c r="BB63" s="219"/>
      <c r="BC63" s="219"/>
      <c r="BD63" s="219"/>
      <c r="BE63" s="219"/>
      <c r="BF63" s="219"/>
      <c r="BG63" s="219"/>
      <c r="BH63" s="219"/>
      <c r="BI63" s="219"/>
      <c r="BJ63" s="219"/>
      <c r="BK63" s="219"/>
      <c r="BL63" s="219"/>
      <c r="BM63" s="220">
        <v>14.734</v>
      </c>
    </row>
    <row r="64" spans="1:65">
      <c r="A64" s="30"/>
      <c r="B64" s="19">
        <v>1</v>
      </c>
      <c r="C64" s="9">
        <v>5</v>
      </c>
      <c r="D64" s="221">
        <v>14.67075</v>
      </c>
      <c r="E64" s="218"/>
      <c r="F64" s="219"/>
      <c r="G64" s="219"/>
      <c r="H64" s="219"/>
      <c r="I64" s="219"/>
      <c r="J64" s="219"/>
      <c r="K64" s="219"/>
      <c r="L64" s="219"/>
      <c r="M64" s="219"/>
      <c r="N64" s="219"/>
      <c r="O64" s="219"/>
      <c r="P64" s="219"/>
      <c r="Q64" s="219"/>
      <c r="R64" s="219"/>
      <c r="S64" s="219"/>
      <c r="T64" s="219"/>
      <c r="U64" s="219"/>
      <c r="V64" s="219"/>
      <c r="W64" s="219"/>
      <c r="X64" s="219"/>
      <c r="Y64" s="219"/>
      <c r="Z64" s="219"/>
      <c r="AA64" s="219"/>
      <c r="AB64" s="219"/>
      <c r="AC64" s="219"/>
      <c r="AD64" s="219"/>
      <c r="AE64" s="219"/>
      <c r="AF64" s="219"/>
      <c r="AG64" s="219"/>
      <c r="AH64" s="219"/>
      <c r="AI64" s="219"/>
      <c r="AJ64" s="219"/>
      <c r="AK64" s="219"/>
      <c r="AL64" s="219"/>
      <c r="AM64" s="219"/>
      <c r="AN64" s="219"/>
      <c r="AO64" s="219"/>
      <c r="AP64" s="219"/>
      <c r="AQ64" s="219"/>
      <c r="AR64" s="219"/>
      <c r="AS64" s="219"/>
      <c r="AT64" s="219"/>
      <c r="AU64" s="219"/>
      <c r="AV64" s="219"/>
      <c r="AW64" s="219"/>
      <c r="AX64" s="219"/>
      <c r="AY64" s="219"/>
      <c r="AZ64" s="219"/>
      <c r="BA64" s="219"/>
      <c r="BB64" s="219"/>
      <c r="BC64" s="219"/>
      <c r="BD64" s="219"/>
      <c r="BE64" s="219"/>
      <c r="BF64" s="219"/>
      <c r="BG64" s="219"/>
      <c r="BH64" s="219"/>
      <c r="BI64" s="219"/>
      <c r="BJ64" s="219"/>
      <c r="BK64" s="219"/>
      <c r="BL64" s="219"/>
      <c r="BM64" s="220">
        <v>10</v>
      </c>
    </row>
    <row r="65" spans="1:65">
      <c r="A65" s="30"/>
      <c r="B65" s="19">
        <v>1</v>
      </c>
      <c r="C65" s="9">
        <v>6</v>
      </c>
      <c r="D65" s="221">
        <v>14.8363</v>
      </c>
      <c r="E65" s="218"/>
      <c r="F65" s="219"/>
      <c r="G65" s="219"/>
      <c r="H65" s="219"/>
      <c r="I65" s="219"/>
      <c r="J65" s="219"/>
      <c r="K65" s="219"/>
      <c r="L65" s="219"/>
      <c r="M65" s="219"/>
      <c r="N65" s="219"/>
      <c r="O65" s="219"/>
      <c r="P65" s="219"/>
      <c r="Q65" s="219"/>
      <c r="R65" s="219"/>
      <c r="S65" s="219"/>
      <c r="T65" s="219"/>
      <c r="U65" s="219"/>
      <c r="V65" s="219"/>
      <c r="W65" s="219"/>
      <c r="X65" s="219"/>
      <c r="Y65" s="219"/>
      <c r="Z65" s="219"/>
      <c r="AA65" s="219"/>
      <c r="AB65" s="219"/>
      <c r="AC65" s="219"/>
      <c r="AD65" s="219"/>
      <c r="AE65" s="219"/>
      <c r="AF65" s="219"/>
      <c r="AG65" s="219"/>
      <c r="AH65" s="219"/>
      <c r="AI65" s="219"/>
      <c r="AJ65" s="219"/>
      <c r="AK65" s="219"/>
      <c r="AL65" s="219"/>
      <c r="AM65" s="219"/>
      <c r="AN65" s="219"/>
      <c r="AO65" s="219"/>
      <c r="AP65" s="219"/>
      <c r="AQ65" s="219"/>
      <c r="AR65" s="219"/>
      <c r="AS65" s="219"/>
      <c r="AT65" s="219"/>
      <c r="AU65" s="219"/>
      <c r="AV65" s="219"/>
      <c r="AW65" s="219"/>
      <c r="AX65" s="219"/>
      <c r="AY65" s="219"/>
      <c r="AZ65" s="219"/>
      <c r="BA65" s="219"/>
      <c r="BB65" s="219"/>
      <c r="BC65" s="219"/>
      <c r="BD65" s="219"/>
      <c r="BE65" s="219"/>
      <c r="BF65" s="219"/>
      <c r="BG65" s="219"/>
      <c r="BH65" s="219"/>
      <c r="BI65" s="219"/>
      <c r="BJ65" s="219"/>
      <c r="BK65" s="219"/>
      <c r="BL65" s="219"/>
      <c r="BM65" s="222"/>
    </row>
    <row r="66" spans="1:65">
      <c r="A66" s="30"/>
      <c r="B66" s="20" t="s">
        <v>260</v>
      </c>
      <c r="C66" s="12"/>
      <c r="D66" s="223">
        <v>14.734</v>
      </c>
      <c r="E66" s="218"/>
      <c r="F66" s="219"/>
      <c r="G66" s="219"/>
      <c r="H66" s="219"/>
      <c r="I66" s="219"/>
      <c r="J66" s="219"/>
      <c r="K66" s="219"/>
      <c r="L66" s="219"/>
      <c r="M66" s="219"/>
      <c r="N66" s="219"/>
      <c r="O66" s="219"/>
      <c r="P66" s="219"/>
      <c r="Q66" s="219"/>
      <c r="R66" s="219"/>
      <c r="S66" s="219"/>
      <c r="T66" s="219"/>
      <c r="U66" s="219"/>
      <c r="V66" s="219"/>
      <c r="W66" s="219"/>
      <c r="X66" s="219"/>
      <c r="Y66" s="219"/>
      <c r="Z66" s="219"/>
      <c r="AA66" s="219"/>
      <c r="AB66" s="219"/>
      <c r="AC66" s="219"/>
      <c r="AD66" s="219"/>
      <c r="AE66" s="219"/>
      <c r="AF66" s="219"/>
      <c r="AG66" s="219"/>
      <c r="AH66" s="219"/>
      <c r="AI66" s="219"/>
      <c r="AJ66" s="219"/>
      <c r="AK66" s="219"/>
      <c r="AL66" s="219"/>
      <c r="AM66" s="219"/>
      <c r="AN66" s="219"/>
      <c r="AO66" s="219"/>
      <c r="AP66" s="219"/>
      <c r="AQ66" s="219"/>
      <c r="AR66" s="219"/>
      <c r="AS66" s="219"/>
      <c r="AT66" s="219"/>
      <c r="AU66" s="219"/>
      <c r="AV66" s="219"/>
      <c r="AW66" s="219"/>
      <c r="AX66" s="219"/>
      <c r="AY66" s="219"/>
      <c r="AZ66" s="219"/>
      <c r="BA66" s="219"/>
      <c r="BB66" s="219"/>
      <c r="BC66" s="219"/>
      <c r="BD66" s="219"/>
      <c r="BE66" s="219"/>
      <c r="BF66" s="219"/>
      <c r="BG66" s="219"/>
      <c r="BH66" s="219"/>
      <c r="BI66" s="219"/>
      <c r="BJ66" s="219"/>
      <c r="BK66" s="219"/>
      <c r="BL66" s="219"/>
      <c r="BM66" s="222"/>
    </row>
    <row r="67" spans="1:65">
      <c r="A67" s="30"/>
      <c r="B67" s="3" t="s">
        <v>261</v>
      </c>
      <c r="C67" s="29"/>
      <c r="D67" s="221">
        <v>14.709099999999999</v>
      </c>
      <c r="E67" s="218"/>
      <c r="F67" s="219"/>
      <c r="G67" s="219"/>
      <c r="H67" s="219"/>
      <c r="I67" s="219"/>
      <c r="J67" s="219"/>
      <c r="K67" s="219"/>
      <c r="L67" s="219"/>
      <c r="M67" s="219"/>
      <c r="N67" s="219"/>
      <c r="O67" s="219"/>
      <c r="P67" s="219"/>
      <c r="Q67" s="219"/>
      <c r="R67" s="219"/>
      <c r="S67" s="219"/>
      <c r="T67" s="219"/>
      <c r="U67" s="219"/>
      <c r="V67" s="219"/>
      <c r="W67" s="219"/>
      <c r="X67" s="219"/>
      <c r="Y67" s="219"/>
      <c r="Z67" s="219"/>
      <c r="AA67" s="219"/>
      <c r="AB67" s="219"/>
      <c r="AC67" s="219"/>
      <c r="AD67" s="219"/>
      <c r="AE67" s="219"/>
      <c r="AF67" s="219"/>
      <c r="AG67" s="219"/>
      <c r="AH67" s="219"/>
      <c r="AI67" s="219"/>
      <c r="AJ67" s="219"/>
      <c r="AK67" s="219"/>
      <c r="AL67" s="219"/>
      <c r="AM67" s="219"/>
      <c r="AN67" s="219"/>
      <c r="AO67" s="219"/>
      <c r="AP67" s="219"/>
      <c r="AQ67" s="219"/>
      <c r="AR67" s="219"/>
      <c r="AS67" s="219"/>
      <c r="AT67" s="219"/>
      <c r="AU67" s="219"/>
      <c r="AV67" s="219"/>
      <c r="AW67" s="219"/>
      <c r="AX67" s="219"/>
      <c r="AY67" s="219"/>
      <c r="AZ67" s="219"/>
      <c r="BA67" s="219"/>
      <c r="BB67" s="219"/>
      <c r="BC67" s="219"/>
      <c r="BD67" s="219"/>
      <c r="BE67" s="219"/>
      <c r="BF67" s="219"/>
      <c r="BG67" s="219"/>
      <c r="BH67" s="219"/>
      <c r="BI67" s="219"/>
      <c r="BJ67" s="219"/>
      <c r="BK67" s="219"/>
      <c r="BL67" s="219"/>
      <c r="BM67" s="222"/>
    </row>
    <row r="68" spans="1:65">
      <c r="A68" s="30"/>
      <c r="B68" s="3" t="s">
        <v>262</v>
      </c>
      <c r="C68" s="29"/>
      <c r="D68" s="221">
        <v>0.13151563024979174</v>
      </c>
      <c r="E68" s="218"/>
      <c r="F68" s="219"/>
      <c r="G68" s="219"/>
      <c r="H68" s="219"/>
      <c r="I68" s="219"/>
      <c r="J68" s="219"/>
      <c r="K68" s="219"/>
      <c r="L68" s="219"/>
      <c r="M68" s="219"/>
      <c r="N68" s="219"/>
      <c r="O68" s="219"/>
      <c r="P68" s="219"/>
      <c r="Q68" s="219"/>
      <c r="R68" s="219"/>
      <c r="S68" s="219"/>
      <c r="T68" s="219"/>
      <c r="U68" s="219"/>
      <c r="V68" s="219"/>
      <c r="W68" s="219"/>
      <c r="X68" s="219"/>
      <c r="Y68" s="219"/>
      <c r="Z68" s="219"/>
      <c r="AA68" s="219"/>
      <c r="AB68" s="219"/>
      <c r="AC68" s="219"/>
      <c r="AD68" s="219"/>
      <c r="AE68" s="219"/>
      <c r="AF68" s="219"/>
      <c r="AG68" s="219"/>
      <c r="AH68" s="219"/>
      <c r="AI68" s="219"/>
      <c r="AJ68" s="219"/>
      <c r="AK68" s="219"/>
      <c r="AL68" s="219"/>
      <c r="AM68" s="219"/>
      <c r="AN68" s="219"/>
      <c r="AO68" s="219"/>
      <c r="AP68" s="219"/>
      <c r="AQ68" s="219"/>
      <c r="AR68" s="219"/>
      <c r="AS68" s="219"/>
      <c r="AT68" s="219"/>
      <c r="AU68" s="219"/>
      <c r="AV68" s="219"/>
      <c r="AW68" s="219"/>
      <c r="AX68" s="219"/>
      <c r="AY68" s="219"/>
      <c r="AZ68" s="219"/>
      <c r="BA68" s="219"/>
      <c r="BB68" s="219"/>
      <c r="BC68" s="219"/>
      <c r="BD68" s="219"/>
      <c r="BE68" s="219"/>
      <c r="BF68" s="219"/>
      <c r="BG68" s="219"/>
      <c r="BH68" s="219"/>
      <c r="BI68" s="219"/>
      <c r="BJ68" s="219"/>
      <c r="BK68" s="219"/>
      <c r="BL68" s="219"/>
      <c r="BM68" s="222"/>
    </row>
    <row r="69" spans="1:65">
      <c r="A69" s="30"/>
      <c r="B69" s="3" t="s">
        <v>86</v>
      </c>
      <c r="C69" s="29"/>
      <c r="D69" s="13">
        <v>8.9259963519608895E-3</v>
      </c>
      <c r="E69" s="15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55"/>
    </row>
    <row r="70" spans="1:65">
      <c r="A70" s="30"/>
      <c r="B70" s="3" t="s">
        <v>263</v>
      </c>
      <c r="C70" s="29"/>
      <c r="D70" s="13">
        <v>0</v>
      </c>
      <c r="E70" s="15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55"/>
    </row>
    <row r="71" spans="1:65">
      <c r="A71" s="30"/>
      <c r="B71" s="46" t="s">
        <v>264</v>
      </c>
      <c r="C71" s="47"/>
      <c r="D71" s="45" t="s">
        <v>265</v>
      </c>
      <c r="E71" s="15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55"/>
    </row>
    <row r="72" spans="1:65">
      <c r="B72" s="31"/>
      <c r="C72" s="20"/>
      <c r="D72" s="20"/>
      <c r="BM72" s="55"/>
    </row>
    <row r="73" spans="1:65" ht="15">
      <c r="B73" s="8" t="s">
        <v>464</v>
      </c>
      <c r="BM73" s="28" t="s">
        <v>290</v>
      </c>
    </row>
    <row r="74" spans="1:65" ht="15">
      <c r="A74" s="25" t="s">
        <v>52</v>
      </c>
      <c r="B74" s="18" t="s">
        <v>112</v>
      </c>
      <c r="C74" s="15" t="s">
        <v>113</v>
      </c>
      <c r="D74" s="16" t="s">
        <v>225</v>
      </c>
      <c r="E74" s="17" t="s">
        <v>225</v>
      </c>
      <c r="F74" s="15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28">
        <v>1</v>
      </c>
    </row>
    <row r="75" spans="1:65">
      <c r="A75" s="30"/>
      <c r="B75" s="19" t="s">
        <v>226</v>
      </c>
      <c r="C75" s="9" t="s">
        <v>226</v>
      </c>
      <c r="D75" s="151" t="s">
        <v>229</v>
      </c>
      <c r="E75" s="152" t="s">
        <v>244</v>
      </c>
      <c r="F75" s="15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28" t="s">
        <v>1</v>
      </c>
    </row>
    <row r="76" spans="1:65">
      <c r="A76" s="30"/>
      <c r="B76" s="19"/>
      <c r="C76" s="9"/>
      <c r="D76" s="10" t="s">
        <v>101</v>
      </c>
      <c r="E76" s="11" t="s">
        <v>101</v>
      </c>
      <c r="F76" s="15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28">
        <v>2</v>
      </c>
    </row>
    <row r="77" spans="1:65">
      <c r="A77" s="30"/>
      <c r="B77" s="19"/>
      <c r="C77" s="9"/>
      <c r="D77" s="26"/>
      <c r="E77" s="26"/>
      <c r="F77" s="15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28">
        <v>2</v>
      </c>
    </row>
    <row r="78" spans="1:65">
      <c r="A78" s="30"/>
      <c r="B78" s="18">
        <v>1</v>
      </c>
      <c r="C78" s="14">
        <v>1</v>
      </c>
      <c r="D78" s="22">
        <v>3.6497000000000002</v>
      </c>
      <c r="E78" s="22">
        <v>3.94</v>
      </c>
      <c r="F78" s="15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28">
        <v>1</v>
      </c>
    </row>
    <row r="79" spans="1:65">
      <c r="A79" s="30"/>
      <c r="B79" s="19">
        <v>1</v>
      </c>
      <c r="C79" s="9">
        <v>2</v>
      </c>
      <c r="D79" s="11">
        <v>3.6494999999999997</v>
      </c>
      <c r="E79" s="11">
        <v>3.95</v>
      </c>
      <c r="F79" s="15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28">
        <v>5</v>
      </c>
    </row>
    <row r="80" spans="1:65">
      <c r="A80" s="30"/>
      <c r="B80" s="19">
        <v>1</v>
      </c>
      <c r="C80" s="9">
        <v>3</v>
      </c>
      <c r="D80" s="11">
        <v>3.6755000000000004</v>
      </c>
      <c r="E80" s="11">
        <v>3.81</v>
      </c>
      <c r="F80" s="15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28">
        <v>16</v>
      </c>
    </row>
    <row r="81" spans="1:65">
      <c r="A81" s="30"/>
      <c r="B81" s="19">
        <v>1</v>
      </c>
      <c r="C81" s="9">
        <v>4</v>
      </c>
      <c r="D81" s="11">
        <v>3.6391</v>
      </c>
      <c r="E81" s="11">
        <v>3.8900000000000006</v>
      </c>
      <c r="F81" s="15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28">
        <v>3.7879499999999999</v>
      </c>
    </row>
    <row r="82" spans="1:65">
      <c r="A82" s="30"/>
      <c r="B82" s="19">
        <v>1</v>
      </c>
      <c r="C82" s="9">
        <v>5</v>
      </c>
      <c r="D82" s="11">
        <v>3.6998000000000002</v>
      </c>
      <c r="E82" s="11">
        <v>3.95</v>
      </c>
      <c r="F82" s="15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28">
        <v>11</v>
      </c>
    </row>
    <row r="83" spans="1:65">
      <c r="A83" s="30"/>
      <c r="B83" s="19">
        <v>1</v>
      </c>
      <c r="C83" s="9">
        <v>6</v>
      </c>
      <c r="D83" s="11">
        <v>3.6617999999999999</v>
      </c>
      <c r="E83" s="11">
        <v>3.94</v>
      </c>
      <c r="F83" s="15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55"/>
    </row>
    <row r="84" spans="1:65">
      <c r="A84" s="30"/>
      <c r="B84" s="20" t="s">
        <v>260</v>
      </c>
      <c r="C84" s="12"/>
      <c r="D84" s="23">
        <v>3.6625666666666667</v>
      </c>
      <c r="E84" s="23">
        <v>3.913333333333334</v>
      </c>
      <c r="F84" s="15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55"/>
    </row>
    <row r="85" spans="1:65">
      <c r="A85" s="30"/>
      <c r="B85" s="3" t="s">
        <v>261</v>
      </c>
      <c r="C85" s="29"/>
      <c r="D85" s="11">
        <v>3.6557500000000003</v>
      </c>
      <c r="E85" s="11">
        <v>3.94</v>
      </c>
      <c r="F85" s="15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55"/>
    </row>
    <row r="86" spans="1:65">
      <c r="A86" s="30"/>
      <c r="B86" s="3" t="s">
        <v>262</v>
      </c>
      <c r="C86" s="29"/>
      <c r="D86" s="24">
        <v>2.2095942312258882E-2</v>
      </c>
      <c r="E86" s="24">
        <v>5.5377492419453798E-2</v>
      </c>
      <c r="F86" s="15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55"/>
    </row>
    <row r="87" spans="1:65">
      <c r="A87" s="30"/>
      <c r="B87" s="3" t="s">
        <v>86</v>
      </c>
      <c r="C87" s="29"/>
      <c r="D87" s="13">
        <v>6.0329119776456079E-3</v>
      </c>
      <c r="E87" s="13">
        <v>1.4150977619962637E-2</v>
      </c>
      <c r="F87" s="15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55"/>
    </row>
    <row r="88" spans="1:65">
      <c r="A88" s="30"/>
      <c r="B88" s="3" t="s">
        <v>263</v>
      </c>
      <c r="C88" s="29"/>
      <c r="D88" s="13">
        <v>-3.310057770913899E-2</v>
      </c>
      <c r="E88" s="13">
        <v>3.3100577709139323E-2</v>
      </c>
      <c r="F88" s="15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55"/>
    </row>
    <row r="89" spans="1:65">
      <c r="A89" s="30"/>
      <c r="B89" s="46" t="s">
        <v>264</v>
      </c>
      <c r="C89" s="47"/>
      <c r="D89" s="45">
        <v>0.67</v>
      </c>
      <c r="E89" s="45">
        <v>0.67</v>
      </c>
      <c r="F89" s="15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55"/>
    </row>
    <row r="90" spans="1:65">
      <c r="B90" s="31"/>
      <c r="C90" s="20"/>
      <c r="D90" s="20"/>
      <c r="E90" s="20"/>
      <c r="BM90" s="55"/>
    </row>
    <row r="91" spans="1:65" ht="15">
      <c r="B91" s="8" t="s">
        <v>465</v>
      </c>
      <c r="BM91" s="28" t="s">
        <v>290</v>
      </c>
    </row>
    <row r="92" spans="1:65" ht="15">
      <c r="A92" s="25" t="s">
        <v>54</v>
      </c>
      <c r="B92" s="18" t="s">
        <v>112</v>
      </c>
      <c r="C92" s="15" t="s">
        <v>113</v>
      </c>
      <c r="D92" s="16" t="s">
        <v>225</v>
      </c>
      <c r="E92" s="15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28">
        <v>1</v>
      </c>
    </row>
    <row r="93" spans="1:65">
      <c r="A93" s="30"/>
      <c r="B93" s="19" t="s">
        <v>226</v>
      </c>
      <c r="C93" s="9" t="s">
        <v>226</v>
      </c>
      <c r="D93" s="151" t="s">
        <v>229</v>
      </c>
      <c r="E93" s="15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28" t="s">
        <v>1</v>
      </c>
    </row>
    <row r="94" spans="1:65">
      <c r="A94" s="30"/>
      <c r="B94" s="19"/>
      <c r="C94" s="9"/>
      <c r="D94" s="10" t="s">
        <v>101</v>
      </c>
      <c r="E94" s="15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28">
        <v>2</v>
      </c>
    </row>
    <row r="95" spans="1:65">
      <c r="A95" s="30"/>
      <c r="B95" s="19"/>
      <c r="C95" s="9"/>
      <c r="D95" s="26"/>
      <c r="E95" s="15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28">
        <v>2</v>
      </c>
    </row>
    <row r="96" spans="1:65">
      <c r="A96" s="30"/>
      <c r="B96" s="18">
        <v>1</v>
      </c>
      <c r="C96" s="14">
        <v>1</v>
      </c>
      <c r="D96" s="22">
        <v>2.7563</v>
      </c>
      <c r="E96" s="15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28">
        <v>1</v>
      </c>
    </row>
    <row r="97" spans="1:65">
      <c r="A97" s="30"/>
      <c r="B97" s="19">
        <v>1</v>
      </c>
      <c r="C97" s="9">
        <v>2</v>
      </c>
      <c r="D97" s="11">
        <v>2.7913399999999999</v>
      </c>
      <c r="E97" s="15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28">
        <v>1</v>
      </c>
    </row>
    <row r="98" spans="1:65">
      <c r="A98" s="30"/>
      <c r="B98" s="19">
        <v>1</v>
      </c>
      <c r="C98" s="9">
        <v>3</v>
      </c>
      <c r="D98" s="11">
        <v>2.7846200000000003</v>
      </c>
      <c r="E98" s="15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28">
        <v>16</v>
      </c>
    </row>
    <row r="99" spans="1:65">
      <c r="A99" s="30"/>
      <c r="B99" s="19">
        <v>1</v>
      </c>
      <c r="C99" s="9">
        <v>4</v>
      </c>
      <c r="D99" s="11">
        <v>2.79718</v>
      </c>
      <c r="E99" s="15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28">
        <v>2.7824599999999999</v>
      </c>
    </row>
    <row r="100" spans="1:65">
      <c r="A100" s="30"/>
      <c r="B100" s="19">
        <v>1</v>
      </c>
      <c r="C100" s="9">
        <v>5</v>
      </c>
      <c r="D100" s="11">
        <v>2.7960600000000002</v>
      </c>
      <c r="E100" s="15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28">
        <v>7</v>
      </c>
    </row>
    <row r="101" spans="1:65">
      <c r="A101" s="30"/>
      <c r="B101" s="19">
        <v>1</v>
      </c>
      <c r="C101" s="9">
        <v>6</v>
      </c>
      <c r="D101" s="11">
        <v>2.7692600000000001</v>
      </c>
      <c r="E101" s="15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55"/>
    </row>
    <row r="102" spans="1:65">
      <c r="A102" s="30"/>
      <c r="B102" s="20" t="s">
        <v>260</v>
      </c>
      <c r="C102" s="12"/>
      <c r="D102" s="23">
        <v>2.7824599999999999</v>
      </c>
      <c r="E102" s="15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55"/>
    </row>
    <row r="103" spans="1:65">
      <c r="A103" s="30"/>
      <c r="B103" s="3" t="s">
        <v>261</v>
      </c>
      <c r="C103" s="29"/>
      <c r="D103" s="11">
        <v>2.7879800000000001</v>
      </c>
      <c r="E103" s="15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55"/>
    </row>
    <row r="104" spans="1:65">
      <c r="A104" s="30"/>
      <c r="B104" s="3" t="s">
        <v>262</v>
      </c>
      <c r="C104" s="29"/>
      <c r="D104" s="24">
        <v>1.6393559711057302E-2</v>
      </c>
      <c r="E104" s="15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55"/>
    </row>
    <row r="105" spans="1:65">
      <c r="A105" s="30"/>
      <c r="B105" s="3" t="s">
        <v>86</v>
      </c>
      <c r="C105" s="29"/>
      <c r="D105" s="13">
        <v>5.8917503615711648E-3</v>
      </c>
      <c r="E105" s="15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55"/>
    </row>
    <row r="106" spans="1:65">
      <c r="A106" s="30"/>
      <c r="B106" s="3" t="s">
        <v>263</v>
      </c>
      <c r="C106" s="29"/>
      <c r="D106" s="13">
        <v>0</v>
      </c>
      <c r="E106" s="15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55"/>
    </row>
    <row r="107" spans="1:65">
      <c r="A107" s="30"/>
      <c r="B107" s="46" t="s">
        <v>264</v>
      </c>
      <c r="C107" s="47"/>
      <c r="D107" s="45" t="s">
        <v>265</v>
      </c>
      <c r="E107" s="15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55"/>
    </row>
    <row r="108" spans="1:65">
      <c r="B108" s="31"/>
      <c r="C108" s="20"/>
      <c r="D108" s="20"/>
      <c r="BM108" s="55"/>
    </row>
    <row r="109" spans="1:65" ht="15">
      <c r="B109" s="8" t="s">
        <v>466</v>
      </c>
      <c r="BM109" s="28" t="s">
        <v>290</v>
      </c>
    </row>
    <row r="110" spans="1:65" ht="15">
      <c r="A110" s="25" t="s">
        <v>17</v>
      </c>
      <c r="B110" s="18" t="s">
        <v>112</v>
      </c>
      <c r="C110" s="15" t="s">
        <v>113</v>
      </c>
      <c r="D110" s="16" t="s">
        <v>225</v>
      </c>
      <c r="E110" s="15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28">
        <v>1</v>
      </c>
    </row>
    <row r="111" spans="1:65">
      <c r="A111" s="30"/>
      <c r="B111" s="19" t="s">
        <v>226</v>
      </c>
      <c r="C111" s="9" t="s">
        <v>226</v>
      </c>
      <c r="D111" s="151" t="s">
        <v>229</v>
      </c>
      <c r="E111" s="15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28" t="s">
        <v>3</v>
      </c>
    </row>
    <row r="112" spans="1:65">
      <c r="A112" s="30"/>
      <c r="B112" s="19"/>
      <c r="C112" s="9"/>
      <c r="D112" s="10" t="s">
        <v>101</v>
      </c>
      <c r="E112" s="15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28">
        <v>1</v>
      </c>
    </row>
    <row r="113" spans="1:65">
      <c r="A113" s="30"/>
      <c r="B113" s="19"/>
      <c r="C113" s="9"/>
      <c r="D113" s="26"/>
      <c r="E113" s="15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28">
        <v>1</v>
      </c>
    </row>
    <row r="114" spans="1:65">
      <c r="A114" s="30"/>
      <c r="B114" s="18">
        <v>1</v>
      </c>
      <c r="C114" s="14">
        <v>1</v>
      </c>
      <c r="D114" s="217">
        <v>31.430000000000003</v>
      </c>
      <c r="E114" s="218"/>
      <c r="F114" s="219"/>
      <c r="G114" s="219"/>
      <c r="H114" s="219"/>
      <c r="I114" s="219"/>
      <c r="J114" s="219"/>
      <c r="K114" s="219"/>
      <c r="L114" s="219"/>
      <c r="M114" s="219"/>
      <c r="N114" s="219"/>
      <c r="O114" s="219"/>
      <c r="P114" s="219"/>
      <c r="Q114" s="219"/>
      <c r="R114" s="219"/>
      <c r="S114" s="219"/>
      <c r="T114" s="219"/>
      <c r="U114" s="219"/>
      <c r="V114" s="219"/>
      <c r="W114" s="219"/>
      <c r="X114" s="219"/>
      <c r="Y114" s="219"/>
      <c r="Z114" s="219"/>
      <c r="AA114" s="219"/>
      <c r="AB114" s="219"/>
      <c r="AC114" s="219"/>
      <c r="AD114" s="219"/>
      <c r="AE114" s="219"/>
      <c r="AF114" s="219"/>
      <c r="AG114" s="219"/>
      <c r="AH114" s="219"/>
      <c r="AI114" s="219"/>
      <c r="AJ114" s="219"/>
      <c r="AK114" s="219"/>
      <c r="AL114" s="219"/>
      <c r="AM114" s="219"/>
      <c r="AN114" s="219"/>
      <c r="AO114" s="219"/>
      <c r="AP114" s="219"/>
      <c r="AQ114" s="219"/>
      <c r="AR114" s="219"/>
      <c r="AS114" s="219"/>
      <c r="AT114" s="219"/>
      <c r="AU114" s="219"/>
      <c r="AV114" s="219"/>
      <c r="AW114" s="219"/>
      <c r="AX114" s="219"/>
      <c r="AY114" s="219"/>
      <c r="AZ114" s="219"/>
      <c r="BA114" s="219"/>
      <c r="BB114" s="219"/>
      <c r="BC114" s="219"/>
      <c r="BD114" s="219"/>
      <c r="BE114" s="219"/>
      <c r="BF114" s="219"/>
      <c r="BG114" s="219"/>
      <c r="BH114" s="219"/>
      <c r="BI114" s="219"/>
      <c r="BJ114" s="219"/>
      <c r="BK114" s="219"/>
      <c r="BL114" s="219"/>
      <c r="BM114" s="220">
        <v>1</v>
      </c>
    </row>
    <row r="115" spans="1:65">
      <c r="A115" s="30"/>
      <c r="B115" s="19">
        <v>1</v>
      </c>
      <c r="C115" s="9">
        <v>2</v>
      </c>
      <c r="D115" s="221">
        <v>31.189999999999998</v>
      </c>
      <c r="E115" s="218"/>
      <c r="F115" s="219"/>
      <c r="G115" s="219"/>
      <c r="H115" s="219"/>
      <c r="I115" s="219"/>
      <c r="J115" s="219"/>
      <c r="K115" s="219"/>
      <c r="L115" s="219"/>
      <c r="M115" s="219"/>
      <c r="N115" s="219"/>
      <c r="O115" s="219"/>
      <c r="P115" s="219"/>
      <c r="Q115" s="219"/>
      <c r="R115" s="219"/>
      <c r="S115" s="219"/>
      <c r="T115" s="219"/>
      <c r="U115" s="219"/>
      <c r="V115" s="219"/>
      <c r="W115" s="219"/>
      <c r="X115" s="219"/>
      <c r="Y115" s="219"/>
      <c r="Z115" s="219"/>
      <c r="AA115" s="219"/>
      <c r="AB115" s="219"/>
      <c r="AC115" s="219"/>
      <c r="AD115" s="219"/>
      <c r="AE115" s="219"/>
      <c r="AF115" s="219"/>
      <c r="AG115" s="219"/>
      <c r="AH115" s="219"/>
      <c r="AI115" s="219"/>
      <c r="AJ115" s="219"/>
      <c r="AK115" s="219"/>
      <c r="AL115" s="219"/>
      <c r="AM115" s="219"/>
      <c r="AN115" s="219"/>
      <c r="AO115" s="219"/>
      <c r="AP115" s="219"/>
      <c r="AQ115" s="219"/>
      <c r="AR115" s="219"/>
      <c r="AS115" s="219"/>
      <c r="AT115" s="219"/>
      <c r="AU115" s="219"/>
      <c r="AV115" s="219"/>
      <c r="AW115" s="219"/>
      <c r="AX115" s="219"/>
      <c r="AY115" s="219"/>
      <c r="AZ115" s="219"/>
      <c r="BA115" s="219"/>
      <c r="BB115" s="219"/>
      <c r="BC115" s="219"/>
      <c r="BD115" s="219"/>
      <c r="BE115" s="219"/>
      <c r="BF115" s="219"/>
      <c r="BG115" s="219"/>
      <c r="BH115" s="219"/>
      <c r="BI115" s="219"/>
      <c r="BJ115" s="219"/>
      <c r="BK115" s="219"/>
      <c r="BL115" s="219"/>
      <c r="BM115" s="220">
        <v>2</v>
      </c>
    </row>
    <row r="116" spans="1:65">
      <c r="A116" s="30"/>
      <c r="B116" s="19">
        <v>1</v>
      </c>
      <c r="C116" s="9">
        <v>3</v>
      </c>
      <c r="D116" s="221">
        <v>31.33</v>
      </c>
      <c r="E116" s="218"/>
      <c r="F116" s="219"/>
      <c r="G116" s="219"/>
      <c r="H116" s="219"/>
      <c r="I116" s="219"/>
      <c r="J116" s="219"/>
      <c r="K116" s="219"/>
      <c r="L116" s="219"/>
      <c r="M116" s="219"/>
      <c r="N116" s="219"/>
      <c r="O116" s="219"/>
      <c r="P116" s="219"/>
      <c r="Q116" s="219"/>
      <c r="R116" s="219"/>
      <c r="S116" s="219"/>
      <c r="T116" s="219"/>
      <c r="U116" s="219"/>
      <c r="V116" s="219"/>
      <c r="W116" s="219"/>
      <c r="X116" s="219"/>
      <c r="Y116" s="219"/>
      <c r="Z116" s="219"/>
      <c r="AA116" s="219"/>
      <c r="AB116" s="219"/>
      <c r="AC116" s="219"/>
      <c r="AD116" s="219"/>
      <c r="AE116" s="219"/>
      <c r="AF116" s="219"/>
      <c r="AG116" s="219"/>
      <c r="AH116" s="219"/>
      <c r="AI116" s="219"/>
      <c r="AJ116" s="219"/>
      <c r="AK116" s="219"/>
      <c r="AL116" s="219"/>
      <c r="AM116" s="219"/>
      <c r="AN116" s="219"/>
      <c r="AO116" s="219"/>
      <c r="AP116" s="219"/>
      <c r="AQ116" s="219"/>
      <c r="AR116" s="219"/>
      <c r="AS116" s="219"/>
      <c r="AT116" s="219"/>
      <c r="AU116" s="219"/>
      <c r="AV116" s="219"/>
      <c r="AW116" s="219"/>
      <c r="AX116" s="219"/>
      <c r="AY116" s="219"/>
      <c r="AZ116" s="219"/>
      <c r="BA116" s="219"/>
      <c r="BB116" s="219"/>
      <c r="BC116" s="219"/>
      <c r="BD116" s="219"/>
      <c r="BE116" s="219"/>
      <c r="BF116" s="219"/>
      <c r="BG116" s="219"/>
      <c r="BH116" s="219"/>
      <c r="BI116" s="219"/>
      <c r="BJ116" s="219"/>
      <c r="BK116" s="219"/>
      <c r="BL116" s="219"/>
      <c r="BM116" s="220">
        <v>16</v>
      </c>
    </row>
    <row r="117" spans="1:65">
      <c r="A117" s="30"/>
      <c r="B117" s="19">
        <v>1</v>
      </c>
      <c r="C117" s="9">
        <v>4</v>
      </c>
      <c r="D117" s="221">
        <v>32.07</v>
      </c>
      <c r="E117" s="218"/>
      <c r="F117" s="219"/>
      <c r="G117" s="219"/>
      <c r="H117" s="219"/>
      <c r="I117" s="219"/>
      <c r="J117" s="219"/>
      <c r="K117" s="219"/>
      <c r="L117" s="219"/>
      <c r="M117" s="219"/>
      <c r="N117" s="219"/>
      <c r="O117" s="219"/>
      <c r="P117" s="219"/>
      <c r="Q117" s="219"/>
      <c r="R117" s="219"/>
      <c r="S117" s="219"/>
      <c r="T117" s="219"/>
      <c r="U117" s="219"/>
      <c r="V117" s="219"/>
      <c r="W117" s="219"/>
      <c r="X117" s="219"/>
      <c r="Y117" s="219"/>
      <c r="Z117" s="219"/>
      <c r="AA117" s="219"/>
      <c r="AB117" s="219"/>
      <c r="AC117" s="219"/>
      <c r="AD117" s="219"/>
      <c r="AE117" s="219"/>
      <c r="AF117" s="219"/>
      <c r="AG117" s="219"/>
      <c r="AH117" s="219"/>
      <c r="AI117" s="219"/>
      <c r="AJ117" s="219"/>
      <c r="AK117" s="219"/>
      <c r="AL117" s="219"/>
      <c r="AM117" s="219"/>
      <c r="AN117" s="219"/>
      <c r="AO117" s="219"/>
      <c r="AP117" s="219"/>
      <c r="AQ117" s="219"/>
      <c r="AR117" s="219"/>
      <c r="AS117" s="219"/>
      <c r="AT117" s="219"/>
      <c r="AU117" s="219"/>
      <c r="AV117" s="219"/>
      <c r="AW117" s="219"/>
      <c r="AX117" s="219"/>
      <c r="AY117" s="219"/>
      <c r="AZ117" s="219"/>
      <c r="BA117" s="219"/>
      <c r="BB117" s="219"/>
      <c r="BC117" s="219"/>
      <c r="BD117" s="219"/>
      <c r="BE117" s="219"/>
      <c r="BF117" s="219"/>
      <c r="BG117" s="219"/>
      <c r="BH117" s="219"/>
      <c r="BI117" s="219"/>
      <c r="BJ117" s="219"/>
      <c r="BK117" s="219"/>
      <c r="BL117" s="219"/>
      <c r="BM117" s="220">
        <v>31.59</v>
      </c>
    </row>
    <row r="118" spans="1:65">
      <c r="A118" s="30"/>
      <c r="B118" s="19">
        <v>1</v>
      </c>
      <c r="C118" s="9">
        <v>5</v>
      </c>
      <c r="D118" s="221">
        <v>31.319999999999997</v>
      </c>
      <c r="E118" s="218"/>
      <c r="F118" s="219"/>
      <c r="G118" s="219"/>
      <c r="H118" s="219"/>
      <c r="I118" s="219"/>
      <c r="J118" s="219"/>
      <c r="K118" s="219"/>
      <c r="L118" s="219"/>
      <c r="M118" s="219"/>
      <c r="N118" s="219"/>
      <c r="O118" s="219"/>
      <c r="P118" s="219"/>
      <c r="Q118" s="219"/>
      <c r="R118" s="219"/>
      <c r="S118" s="219"/>
      <c r="T118" s="219"/>
      <c r="U118" s="219"/>
      <c r="V118" s="219"/>
      <c r="W118" s="219"/>
      <c r="X118" s="219"/>
      <c r="Y118" s="219"/>
      <c r="Z118" s="219"/>
      <c r="AA118" s="219"/>
      <c r="AB118" s="219"/>
      <c r="AC118" s="219"/>
      <c r="AD118" s="219"/>
      <c r="AE118" s="219"/>
      <c r="AF118" s="219"/>
      <c r="AG118" s="219"/>
      <c r="AH118" s="219"/>
      <c r="AI118" s="219"/>
      <c r="AJ118" s="219"/>
      <c r="AK118" s="219"/>
      <c r="AL118" s="219"/>
      <c r="AM118" s="219"/>
      <c r="AN118" s="219"/>
      <c r="AO118" s="219"/>
      <c r="AP118" s="219"/>
      <c r="AQ118" s="219"/>
      <c r="AR118" s="219"/>
      <c r="AS118" s="219"/>
      <c r="AT118" s="219"/>
      <c r="AU118" s="219"/>
      <c r="AV118" s="219"/>
      <c r="AW118" s="219"/>
      <c r="AX118" s="219"/>
      <c r="AY118" s="219"/>
      <c r="AZ118" s="219"/>
      <c r="BA118" s="219"/>
      <c r="BB118" s="219"/>
      <c r="BC118" s="219"/>
      <c r="BD118" s="219"/>
      <c r="BE118" s="219"/>
      <c r="BF118" s="219"/>
      <c r="BG118" s="219"/>
      <c r="BH118" s="219"/>
      <c r="BI118" s="219"/>
      <c r="BJ118" s="219"/>
      <c r="BK118" s="219"/>
      <c r="BL118" s="219"/>
      <c r="BM118" s="220">
        <v>8</v>
      </c>
    </row>
    <row r="119" spans="1:65">
      <c r="A119" s="30"/>
      <c r="B119" s="19">
        <v>1</v>
      </c>
      <c r="C119" s="9">
        <v>6</v>
      </c>
      <c r="D119" s="221">
        <v>32.200000000000003</v>
      </c>
      <c r="E119" s="218"/>
      <c r="F119" s="219"/>
      <c r="G119" s="219"/>
      <c r="H119" s="219"/>
      <c r="I119" s="219"/>
      <c r="J119" s="219"/>
      <c r="K119" s="219"/>
      <c r="L119" s="219"/>
      <c r="M119" s="219"/>
      <c r="N119" s="219"/>
      <c r="O119" s="219"/>
      <c r="P119" s="219"/>
      <c r="Q119" s="219"/>
      <c r="R119" s="219"/>
      <c r="S119" s="219"/>
      <c r="T119" s="219"/>
      <c r="U119" s="219"/>
      <c r="V119" s="219"/>
      <c r="W119" s="219"/>
      <c r="X119" s="219"/>
      <c r="Y119" s="219"/>
      <c r="Z119" s="219"/>
      <c r="AA119" s="219"/>
      <c r="AB119" s="219"/>
      <c r="AC119" s="219"/>
      <c r="AD119" s="219"/>
      <c r="AE119" s="219"/>
      <c r="AF119" s="219"/>
      <c r="AG119" s="219"/>
      <c r="AH119" s="219"/>
      <c r="AI119" s="219"/>
      <c r="AJ119" s="219"/>
      <c r="AK119" s="219"/>
      <c r="AL119" s="219"/>
      <c r="AM119" s="219"/>
      <c r="AN119" s="219"/>
      <c r="AO119" s="219"/>
      <c r="AP119" s="219"/>
      <c r="AQ119" s="219"/>
      <c r="AR119" s="219"/>
      <c r="AS119" s="219"/>
      <c r="AT119" s="219"/>
      <c r="AU119" s="219"/>
      <c r="AV119" s="219"/>
      <c r="AW119" s="219"/>
      <c r="AX119" s="219"/>
      <c r="AY119" s="219"/>
      <c r="AZ119" s="219"/>
      <c r="BA119" s="219"/>
      <c r="BB119" s="219"/>
      <c r="BC119" s="219"/>
      <c r="BD119" s="219"/>
      <c r="BE119" s="219"/>
      <c r="BF119" s="219"/>
      <c r="BG119" s="219"/>
      <c r="BH119" s="219"/>
      <c r="BI119" s="219"/>
      <c r="BJ119" s="219"/>
      <c r="BK119" s="219"/>
      <c r="BL119" s="219"/>
      <c r="BM119" s="222"/>
    </row>
    <row r="120" spans="1:65">
      <c r="A120" s="30"/>
      <c r="B120" s="20" t="s">
        <v>260</v>
      </c>
      <c r="C120" s="12"/>
      <c r="D120" s="223">
        <v>31.590000000000003</v>
      </c>
      <c r="E120" s="218"/>
      <c r="F120" s="219"/>
      <c r="G120" s="219"/>
      <c r="H120" s="219"/>
      <c r="I120" s="219"/>
      <c r="J120" s="219"/>
      <c r="K120" s="219"/>
      <c r="L120" s="219"/>
      <c r="M120" s="219"/>
      <c r="N120" s="219"/>
      <c r="O120" s="219"/>
      <c r="P120" s="219"/>
      <c r="Q120" s="219"/>
      <c r="R120" s="219"/>
      <c r="S120" s="219"/>
      <c r="T120" s="219"/>
      <c r="U120" s="219"/>
      <c r="V120" s="219"/>
      <c r="W120" s="219"/>
      <c r="X120" s="219"/>
      <c r="Y120" s="219"/>
      <c r="Z120" s="219"/>
      <c r="AA120" s="219"/>
      <c r="AB120" s="219"/>
      <c r="AC120" s="219"/>
      <c r="AD120" s="219"/>
      <c r="AE120" s="219"/>
      <c r="AF120" s="219"/>
      <c r="AG120" s="219"/>
      <c r="AH120" s="219"/>
      <c r="AI120" s="219"/>
      <c r="AJ120" s="219"/>
      <c r="AK120" s="219"/>
      <c r="AL120" s="219"/>
      <c r="AM120" s="219"/>
      <c r="AN120" s="219"/>
      <c r="AO120" s="219"/>
      <c r="AP120" s="219"/>
      <c r="AQ120" s="219"/>
      <c r="AR120" s="219"/>
      <c r="AS120" s="219"/>
      <c r="AT120" s="219"/>
      <c r="AU120" s="219"/>
      <c r="AV120" s="219"/>
      <c r="AW120" s="219"/>
      <c r="AX120" s="219"/>
      <c r="AY120" s="219"/>
      <c r="AZ120" s="219"/>
      <c r="BA120" s="219"/>
      <c r="BB120" s="219"/>
      <c r="BC120" s="219"/>
      <c r="BD120" s="219"/>
      <c r="BE120" s="219"/>
      <c r="BF120" s="219"/>
      <c r="BG120" s="219"/>
      <c r="BH120" s="219"/>
      <c r="BI120" s="219"/>
      <c r="BJ120" s="219"/>
      <c r="BK120" s="219"/>
      <c r="BL120" s="219"/>
      <c r="BM120" s="222"/>
    </row>
    <row r="121" spans="1:65">
      <c r="A121" s="30"/>
      <c r="B121" s="3" t="s">
        <v>261</v>
      </c>
      <c r="C121" s="29"/>
      <c r="D121" s="221">
        <v>31.380000000000003</v>
      </c>
      <c r="E121" s="218"/>
      <c r="F121" s="219"/>
      <c r="G121" s="219"/>
      <c r="H121" s="219"/>
      <c r="I121" s="219"/>
      <c r="J121" s="219"/>
      <c r="K121" s="219"/>
      <c r="L121" s="219"/>
      <c r="M121" s="219"/>
      <c r="N121" s="219"/>
      <c r="O121" s="219"/>
      <c r="P121" s="219"/>
      <c r="Q121" s="219"/>
      <c r="R121" s="219"/>
      <c r="S121" s="219"/>
      <c r="T121" s="219"/>
      <c r="U121" s="219"/>
      <c r="V121" s="219"/>
      <c r="W121" s="219"/>
      <c r="X121" s="219"/>
      <c r="Y121" s="219"/>
      <c r="Z121" s="219"/>
      <c r="AA121" s="219"/>
      <c r="AB121" s="219"/>
      <c r="AC121" s="219"/>
      <c r="AD121" s="219"/>
      <c r="AE121" s="219"/>
      <c r="AF121" s="219"/>
      <c r="AG121" s="219"/>
      <c r="AH121" s="219"/>
      <c r="AI121" s="219"/>
      <c r="AJ121" s="219"/>
      <c r="AK121" s="219"/>
      <c r="AL121" s="219"/>
      <c r="AM121" s="219"/>
      <c r="AN121" s="219"/>
      <c r="AO121" s="219"/>
      <c r="AP121" s="219"/>
      <c r="AQ121" s="219"/>
      <c r="AR121" s="219"/>
      <c r="AS121" s="219"/>
      <c r="AT121" s="219"/>
      <c r="AU121" s="219"/>
      <c r="AV121" s="219"/>
      <c r="AW121" s="219"/>
      <c r="AX121" s="219"/>
      <c r="AY121" s="219"/>
      <c r="AZ121" s="219"/>
      <c r="BA121" s="219"/>
      <c r="BB121" s="219"/>
      <c r="BC121" s="219"/>
      <c r="BD121" s="219"/>
      <c r="BE121" s="219"/>
      <c r="BF121" s="219"/>
      <c r="BG121" s="219"/>
      <c r="BH121" s="219"/>
      <c r="BI121" s="219"/>
      <c r="BJ121" s="219"/>
      <c r="BK121" s="219"/>
      <c r="BL121" s="219"/>
      <c r="BM121" s="222"/>
    </row>
    <row r="122" spans="1:65">
      <c r="A122" s="30"/>
      <c r="B122" s="3" t="s">
        <v>262</v>
      </c>
      <c r="C122" s="29"/>
      <c r="D122" s="221">
        <v>0.43095243357011159</v>
      </c>
      <c r="E122" s="218"/>
      <c r="F122" s="219"/>
      <c r="G122" s="219"/>
      <c r="H122" s="219"/>
      <c r="I122" s="219"/>
      <c r="J122" s="219"/>
      <c r="K122" s="219"/>
      <c r="L122" s="219"/>
      <c r="M122" s="219"/>
      <c r="N122" s="219"/>
      <c r="O122" s="219"/>
      <c r="P122" s="219"/>
      <c r="Q122" s="219"/>
      <c r="R122" s="219"/>
      <c r="S122" s="219"/>
      <c r="T122" s="219"/>
      <c r="U122" s="219"/>
      <c r="V122" s="219"/>
      <c r="W122" s="219"/>
      <c r="X122" s="219"/>
      <c r="Y122" s="219"/>
      <c r="Z122" s="219"/>
      <c r="AA122" s="219"/>
      <c r="AB122" s="219"/>
      <c r="AC122" s="219"/>
      <c r="AD122" s="219"/>
      <c r="AE122" s="219"/>
      <c r="AF122" s="219"/>
      <c r="AG122" s="219"/>
      <c r="AH122" s="219"/>
      <c r="AI122" s="219"/>
      <c r="AJ122" s="219"/>
      <c r="AK122" s="219"/>
      <c r="AL122" s="219"/>
      <c r="AM122" s="219"/>
      <c r="AN122" s="219"/>
      <c r="AO122" s="219"/>
      <c r="AP122" s="219"/>
      <c r="AQ122" s="219"/>
      <c r="AR122" s="219"/>
      <c r="AS122" s="219"/>
      <c r="AT122" s="219"/>
      <c r="AU122" s="219"/>
      <c r="AV122" s="219"/>
      <c r="AW122" s="219"/>
      <c r="AX122" s="219"/>
      <c r="AY122" s="219"/>
      <c r="AZ122" s="219"/>
      <c r="BA122" s="219"/>
      <c r="BB122" s="219"/>
      <c r="BC122" s="219"/>
      <c r="BD122" s="219"/>
      <c r="BE122" s="219"/>
      <c r="BF122" s="219"/>
      <c r="BG122" s="219"/>
      <c r="BH122" s="219"/>
      <c r="BI122" s="219"/>
      <c r="BJ122" s="219"/>
      <c r="BK122" s="219"/>
      <c r="BL122" s="219"/>
      <c r="BM122" s="222"/>
    </row>
    <row r="123" spans="1:65">
      <c r="A123" s="30"/>
      <c r="B123" s="3" t="s">
        <v>86</v>
      </c>
      <c r="C123" s="29"/>
      <c r="D123" s="13">
        <v>1.3642052344732876E-2</v>
      </c>
      <c r="E123" s="15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55"/>
    </row>
    <row r="124" spans="1:65">
      <c r="A124" s="30"/>
      <c r="B124" s="3" t="s">
        <v>263</v>
      </c>
      <c r="C124" s="29"/>
      <c r="D124" s="13">
        <v>2.2204460492503131E-16</v>
      </c>
      <c r="E124" s="15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55"/>
    </row>
    <row r="125" spans="1:65">
      <c r="A125" s="30"/>
      <c r="B125" s="46" t="s">
        <v>264</v>
      </c>
      <c r="C125" s="47"/>
      <c r="D125" s="45" t="s">
        <v>265</v>
      </c>
      <c r="E125" s="15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55"/>
    </row>
    <row r="126" spans="1:65">
      <c r="B126" s="31"/>
      <c r="C126" s="20"/>
      <c r="D126" s="20"/>
      <c r="BM126" s="55"/>
    </row>
    <row r="127" spans="1:65" ht="15">
      <c r="B127" s="8" t="s">
        <v>467</v>
      </c>
      <c r="BM127" s="28" t="s">
        <v>290</v>
      </c>
    </row>
    <row r="128" spans="1:65" ht="15">
      <c r="A128" s="25" t="s">
        <v>55</v>
      </c>
      <c r="B128" s="18" t="s">
        <v>112</v>
      </c>
      <c r="C128" s="15" t="s">
        <v>113</v>
      </c>
      <c r="D128" s="16" t="s">
        <v>225</v>
      </c>
      <c r="E128" s="17" t="s">
        <v>225</v>
      </c>
      <c r="F128" s="15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28">
        <v>1</v>
      </c>
    </row>
    <row r="129" spans="1:65">
      <c r="A129" s="30"/>
      <c r="B129" s="19" t="s">
        <v>226</v>
      </c>
      <c r="C129" s="9" t="s">
        <v>226</v>
      </c>
      <c r="D129" s="151" t="s">
        <v>229</v>
      </c>
      <c r="E129" s="152" t="s">
        <v>244</v>
      </c>
      <c r="F129" s="15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28" t="s">
        <v>1</v>
      </c>
    </row>
    <row r="130" spans="1:65">
      <c r="A130" s="30"/>
      <c r="B130" s="19"/>
      <c r="C130" s="9"/>
      <c r="D130" s="10" t="s">
        <v>101</v>
      </c>
      <c r="E130" s="11" t="s">
        <v>101</v>
      </c>
      <c r="F130" s="15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28">
        <v>2</v>
      </c>
    </row>
    <row r="131" spans="1:65">
      <c r="A131" s="30"/>
      <c r="B131" s="19"/>
      <c r="C131" s="9"/>
      <c r="D131" s="26"/>
      <c r="E131" s="26"/>
      <c r="F131" s="15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28">
        <v>2</v>
      </c>
    </row>
    <row r="132" spans="1:65">
      <c r="A132" s="30"/>
      <c r="B132" s="18">
        <v>1</v>
      </c>
      <c r="C132" s="14">
        <v>1</v>
      </c>
      <c r="D132" s="22">
        <v>1.1529259999999999</v>
      </c>
      <c r="E132" s="22">
        <v>1.21</v>
      </c>
      <c r="F132" s="15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28">
        <v>1</v>
      </c>
    </row>
    <row r="133" spans="1:65">
      <c r="A133" s="30"/>
      <c r="B133" s="19">
        <v>1</v>
      </c>
      <c r="C133" s="9">
        <v>2</v>
      </c>
      <c r="D133" s="11">
        <v>1.158512</v>
      </c>
      <c r="E133" s="11">
        <v>1.2</v>
      </c>
      <c r="F133" s="15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28">
        <v>3</v>
      </c>
    </row>
    <row r="134" spans="1:65">
      <c r="A134" s="30"/>
      <c r="B134" s="19">
        <v>1</v>
      </c>
      <c r="C134" s="9">
        <v>3</v>
      </c>
      <c r="D134" s="11">
        <v>1.1370500000000001</v>
      </c>
      <c r="E134" s="11">
        <v>1.19</v>
      </c>
      <c r="F134" s="15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28">
        <v>16</v>
      </c>
    </row>
    <row r="135" spans="1:65">
      <c r="A135" s="30"/>
      <c r="B135" s="19">
        <v>1</v>
      </c>
      <c r="C135" s="9">
        <v>4</v>
      </c>
      <c r="D135" s="11">
        <v>1.1500840000000001</v>
      </c>
      <c r="E135" s="11">
        <v>1.19</v>
      </c>
      <c r="F135" s="15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28">
        <v>1.1749769999999999</v>
      </c>
    </row>
    <row r="136" spans="1:65">
      <c r="A136" s="30"/>
      <c r="B136" s="19">
        <v>1</v>
      </c>
      <c r="C136" s="9">
        <v>5</v>
      </c>
      <c r="D136" s="11">
        <v>1.1496920000000002</v>
      </c>
      <c r="E136" s="11">
        <v>1.21</v>
      </c>
      <c r="F136" s="15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28">
        <v>9</v>
      </c>
    </row>
    <row r="137" spans="1:65">
      <c r="A137" s="30"/>
      <c r="B137" s="19">
        <v>1</v>
      </c>
      <c r="C137" s="9">
        <v>6</v>
      </c>
      <c r="D137" s="11">
        <v>1.1414600000000001</v>
      </c>
      <c r="E137" s="11">
        <v>1.21</v>
      </c>
      <c r="F137" s="15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55"/>
    </row>
    <row r="138" spans="1:65">
      <c r="A138" s="30"/>
      <c r="B138" s="20" t="s">
        <v>260</v>
      </c>
      <c r="C138" s="12"/>
      <c r="D138" s="23">
        <v>1.1482873333333334</v>
      </c>
      <c r="E138" s="23">
        <v>1.2016666666666667</v>
      </c>
      <c r="F138" s="15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55"/>
    </row>
    <row r="139" spans="1:65">
      <c r="A139" s="30"/>
      <c r="B139" s="3" t="s">
        <v>261</v>
      </c>
      <c r="C139" s="29"/>
      <c r="D139" s="11">
        <v>1.1498880000000002</v>
      </c>
      <c r="E139" s="11">
        <v>1.2050000000000001</v>
      </c>
      <c r="F139" s="15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55"/>
    </row>
    <row r="140" spans="1:65">
      <c r="A140" s="30"/>
      <c r="B140" s="3" t="s">
        <v>262</v>
      </c>
      <c r="C140" s="29"/>
      <c r="D140" s="24">
        <v>7.7993881469424053E-3</v>
      </c>
      <c r="E140" s="24">
        <v>9.8319208025017587E-3</v>
      </c>
      <c r="F140" s="15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55"/>
    </row>
    <row r="141" spans="1:65">
      <c r="A141" s="30"/>
      <c r="B141" s="3" t="s">
        <v>86</v>
      </c>
      <c r="C141" s="29"/>
      <c r="D141" s="13">
        <v>6.7921920938566523E-3</v>
      </c>
      <c r="E141" s="13">
        <v>8.1819035804452916E-3</v>
      </c>
      <c r="F141" s="15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55"/>
    </row>
    <row r="142" spans="1:65">
      <c r="A142" s="30"/>
      <c r="B142" s="3" t="s">
        <v>263</v>
      </c>
      <c r="C142" s="29"/>
      <c r="D142" s="13">
        <v>-2.2715054564188542E-2</v>
      </c>
      <c r="E142" s="13">
        <v>2.2715054564188764E-2</v>
      </c>
      <c r="F142" s="15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55"/>
    </row>
    <row r="143" spans="1:65">
      <c r="A143" s="30"/>
      <c r="B143" s="46" t="s">
        <v>264</v>
      </c>
      <c r="C143" s="47"/>
      <c r="D143" s="45">
        <v>0.67</v>
      </c>
      <c r="E143" s="45">
        <v>0.67</v>
      </c>
      <c r="F143" s="15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55"/>
    </row>
    <row r="144" spans="1:65">
      <c r="B144" s="31"/>
      <c r="C144" s="20"/>
      <c r="D144" s="20"/>
      <c r="E144" s="20"/>
      <c r="BM144" s="55"/>
    </row>
    <row r="145" spans="1:65" ht="15">
      <c r="B145" s="8" t="s">
        <v>468</v>
      </c>
      <c r="BM145" s="28" t="s">
        <v>290</v>
      </c>
    </row>
    <row r="146" spans="1:65" ht="15">
      <c r="A146" s="25" t="s">
        <v>56</v>
      </c>
      <c r="B146" s="18" t="s">
        <v>112</v>
      </c>
      <c r="C146" s="15" t="s">
        <v>113</v>
      </c>
      <c r="D146" s="16" t="s">
        <v>225</v>
      </c>
      <c r="E146" s="15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28">
        <v>1</v>
      </c>
    </row>
    <row r="147" spans="1:65">
      <c r="A147" s="30"/>
      <c r="B147" s="19" t="s">
        <v>226</v>
      </c>
      <c r="C147" s="9" t="s">
        <v>226</v>
      </c>
      <c r="D147" s="151" t="s">
        <v>229</v>
      </c>
      <c r="E147" s="15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28" t="s">
        <v>1</v>
      </c>
    </row>
    <row r="148" spans="1:65">
      <c r="A148" s="30"/>
      <c r="B148" s="19"/>
      <c r="C148" s="9"/>
      <c r="D148" s="10" t="s">
        <v>101</v>
      </c>
      <c r="E148" s="15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28">
        <v>3</v>
      </c>
    </row>
    <row r="149" spans="1:65">
      <c r="A149" s="30"/>
      <c r="B149" s="19"/>
      <c r="C149" s="9"/>
      <c r="D149" s="26"/>
      <c r="E149" s="15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28">
        <v>3</v>
      </c>
    </row>
    <row r="150" spans="1:65">
      <c r="A150" s="30"/>
      <c r="B150" s="18">
        <v>1</v>
      </c>
      <c r="C150" s="14">
        <v>1</v>
      </c>
      <c r="D150" s="214">
        <v>7.3332410000000015E-2</v>
      </c>
      <c r="E150" s="205"/>
      <c r="F150" s="206"/>
      <c r="G150" s="206"/>
      <c r="H150" s="206"/>
      <c r="I150" s="206"/>
      <c r="J150" s="206"/>
      <c r="K150" s="206"/>
      <c r="L150" s="206"/>
      <c r="M150" s="206"/>
      <c r="N150" s="206"/>
      <c r="O150" s="206"/>
      <c r="P150" s="206"/>
      <c r="Q150" s="206"/>
      <c r="R150" s="206"/>
      <c r="S150" s="206"/>
      <c r="T150" s="206"/>
      <c r="U150" s="206"/>
      <c r="V150" s="206"/>
      <c r="W150" s="206"/>
      <c r="X150" s="206"/>
      <c r="Y150" s="206"/>
      <c r="Z150" s="206"/>
      <c r="AA150" s="206"/>
      <c r="AB150" s="206"/>
      <c r="AC150" s="206"/>
      <c r="AD150" s="206"/>
      <c r="AE150" s="206"/>
      <c r="AF150" s="206"/>
      <c r="AG150" s="206"/>
      <c r="AH150" s="206"/>
      <c r="AI150" s="206"/>
      <c r="AJ150" s="206"/>
      <c r="AK150" s="206"/>
      <c r="AL150" s="206"/>
      <c r="AM150" s="206"/>
      <c r="AN150" s="206"/>
      <c r="AO150" s="206"/>
      <c r="AP150" s="206"/>
      <c r="AQ150" s="206"/>
      <c r="AR150" s="206"/>
      <c r="AS150" s="206"/>
      <c r="AT150" s="206"/>
      <c r="AU150" s="206"/>
      <c r="AV150" s="206"/>
      <c r="AW150" s="206"/>
      <c r="AX150" s="206"/>
      <c r="AY150" s="206"/>
      <c r="AZ150" s="206"/>
      <c r="BA150" s="206"/>
      <c r="BB150" s="206"/>
      <c r="BC150" s="206"/>
      <c r="BD150" s="206"/>
      <c r="BE150" s="206"/>
      <c r="BF150" s="206"/>
      <c r="BG150" s="206"/>
      <c r="BH150" s="206"/>
      <c r="BI150" s="206"/>
      <c r="BJ150" s="206"/>
      <c r="BK150" s="206"/>
      <c r="BL150" s="206"/>
      <c r="BM150" s="215">
        <v>1</v>
      </c>
    </row>
    <row r="151" spans="1:65">
      <c r="A151" s="30"/>
      <c r="B151" s="19">
        <v>1</v>
      </c>
      <c r="C151" s="9">
        <v>2</v>
      </c>
      <c r="D151" s="24">
        <v>7.3106569999999996E-2</v>
      </c>
      <c r="E151" s="205"/>
      <c r="F151" s="206"/>
      <c r="G151" s="206"/>
      <c r="H151" s="206"/>
      <c r="I151" s="206"/>
      <c r="J151" s="206"/>
      <c r="K151" s="206"/>
      <c r="L151" s="206"/>
      <c r="M151" s="206"/>
      <c r="N151" s="206"/>
      <c r="O151" s="206"/>
      <c r="P151" s="206"/>
      <c r="Q151" s="206"/>
      <c r="R151" s="206"/>
      <c r="S151" s="206"/>
      <c r="T151" s="206"/>
      <c r="U151" s="206"/>
      <c r="V151" s="206"/>
      <c r="W151" s="206"/>
      <c r="X151" s="206"/>
      <c r="Y151" s="206"/>
      <c r="Z151" s="206"/>
      <c r="AA151" s="206"/>
      <c r="AB151" s="206"/>
      <c r="AC151" s="206"/>
      <c r="AD151" s="206"/>
      <c r="AE151" s="206"/>
      <c r="AF151" s="206"/>
      <c r="AG151" s="206"/>
      <c r="AH151" s="206"/>
      <c r="AI151" s="206"/>
      <c r="AJ151" s="206"/>
      <c r="AK151" s="206"/>
      <c r="AL151" s="206"/>
      <c r="AM151" s="206"/>
      <c r="AN151" s="206"/>
      <c r="AO151" s="206"/>
      <c r="AP151" s="206"/>
      <c r="AQ151" s="206"/>
      <c r="AR151" s="206"/>
      <c r="AS151" s="206"/>
      <c r="AT151" s="206"/>
      <c r="AU151" s="206"/>
      <c r="AV151" s="206"/>
      <c r="AW151" s="206"/>
      <c r="AX151" s="206"/>
      <c r="AY151" s="206"/>
      <c r="AZ151" s="206"/>
      <c r="BA151" s="206"/>
      <c r="BB151" s="206"/>
      <c r="BC151" s="206"/>
      <c r="BD151" s="206"/>
      <c r="BE151" s="206"/>
      <c r="BF151" s="206"/>
      <c r="BG151" s="206"/>
      <c r="BH151" s="206"/>
      <c r="BI151" s="206"/>
      <c r="BJ151" s="206"/>
      <c r="BK151" s="206"/>
      <c r="BL151" s="206"/>
      <c r="BM151" s="215">
        <v>4</v>
      </c>
    </row>
    <row r="152" spans="1:65">
      <c r="A152" s="30"/>
      <c r="B152" s="19">
        <v>1</v>
      </c>
      <c r="C152" s="9">
        <v>3</v>
      </c>
      <c r="D152" s="24">
        <v>7.3177779999999998E-2</v>
      </c>
      <c r="E152" s="205"/>
      <c r="F152" s="206"/>
      <c r="G152" s="206"/>
      <c r="H152" s="206"/>
      <c r="I152" s="206"/>
      <c r="J152" s="206"/>
      <c r="K152" s="206"/>
      <c r="L152" s="206"/>
      <c r="M152" s="206"/>
      <c r="N152" s="206"/>
      <c r="O152" s="206"/>
      <c r="P152" s="206"/>
      <c r="Q152" s="206"/>
      <c r="R152" s="206"/>
      <c r="S152" s="206"/>
      <c r="T152" s="206"/>
      <c r="U152" s="206"/>
      <c r="V152" s="206"/>
      <c r="W152" s="206"/>
      <c r="X152" s="206"/>
      <c r="Y152" s="206"/>
      <c r="Z152" s="206"/>
      <c r="AA152" s="206"/>
      <c r="AB152" s="206"/>
      <c r="AC152" s="206"/>
      <c r="AD152" s="206"/>
      <c r="AE152" s="206"/>
      <c r="AF152" s="206"/>
      <c r="AG152" s="206"/>
      <c r="AH152" s="206"/>
      <c r="AI152" s="206"/>
      <c r="AJ152" s="206"/>
      <c r="AK152" s="206"/>
      <c r="AL152" s="206"/>
      <c r="AM152" s="206"/>
      <c r="AN152" s="206"/>
      <c r="AO152" s="206"/>
      <c r="AP152" s="206"/>
      <c r="AQ152" s="206"/>
      <c r="AR152" s="206"/>
      <c r="AS152" s="206"/>
      <c r="AT152" s="206"/>
      <c r="AU152" s="206"/>
      <c r="AV152" s="206"/>
      <c r="AW152" s="206"/>
      <c r="AX152" s="206"/>
      <c r="AY152" s="206"/>
      <c r="AZ152" s="206"/>
      <c r="BA152" s="206"/>
      <c r="BB152" s="206"/>
      <c r="BC152" s="206"/>
      <c r="BD152" s="206"/>
      <c r="BE152" s="206"/>
      <c r="BF152" s="206"/>
      <c r="BG152" s="206"/>
      <c r="BH152" s="206"/>
      <c r="BI152" s="206"/>
      <c r="BJ152" s="206"/>
      <c r="BK152" s="206"/>
      <c r="BL152" s="206"/>
      <c r="BM152" s="215">
        <v>16</v>
      </c>
    </row>
    <row r="153" spans="1:65">
      <c r="A153" s="30"/>
      <c r="B153" s="19">
        <v>1</v>
      </c>
      <c r="C153" s="9">
        <v>4</v>
      </c>
      <c r="D153" s="24">
        <v>7.3245129999999992E-2</v>
      </c>
      <c r="E153" s="205"/>
      <c r="F153" s="206"/>
      <c r="G153" s="206"/>
      <c r="H153" s="206"/>
      <c r="I153" s="206"/>
      <c r="J153" s="206"/>
      <c r="K153" s="206"/>
      <c r="L153" s="206"/>
      <c r="M153" s="206"/>
      <c r="N153" s="206"/>
      <c r="O153" s="206"/>
      <c r="P153" s="206"/>
      <c r="Q153" s="206"/>
      <c r="R153" s="206"/>
      <c r="S153" s="206"/>
      <c r="T153" s="206"/>
      <c r="U153" s="206"/>
      <c r="V153" s="206"/>
      <c r="W153" s="206"/>
      <c r="X153" s="206"/>
      <c r="Y153" s="206"/>
      <c r="Z153" s="206"/>
      <c r="AA153" s="206"/>
      <c r="AB153" s="206"/>
      <c r="AC153" s="206"/>
      <c r="AD153" s="206"/>
      <c r="AE153" s="206"/>
      <c r="AF153" s="206"/>
      <c r="AG153" s="206"/>
      <c r="AH153" s="206"/>
      <c r="AI153" s="206"/>
      <c r="AJ153" s="206"/>
      <c r="AK153" s="206"/>
      <c r="AL153" s="206"/>
      <c r="AM153" s="206"/>
      <c r="AN153" s="206"/>
      <c r="AO153" s="206"/>
      <c r="AP153" s="206"/>
      <c r="AQ153" s="206"/>
      <c r="AR153" s="206"/>
      <c r="AS153" s="206"/>
      <c r="AT153" s="206"/>
      <c r="AU153" s="206"/>
      <c r="AV153" s="206"/>
      <c r="AW153" s="206"/>
      <c r="AX153" s="206"/>
      <c r="AY153" s="206"/>
      <c r="AZ153" s="206"/>
      <c r="BA153" s="206"/>
      <c r="BB153" s="206"/>
      <c r="BC153" s="206"/>
      <c r="BD153" s="206"/>
      <c r="BE153" s="206"/>
      <c r="BF153" s="206"/>
      <c r="BG153" s="206"/>
      <c r="BH153" s="206"/>
      <c r="BI153" s="206"/>
      <c r="BJ153" s="206"/>
      <c r="BK153" s="206"/>
      <c r="BL153" s="206"/>
      <c r="BM153" s="215">
        <v>7.3255265E-2</v>
      </c>
    </row>
    <row r="154" spans="1:65">
      <c r="A154" s="30"/>
      <c r="B154" s="19">
        <v>1</v>
      </c>
      <c r="C154" s="9">
        <v>5</v>
      </c>
      <c r="D154" s="24">
        <v>7.3373479999999991E-2</v>
      </c>
      <c r="E154" s="205"/>
      <c r="F154" s="206"/>
      <c r="G154" s="206"/>
      <c r="H154" s="206"/>
      <c r="I154" s="206"/>
      <c r="J154" s="206"/>
      <c r="K154" s="206"/>
      <c r="L154" s="206"/>
      <c r="M154" s="206"/>
      <c r="N154" s="206"/>
      <c r="O154" s="206"/>
      <c r="P154" s="206"/>
      <c r="Q154" s="206"/>
      <c r="R154" s="206"/>
      <c r="S154" s="206"/>
      <c r="T154" s="206"/>
      <c r="U154" s="206"/>
      <c r="V154" s="206"/>
      <c r="W154" s="206"/>
      <c r="X154" s="206"/>
      <c r="Y154" s="206"/>
      <c r="Z154" s="206"/>
      <c r="AA154" s="206"/>
      <c r="AB154" s="206"/>
      <c r="AC154" s="206"/>
      <c r="AD154" s="206"/>
      <c r="AE154" s="206"/>
      <c r="AF154" s="206"/>
      <c r="AG154" s="206"/>
      <c r="AH154" s="206"/>
      <c r="AI154" s="206"/>
      <c r="AJ154" s="206"/>
      <c r="AK154" s="206"/>
      <c r="AL154" s="206"/>
      <c r="AM154" s="206"/>
      <c r="AN154" s="206"/>
      <c r="AO154" s="206"/>
      <c r="AP154" s="206"/>
      <c r="AQ154" s="206"/>
      <c r="AR154" s="206"/>
      <c r="AS154" s="206"/>
      <c r="AT154" s="206"/>
      <c r="AU154" s="206"/>
      <c r="AV154" s="206"/>
      <c r="AW154" s="206"/>
      <c r="AX154" s="206"/>
      <c r="AY154" s="206"/>
      <c r="AZ154" s="206"/>
      <c r="BA154" s="206"/>
      <c r="BB154" s="206"/>
      <c r="BC154" s="206"/>
      <c r="BD154" s="206"/>
      <c r="BE154" s="206"/>
      <c r="BF154" s="206"/>
      <c r="BG154" s="206"/>
      <c r="BH154" s="206"/>
      <c r="BI154" s="206"/>
      <c r="BJ154" s="206"/>
      <c r="BK154" s="206"/>
      <c r="BL154" s="206"/>
      <c r="BM154" s="215">
        <v>10</v>
      </c>
    </row>
    <row r="155" spans="1:65">
      <c r="A155" s="30"/>
      <c r="B155" s="19">
        <v>1</v>
      </c>
      <c r="C155" s="9">
        <v>6</v>
      </c>
      <c r="D155" s="24">
        <v>7.3296220000000009E-2</v>
      </c>
      <c r="E155" s="205"/>
      <c r="F155" s="206"/>
      <c r="G155" s="206"/>
      <c r="H155" s="206"/>
      <c r="I155" s="206"/>
      <c r="J155" s="206"/>
      <c r="K155" s="206"/>
      <c r="L155" s="206"/>
      <c r="M155" s="206"/>
      <c r="N155" s="206"/>
      <c r="O155" s="206"/>
      <c r="P155" s="206"/>
      <c r="Q155" s="206"/>
      <c r="R155" s="206"/>
      <c r="S155" s="206"/>
      <c r="T155" s="206"/>
      <c r="U155" s="206"/>
      <c r="V155" s="206"/>
      <c r="W155" s="206"/>
      <c r="X155" s="206"/>
      <c r="Y155" s="206"/>
      <c r="Z155" s="206"/>
      <c r="AA155" s="206"/>
      <c r="AB155" s="206"/>
      <c r="AC155" s="206"/>
      <c r="AD155" s="206"/>
      <c r="AE155" s="206"/>
      <c r="AF155" s="206"/>
      <c r="AG155" s="206"/>
      <c r="AH155" s="206"/>
      <c r="AI155" s="206"/>
      <c r="AJ155" s="206"/>
      <c r="AK155" s="206"/>
      <c r="AL155" s="206"/>
      <c r="AM155" s="206"/>
      <c r="AN155" s="206"/>
      <c r="AO155" s="206"/>
      <c r="AP155" s="206"/>
      <c r="AQ155" s="206"/>
      <c r="AR155" s="206"/>
      <c r="AS155" s="206"/>
      <c r="AT155" s="206"/>
      <c r="AU155" s="206"/>
      <c r="AV155" s="206"/>
      <c r="AW155" s="206"/>
      <c r="AX155" s="206"/>
      <c r="AY155" s="206"/>
      <c r="AZ155" s="206"/>
      <c r="BA155" s="206"/>
      <c r="BB155" s="206"/>
      <c r="BC155" s="206"/>
      <c r="BD155" s="206"/>
      <c r="BE155" s="206"/>
      <c r="BF155" s="206"/>
      <c r="BG155" s="206"/>
      <c r="BH155" s="206"/>
      <c r="BI155" s="206"/>
      <c r="BJ155" s="206"/>
      <c r="BK155" s="206"/>
      <c r="BL155" s="206"/>
      <c r="BM155" s="56"/>
    </row>
    <row r="156" spans="1:65">
      <c r="A156" s="30"/>
      <c r="B156" s="20" t="s">
        <v>260</v>
      </c>
      <c r="C156" s="12"/>
      <c r="D156" s="216">
        <v>7.3255265E-2</v>
      </c>
      <c r="E156" s="205"/>
      <c r="F156" s="206"/>
      <c r="G156" s="206"/>
      <c r="H156" s="206"/>
      <c r="I156" s="206"/>
      <c r="J156" s="206"/>
      <c r="K156" s="206"/>
      <c r="L156" s="206"/>
      <c r="M156" s="206"/>
      <c r="N156" s="206"/>
      <c r="O156" s="206"/>
      <c r="P156" s="206"/>
      <c r="Q156" s="206"/>
      <c r="R156" s="206"/>
      <c r="S156" s="206"/>
      <c r="T156" s="206"/>
      <c r="U156" s="206"/>
      <c r="V156" s="206"/>
      <c r="W156" s="206"/>
      <c r="X156" s="206"/>
      <c r="Y156" s="206"/>
      <c r="Z156" s="206"/>
      <c r="AA156" s="206"/>
      <c r="AB156" s="206"/>
      <c r="AC156" s="206"/>
      <c r="AD156" s="206"/>
      <c r="AE156" s="206"/>
      <c r="AF156" s="206"/>
      <c r="AG156" s="206"/>
      <c r="AH156" s="206"/>
      <c r="AI156" s="206"/>
      <c r="AJ156" s="206"/>
      <c r="AK156" s="206"/>
      <c r="AL156" s="206"/>
      <c r="AM156" s="206"/>
      <c r="AN156" s="206"/>
      <c r="AO156" s="206"/>
      <c r="AP156" s="206"/>
      <c r="AQ156" s="206"/>
      <c r="AR156" s="206"/>
      <c r="AS156" s="206"/>
      <c r="AT156" s="206"/>
      <c r="AU156" s="206"/>
      <c r="AV156" s="206"/>
      <c r="AW156" s="206"/>
      <c r="AX156" s="206"/>
      <c r="AY156" s="206"/>
      <c r="AZ156" s="206"/>
      <c r="BA156" s="206"/>
      <c r="BB156" s="206"/>
      <c r="BC156" s="206"/>
      <c r="BD156" s="206"/>
      <c r="BE156" s="206"/>
      <c r="BF156" s="206"/>
      <c r="BG156" s="206"/>
      <c r="BH156" s="206"/>
      <c r="BI156" s="206"/>
      <c r="BJ156" s="206"/>
      <c r="BK156" s="206"/>
      <c r="BL156" s="206"/>
      <c r="BM156" s="56"/>
    </row>
    <row r="157" spans="1:65">
      <c r="A157" s="30"/>
      <c r="B157" s="3" t="s">
        <v>261</v>
      </c>
      <c r="C157" s="29"/>
      <c r="D157" s="24">
        <v>7.3270675000000007E-2</v>
      </c>
      <c r="E157" s="205"/>
      <c r="F157" s="206"/>
      <c r="G157" s="206"/>
      <c r="H157" s="206"/>
      <c r="I157" s="206"/>
      <c r="J157" s="206"/>
      <c r="K157" s="206"/>
      <c r="L157" s="206"/>
      <c r="M157" s="206"/>
      <c r="N157" s="206"/>
      <c r="O157" s="206"/>
      <c r="P157" s="206"/>
      <c r="Q157" s="206"/>
      <c r="R157" s="206"/>
      <c r="S157" s="206"/>
      <c r="T157" s="206"/>
      <c r="U157" s="206"/>
      <c r="V157" s="206"/>
      <c r="W157" s="206"/>
      <c r="X157" s="206"/>
      <c r="Y157" s="206"/>
      <c r="Z157" s="206"/>
      <c r="AA157" s="206"/>
      <c r="AB157" s="206"/>
      <c r="AC157" s="206"/>
      <c r="AD157" s="206"/>
      <c r="AE157" s="206"/>
      <c r="AF157" s="206"/>
      <c r="AG157" s="206"/>
      <c r="AH157" s="206"/>
      <c r="AI157" s="206"/>
      <c r="AJ157" s="206"/>
      <c r="AK157" s="206"/>
      <c r="AL157" s="206"/>
      <c r="AM157" s="206"/>
      <c r="AN157" s="206"/>
      <c r="AO157" s="206"/>
      <c r="AP157" s="206"/>
      <c r="AQ157" s="206"/>
      <c r="AR157" s="206"/>
      <c r="AS157" s="206"/>
      <c r="AT157" s="206"/>
      <c r="AU157" s="206"/>
      <c r="AV157" s="206"/>
      <c r="AW157" s="206"/>
      <c r="AX157" s="206"/>
      <c r="AY157" s="206"/>
      <c r="AZ157" s="206"/>
      <c r="BA157" s="206"/>
      <c r="BB157" s="206"/>
      <c r="BC157" s="206"/>
      <c r="BD157" s="206"/>
      <c r="BE157" s="206"/>
      <c r="BF157" s="206"/>
      <c r="BG157" s="206"/>
      <c r="BH157" s="206"/>
      <c r="BI157" s="206"/>
      <c r="BJ157" s="206"/>
      <c r="BK157" s="206"/>
      <c r="BL157" s="206"/>
      <c r="BM157" s="56"/>
    </row>
    <row r="158" spans="1:65">
      <c r="A158" s="30"/>
      <c r="B158" s="3" t="s">
        <v>262</v>
      </c>
      <c r="C158" s="29"/>
      <c r="D158" s="24">
        <v>9.9820133991096826E-5</v>
      </c>
      <c r="E158" s="205"/>
      <c r="F158" s="206"/>
      <c r="G158" s="206"/>
      <c r="H158" s="206"/>
      <c r="I158" s="206"/>
      <c r="J158" s="206"/>
      <c r="K158" s="206"/>
      <c r="L158" s="206"/>
      <c r="M158" s="206"/>
      <c r="N158" s="206"/>
      <c r="O158" s="206"/>
      <c r="P158" s="206"/>
      <c r="Q158" s="206"/>
      <c r="R158" s="206"/>
      <c r="S158" s="206"/>
      <c r="T158" s="206"/>
      <c r="U158" s="206"/>
      <c r="V158" s="206"/>
      <c r="W158" s="206"/>
      <c r="X158" s="206"/>
      <c r="Y158" s="206"/>
      <c r="Z158" s="206"/>
      <c r="AA158" s="206"/>
      <c r="AB158" s="206"/>
      <c r="AC158" s="206"/>
      <c r="AD158" s="206"/>
      <c r="AE158" s="206"/>
      <c r="AF158" s="206"/>
      <c r="AG158" s="206"/>
      <c r="AH158" s="206"/>
      <c r="AI158" s="206"/>
      <c r="AJ158" s="206"/>
      <c r="AK158" s="206"/>
      <c r="AL158" s="206"/>
      <c r="AM158" s="206"/>
      <c r="AN158" s="206"/>
      <c r="AO158" s="206"/>
      <c r="AP158" s="206"/>
      <c r="AQ158" s="206"/>
      <c r="AR158" s="206"/>
      <c r="AS158" s="206"/>
      <c r="AT158" s="206"/>
      <c r="AU158" s="206"/>
      <c r="AV158" s="206"/>
      <c r="AW158" s="206"/>
      <c r="AX158" s="206"/>
      <c r="AY158" s="206"/>
      <c r="AZ158" s="206"/>
      <c r="BA158" s="206"/>
      <c r="BB158" s="206"/>
      <c r="BC158" s="206"/>
      <c r="BD158" s="206"/>
      <c r="BE158" s="206"/>
      <c r="BF158" s="206"/>
      <c r="BG158" s="206"/>
      <c r="BH158" s="206"/>
      <c r="BI158" s="206"/>
      <c r="BJ158" s="206"/>
      <c r="BK158" s="206"/>
      <c r="BL158" s="206"/>
      <c r="BM158" s="56"/>
    </row>
    <row r="159" spans="1:65">
      <c r="A159" s="30"/>
      <c r="B159" s="3" t="s">
        <v>86</v>
      </c>
      <c r="C159" s="29"/>
      <c r="D159" s="13">
        <v>1.3626342624123581E-3</v>
      </c>
      <c r="E159" s="15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55"/>
    </row>
    <row r="160" spans="1:65">
      <c r="A160" s="30"/>
      <c r="B160" s="3" t="s">
        <v>263</v>
      </c>
      <c r="C160" s="29"/>
      <c r="D160" s="13">
        <v>0</v>
      </c>
      <c r="E160" s="15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55"/>
    </row>
    <row r="161" spans="1:65">
      <c r="A161" s="30"/>
      <c r="B161" s="46" t="s">
        <v>264</v>
      </c>
      <c r="C161" s="47"/>
      <c r="D161" s="45" t="s">
        <v>265</v>
      </c>
      <c r="E161" s="15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55"/>
    </row>
    <row r="162" spans="1:65">
      <c r="B162" s="31"/>
      <c r="C162" s="20"/>
      <c r="D162" s="20"/>
      <c r="BM162" s="55"/>
    </row>
    <row r="163" spans="1:65" ht="15">
      <c r="B163" s="8" t="s">
        <v>469</v>
      </c>
      <c r="BM163" s="28" t="s">
        <v>290</v>
      </c>
    </row>
    <row r="164" spans="1:65" ht="15">
      <c r="A164" s="25" t="s">
        <v>58</v>
      </c>
      <c r="B164" s="18" t="s">
        <v>112</v>
      </c>
      <c r="C164" s="15" t="s">
        <v>113</v>
      </c>
      <c r="D164" s="16" t="s">
        <v>225</v>
      </c>
      <c r="E164" s="17" t="s">
        <v>225</v>
      </c>
      <c r="F164" s="15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28">
        <v>1</v>
      </c>
    </row>
    <row r="165" spans="1:65">
      <c r="A165" s="30"/>
      <c r="B165" s="19" t="s">
        <v>226</v>
      </c>
      <c r="C165" s="9" t="s">
        <v>226</v>
      </c>
      <c r="D165" s="151" t="s">
        <v>229</v>
      </c>
      <c r="E165" s="152" t="s">
        <v>244</v>
      </c>
      <c r="F165" s="15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28" t="s">
        <v>1</v>
      </c>
    </row>
    <row r="166" spans="1:65">
      <c r="A166" s="30"/>
      <c r="B166" s="19"/>
      <c r="C166" s="9"/>
      <c r="D166" s="10" t="s">
        <v>101</v>
      </c>
      <c r="E166" s="11" t="s">
        <v>101</v>
      </c>
      <c r="F166" s="15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28">
        <v>3</v>
      </c>
    </row>
    <row r="167" spans="1:65">
      <c r="A167" s="30"/>
      <c r="B167" s="19"/>
      <c r="C167" s="9"/>
      <c r="D167" s="26"/>
      <c r="E167" s="26"/>
      <c r="F167" s="15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28">
        <v>3</v>
      </c>
    </row>
    <row r="168" spans="1:65">
      <c r="A168" s="30"/>
      <c r="B168" s="18">
        <v>1</v>
      </c>
      <c r="C168" s="14">
        <v>1</v>
      </c>
      <c r="D168" s="214">
        <v>3.6680000000000004E-2</v>
      </c>
      <c r="E168" s="214">
        <v>0.05</v>
      </c>
      <c r="F168" s="205"/>
      <c r="G168" s="206"/>
      <c r="H168" s="206"/>
      <c r="I168" s="206"/>
      <c r="J168" s="206"/>
      <c r="K168" s="206"/>
      <c r="L168" s="206"/>
      <c r="M168" s="206"/>
      <c r="N168" s="206"/>
      <c r="O168" s="206"/>
      <c r="P168" s="206"/>
      <c r="Q168" s="206"/>
      <c r="R168" s="206"/>
      <c r="S168" s="206"/>
      <c r="T168" s="206"/>
      <c r="U168" s="206"/>
      <c r="V168" s="206"/>
      <c r="W168" s="206"/>
      <c r="X168" s="206"/>
      <c r="Y168" s="206"/>
      <c r="Z168" s="206"/>
      <c r="AA168" s="206"/>
      <c r="AB168" s="206"/>
      <c r="AC168" s="206"/>
      <c r="AD168" s="206"/>
      <c r="AE168" s="206"/>
      <c r="AF168" s="206"/>
      <c r="AG168" s="206"/>
      <c r="AH168" s="206"/>
      <c r="AI168" s="206"/>
      <c r="AJ168" s="206"/>
      <c r="AK168" s="206"/>
      <c r="AL168" s="206"/>
      <c r="AM168" s="206"/>
      <c r="AN168" s="206"/>
      <c r="AO168" s="206"/>
      <c r="AP168" s="206"/>
      <c r="AQ168" s="206"/>
      <c r="AR168" s="206"/>
      <c r="AS168" s="206"/>
      <c r="AT168" s="206"/>
      <c r="AU168" s="206"/>
      <c r="AV168" s="206"/>
      <c r="AW168" s="206"/>
      <c r="AX168" s="206"/>
      <c r="AY168" s="206"/>
      <c r="AZ168" s="206"/>
      <c r="BA168" s="206"/>
      <c r="BB168" s="206"/>
      <c r="BC168" s="206"/>
      <c r="BD168" s="206"/>
      <c r="BE168" s="206"/>
      <c r="BF168" s="206"/>
      <c r="BG168" s="206"/>
      <c r="BH168" s="206"/>
      <c r="BI168" s="206"/>
      <c r="BJ168" s="206"/>
      <c r="BK168" s="206"/>
      <c r="BL168" s="206"/>
      <c r="BM168" s="215">
        <v>1</v>
      </c>
    </row>
    <row r="169" spans="1:65">
      <c r="A169" s="30"/>
      <c r="B169" s="19">
        <v>1</v>
      </c>
      <c r="C169" s="9">
        <v>2</v>
      </c>
      <c r="D169" s="24">
        <v>3.6150000000000002E-2</v>
      </c>
      <c r="E169" s="24">
        <v>0.05</v>
      </c>
      <c r="F169" s="205"/>
      <c r="G169" s="206"/>
      <c r="H169" s="206"/>
      <c r="I169" s="206"/>
      <c r="J169" s="206"/>
      <c r="K169" s="206"/>
      <c r="L169" s="206"/>
      <c r="M169" s="206"/>
      <c r="N169" s="206"/>
      <c r="O169" s="206"/>
      <c r="P169" s="206"/>
      <c r="Q169" s="206"/>
      <c r="R169" s="206"/>
      <c r="S169" s="206"/>
      <c r="T169" s="206"/>
      <c r="U169" s="206"/>
      <c r="V169" s="206"/>
      <c r="W169" s="206"/>
      <c r="X169" s="206"/>
      <c r="Y169" s="206"/>
      <c r="Z169" s="206"/>
      <c r="AA169" s="206"/>
      <c r="AB169" s="206"/>
      <c r="AC169" s="206"/>
      <c r="AD169" s="206"/>
      <c r="AE169" s="206"/>
      <c r="AF169" s="206"/>
      <c r="AG169" s="206"/>
      <c r="AH169" s="206"/>
      <c r="AI169" s="206"/>
      <c r="AJ169" s="206"/>
      <c r="AK169" s="206"/>
      <c r="AL169" s="206"/>
      <c r="AM169" s="206"/>
      <c r="AN169" s="206"/>
      <c r="AO169" s="206"/>
      <c r="AP169" s="206"/>
      <c r="AQ169" s="206"/>
      <c r="AR169" s="206"/>
      <c r="AS169" s="206"/>
      <c r="AT169" s="206"/>
      <c r="AU169" s="206"/>
      <c r="AV169" s="206"/>
      <c r="AW169" s="206"/>
      <c r="AX169" s="206"/>
      <c r="AY169" s="206"/>
      <c r="AZ169" s="206"/>
      <c r="BA169" s="206"/>
      <c r="BB169" s="206"/>
      <c r="BC169" s="206"/>
      <c r="BD169" s="206"/>
      <c r="BE169" s="206"/>
      <c r="BF169" s="206"/>
      <c r="BG169" s="206"/>
      <c r="BH169" s="206"/>
      <c r="BI169" s="206"/>
      <c r="BJ169" s="206"/>
      <c r="BK169" s="206"/>
      <c r="BL169" s="206"/>
      <c r="BM169" s="215">
        <v>5</v>
      </c>
    </row>
    <row r="170" spans="1:65">
      <c r="A170" s="30"/>
      <c r="B170" s="19">
        <v>1</v>
      </c>
      <c r="C170" s="9">
        <v>3</v>
      </c>
      <c r="D170" s="24">
        <v>3.6930000000000004E-2</v>
      </c>
      <c r="E170" s="24">
        <v>0.05</v>
      </c>
      <c r="F170" s="205"/>
      <c r="G170" s="206"/>
      <c r="H170" s="206"/>
      <c r="I170" s="206"/>
      <c r="J170" s="206"/>
      <c r="K170" s="206"/>
      <c r="L170" s="206"/>
      <c r="M170" s="206"/>
      <c r="N170" s="206"/>
      <c r="O170" s="206"/>
      <c r="P170" s="206"/>
      <c r="Q170" s="206"/>
      <c r="R170" s="206"/>
      <c r="S170" s="206"/>
      <c r="T170" s="206"/>
      <c r="U170" s="206"/>
      <c r="V170" s="206"/>
      <c r="W170" s="206"/>
      <c r="X170" s="206"/>
      <c r="Y170" s="206"/>
      <c r="Z170" s="206"/>
      <c r="AA170" s="206"/>
      <c r="AB170" s="206"/>
      <c r="AC170" s="206"/>
      <c r="AD170" s="206"/>
      <c r="AE170" s="206"/>
      <c r="AF170" s="206"/>
      <c r="AG170" s="206"/>
      <c r="AH170" s="206"/>
      <c r="AI170" s="206"/>
      <c r="AJ170" s="206"/>
      <c r="AK170" s="206"/>
      <c r="AL170" s="206"/>
      <c r="AM170" s="206"/>
      <c r="AN170" s="206"/>
      <c r="AO170" s="206"/>
      <c r="AP170" s="206"/>
      <c r="AQ170" s="206"/>
      <c r="AR170" s="206"/>
      <c r="AS170" s="206"/>
      <c r="AT170" s="206"/>
      <c r="AU170" s="206"/>
      <c r="AV170" s="206"/>
      <c r="AW170" s="206"/>
      <c r="AX170" s="206"/>
      <c r="AY170" s="206"/>
      <c r="AZ170" s="206"/>
      <c r="BA170" s="206"/>
      <c r="BB170" s="206"/>
      <c r="BC170" s="206"/>
      <c r="BD170" s="206"/>
      <c r="BE170" s="206"/>
      <c r="BF170" s="206"/>
      <c r="BG170" s="206"/>
      <c r="BH170" s="206"/>
      <c r="BI170" s="206"/>
      <c r="BJ170" s="206"/>
      <c r="BK170" s="206"/>
      <c r="BL170" s="206"/>
      <c r="BM170" s="215">
        <v>16</v>
      </c>
    </row>
    <row r="171" spans="1:65">
      <c r="A171" s="30"/>
      <c r="B171" s="19">
        <v>1</v>
      </c>
      <c r="C171" s="9">
        <v>4</v>
      </c>
      <c r="D171" s="24">
        <v>3.6310000000000002E-2</v>
      </c>
      <c r="E171" s="24">
        <v>0.05</v>
      </c>
      <c r="F171" s="205"/>
      <c r="G171" s="206"/>
      <c r="H171" s="206"/>
      <c r="I171" s="206"/>
      <c r="J171" s="206"/>
      <c r="K171" s="206"/>
      <c r="L171" s="206"/>
      <c r="M171" s="206"/>
      <c r="N171" s="206"/>
      <c r="O171" s="206"/>
      <c r="P171" s="206"/>
      <c r="Q171" s="206"/>
      <c r="R171" s="206"/>
      <c r="S171" s="206"/>
      <c r="T171" s="206"/>
      <c r="U171" s="206"/>
      <c r="V171" s="206"/>
      <c r="W171" s="206"/>
      <c r="X171" s="206"/>
      <c r="Y171" s="206"/>
      <c r="Z171" s="206"/>
      <c r="AA171" s="206"/>
      <c r="AB171" s="206"/>
      <c r="AC171" s="206"/>
      <c r="AD171" s="206"/>
      <c r="AE171" s="206"/>
      <c r="AF171" s="206"/>
      <c r="AG171" s="206"/>
      <c r="AH171" s="206"/>
      <c r="AI171" s="206"/>
      <c r="AJ171" s="206"/>
      <c r="AK171" s="206"/>
      <c r="AL171" s="206"/>
      <c r="AM171" s="206"/>
      <c r="AN171" s="206"/>
      <c r="AO171" s="206"/>
      <c r="AP171" s="206"/>
      <c r="AQ171" s="206"/>
      <c r="AR171" s="206"/>
      <c r="AS171" s="206"/>
      <c r="AT171" s="206"/>
      <c r="AU171" s="206"/>
      <c r="AV171" s="206"/>
      <c r="AW171" s="206"/>
      <c r="AX171" s="206"/>
      <c r="AY171" s="206"/>
      <c r="AZ171" s="206"/>
      <c r="BA171" s="206"/>
      <c r="BB171" s="206"/>
      <c r="BC171" s="206"/>
      <c r="BD171" s="206"/>
      <c r="BE171" s="206"/>
      <c r="BF171" s="206"/>
      <c r="BG171" s="206"/>
      <c r="BH171" s="206"/>
      <c r="BI171" s="206"/>
      <c r="BJ171" s="206"/>
      <c r="BK171" s="206"/>
      <c r="BL171" s="206"/>
      <c r="BM171" s="215">
        <v>4.3216666666666702E-2</v>
      </c>
    </row>
    <row r="172" spans="1:65">
      <c r="A172" s="30"/>
      <c r="B172" s="19">
        <v>1</v>
      </c>
      <c r="C172" s="9">
        <v>5</v>
      </c>
      <c r="D172" s="24">
        <v>3.6189999999999993E-2</v>
      </c>
      <c r="E172" s="24">
        <v>0.05</v>
      </c>
      <c r="F172" s="205"/>
      <c r="G172" s="206"/>
      <c r="H172" s="206"/>
      <c r="I172" s="206"/>
      <c r="J172" s="206"/>
      <c r="K172" s="206"/>
      <c r="L172" s="206"/>
      <c r="M172" s="206"/>
      <c r="N172" s="206"/>
      <c r="O172" s="206"/>
      <c r="P172" s="206"/>
      <c r="Q172" s="206"/>
      <c r="R172" s="206"/>
      <c r="S172" s="206"/>
      <c r="T172" s="206"/>
      <c r="U172" s="206"/>
      <c r="V172" s="206"/>
      <c r="W172" s="206"/>
      <c r="X172" s="206"/>
      <c r="Y172" s="206"/>
      <c r="Z172" s="206"/>
      <c r="AA172" s="206"/>
      <c r="AB172" s="206"/>
      <c r="AC172" s="206"/>
      <c r="AD172" s="206"/>
      <c r="AE172" s="206"/>
      <c r="AF172" s="206"/>
      <c r="AG172" s="206"/>
      <c r="AH172" s="206"/>
      <c r="AI172" s="206"/>
      <c r="AJ172" s="206"/>
      <c r="AK172" s="206"/>
      <c r="AL172" s="206"/>
      <c r="AM172" s="206"/>
      <c r="AN172" s="206"/>
      <c r="AO172" s="206"/>
      <c r="AP172" s="206"/>
      <c r="AQ172" s="206"/>
      <c r="AR172" s="206"/>
      <c r="AS172" s="206"/>
      <c r="AT172" s="206"/>
      <c r="AU172" s="206"/>
      <c r="AV172" s="206"/>
      <c r="AW172" s="206"/>
      <c r="AX172" s="206"/>
      <c r="AY172" s="206"/>
      <c r="AZ172" s="206"/>
      <c r="BA172" s="206"/>
      <c r="BB172" s="206"/>
      <c r="BC172" s="206"/>
      <c r="BD172" s="206"/>
      <c r="BE172" s="206"/>
      <c r="BF172" s="206"/>
      <c r="BG172" s="206"/>
      <c r="BH172" s="206"/>
      <c r="BI172" s="206"/>
      <c r="BJ172" s="206"/>
      <c r="BK172" s="206"/>
      <c r="BL172" s="206"/>
      <c r="BM172" s="215">
        <v>11</v>
      </c>
    </row>
    <row r="173" spans="1:65">
      <c r="A173" s="30"/>
      <c r="B173" s="19">
        <v>1</v>
      </c>
      <c r="C173" s="9">
        <v>6</v>
      </c>
      <c r="D173" s="24">
        <v>3.6339999999999997E-2</v>
      </c>
      <c r="E173" s="24">
        <v>0.05</v>
      </c>
      <c r="F173" s="205"/>
      <c r="G173" s="206"/>
      <c r="H173" s="206"/>
      <c r="I173" s="206"/>
      <c r="J173" s="206"/>
      <c r="K173" s="206"/>
      <c r="L173" s="206"/>
      <c r="M173" s="206"/>
      <c r="N173" s="206"/>
      <c r="O173" s="206"/>
      <c r="P173" s="206"/>
      <c r="Q173" s="206"/>
      <c r="R173" s="206"/>
      <c r="S173" s="206"/>
      <c r="T173" s="206"/>
      <c r="U173" s="206"/>
      <c r="V173" s="206"/>
      <c r="W173" s="206"/>
      <c r="X173" s="206"/>
      <c r="Y173" s="206"/>
      <c r="Z173" s="206"/>
      <c r="AA173" s="206"/>
      <c r="AB173" s="206"/>
      <c r="AC173" s="206"/>
      <c r="AD173" s="206"/>
      <c r="AE173" s="206"/>
      <c r="AF173" s="206"/>
      <c r="AG173" s="206"/>
      <c r="AH173" s="206"/>
      <c r="AI173" s="206"/>
      <c r="AJ173" s="206"/>
      <c r="AK173" s="206"/>
      <c r="AL173" s="206"/>
      <c r="AM173" s="206"/>
      <c r="AN173" s="206"/>
      <c r="AO173" s="206"/>
      <c r="AP173" s="206"/>
      <c r="AQ173" s="206"/>
      <c r="AR173" s="206"/>
      <c r="AS173" s="206"/>
      <c r="AT173" s="206"/>
      <c r="AU173" s="206"/>
      <c r="AV173" s="206"/>
      <c r="AW173" s="206"/>
      <c r="AX173" s="206"/>
      <c r="AY173" s="206"/>
      <c r="AZ173" s="206"/>
      <c r="BA173" s="206"/>
      <c r="BB173" s="206"/>
      <c r="BC173" s="206"/>
      <c r="BD173" s="206"/>
      <c r="BE173" s="206"/>
      <c r="BF173" s="206"/>
      <c r="BG173" s="206"/>
      <c r="BH173" s="206"/>
      <c r="BI173" s="206"/>
      <c r="BJ173" s="206"/>
      <c r="BK173" s="206"/>
      <c r="BL173" s="206"/>
      <c r="BM173" s="56"/>
    </row>
    <row r="174" spans="1:65">
      <c r="A174" s="30"/>
      <c r="B174" s="20" t="s">
        <v>260</v>
      </c>
      <c r="C174" s="12"/>
      <c r="D174" s="216">
        <v>3.6433333333333338E-2</v>
      </c>
      <c r="E174" s="216">
        <v>4.9999999999999996E-2</v>
      </c>
      <c r="F174" s="205"/>
      <c r="G174" s="206"/>
      <c r="H174" s="206"/>
      <c r="I174" s="206"/>
      <c r="J174" s="206"/>
      <c r="K174" s="206"/>
      <c r="L174" s="206"/>
      <c r="M174" s="206"/>
      <c r="N174" s="206"/>
      <c r="O174" s="206"/>
      <c r="P174" s="206"/>
      <c r="Q174" s="206"/>
      <c r="R174" s="206"/>
      <c r="S174" s="206"/>
      <c r="T174" s="206"/>
      <c r="U174" s="206"/>
      <c r="V174" s="206"/>
      <c r="W174" s="206"/>
      <c r="X174" s="206"/>
      <c r="Y174" s="206"/>
      <c r="Z174" s="206"/>
      <c r="AA174" s="206"/>
      <c r="AB174" s="206"/>
      <c r="AC174" s="206"/>
      <c r="AD174" s="206"/>
      <c r="AE174" s="206"/>
      <c r="AF174" s="206"/>
      <c r="AG174" s="206"/>
      <c r="AH174" s="206"/>
      <c r="AI174" s="206"/>
      <c r="AJ174" s="206"/>
      <c r="AK174" s="206"/>
      <c r="AL174" s="206"/>
      <c r="AM174" s="206"/>
      <c r="AN174" s="206"/>
      <c r="AO174" s="206"/>
      <c r="AP174" s="206"/>
      <c r="AQ174" s="206"/>
      <c r="AR174" s="206"/>
      <c r="AS174" s="206"/>
      <c r="AT174" s="206"/>
      <c r="AU174" s="206"/>
      <c r="AV174" s="206"/>
      <c r="AW174" s="206"/>
      <c r="AX174" s="206"/>
      <c r="AY174" s="206"/>
      <c r="AZ174" s="206"/>
      <c r="BA174" s="206"/>
      <c r="BB174" s="206"/>
      <c r="BC174" s="206"/>
      <c r="BD174" s="206"/>
      <c r="BE174" s="206"/>
      <c r="BF174" s="206"/>
      <c r="BG174" s="206"/>
      <c r="BH174" s="206"/>
      <c r="BI174" s="206"/>
      <c r="BJ174" s="206"/>
      <c r="BK174" s="206"/>
      <c r="BL174" s="206"/>
      <c r="BM174" s="56"/>
    </row>
    <row r="175" spans="1:65">
      <c r="A175" s="30"/>
      <c r="B175" s="3" t="s">
        <v>261</v>
      </c>
      <c r="C175" s="29"/>
      <c r="D175" s="24">
        <v>3.6324999999999996E-2</v>
      </c>
      <c r="E175" s="24">
        <v>0.05</v>
      </c>
      <c r="F175" s="205"/>
      <c r="G175" s="206"/>
      <c r="H175" s="206"/>
      <c r="I175" s="206"/>
      <c r="J175" s="206"/>
      <c r="K175" s="206"/>
      <c r="L175" s="206"/>
      <c r="M175" s="206"/>
      <c r="N175" s="206"/>
      <c r="O175" s="206"/>
      <c r="P175" s="206"/>
      <c r="Q175" s="206"/>
      <c r="R175" s="206"/>
      <c r="S175" s="206"/>
      <c r="T175" s="206"/>
      <c r="U175" s="206"/>
      <c r="V175" s="206"/>
      <c r="W175" s="206"/>
      <c r="X175" s="206"/>
      <c r="Y175" s="206"/>
      <c r="Z175" s="206"/>
      <c r="AA175" s="206"/>
      <c r="AB175" s="206"/>
      <c r="AC175" s="206"/>
      <c r="AD175" s="206"/>
      <c r="AE175" s="206"/>
      <c r="AF175" s="206"/>
      <c r="AG175" s="206"/>
      <c r="AH175" s="206"/>
      <c r="AI175" s="206"/>
      <c r="AJ175" s="206"/>
      <c r="AK175" s="206"/>
      <c r="AL175" s="206"/>
      <c r="AM175" s="206"/>
      <c r="AN175" s="206"/>
      <c r="AO175" s="206"/>
      <c r="AP175" s="206"/>
      <c r="AQ175" s="206"/>
      <c r="AR175" s="206"/>
      <c r="AS175" s="206"/>
      <c r="AT175" s="206"/>
      <c r="AU175" s="206"/>
      <c r="AV175" s="206"/>
      <c r="AW175" s="206"/>
      <c r="AX175" s="206"/>
      <c r="AY175" s="206"/>
      <c r="AZ175" s="206"/>
      <c r="BA175" s="206"/>
      <c r="BB175" s="206"/>
      <c r="BC175" s="206"/>
      <c r="BD175" s="206"/>
      <c r="BE175" s="206"/>
      <c r="BF175" s="206"/>
      <c r="BG175" s="206"/>
      <c r="BH175" s="206"/>
      <c r="BI175" s="206"/>
      <c r="BJ175" s="206"/>
      <c r="BK175" s="206"/>
      <c r="BL175" s="206"/>
      <c r="BM175" s="56"/>
    </row>
    <row r="176" spans="1:65">
      <c r="A176" s="30"/>
      <c r="B176" s="3" t="s">
        <v>262</v>
      </c>
      <c r="C176" s="29"/>
      <c r="D176" s="24">
        <v>3.068984631220373E-4</v>
      </c>
      <c r="E176" s="24">
        <v>7.6011774306101464E-18</v>
      </c>
      <c r="F176" s="205"/>
      <c r="G176" s="206"/>
      <c r="H176" s="206"/>
      <c r="I176" s="206"/>
      <c r="J176" s="206"/>
      <c r="K176" s="206"/>
      <c r="L176" s="206"/>
      <c r="M176" s="206"/>
      <c r="N176" s="206"/>
      <c r="O176" s="206"/>
      <c r="P176" s="206"/>
      <c r="Q176" s="206"/>
      <c r="R176" s="206"/>
      <c r="S176" s="206"/>
      <c r="T176" s="206"/>
      <c r="U176" s="206"/>
      <c r="V176" s="206"/>
      <c r="W176" s="206"/>
      <c r="X176" s="206"/>
      <c r="Y176" s="206"/>
      <c r="Z176" s="206"/>
      <c r="AA176" s="206"/>
      <c r="AB176" s="206"/>
      <c r="AC176" s="206"/>
      <c r="AD176" s="206"/>
      <c r="AE176" s="206"/>
      <c r="AF176" s="206"/>
      <c r="AG176" s="206"/>
      <c r="AH176" s="206"/>
      <c r="AI176" s="206"/>
      <c r="AJ176" s="206"/>
      <c r="AK176" s="206"/>
      <c r="AL176" s="206"/>
      <c r="AM176" s="206"/>
      <c r="AN176" s="206"/>
      <c r="AO176" s="206"/>
      <c r="AP176" s="206"/>
      <c r="AQ176" s="206"/>
      <c r="AR176" s="206"/>
      <c r="AS176" s="206"/>
      <c r="AT176" s="206"/>
      <c r="AU176" s="206"/>
      <c r="AV176" s="206"/>
      <c r="AW176" s="206"/>
      <c r="AX176" s="206"/>
      <c r="AY176" s="206"/>
      <c r="AZ176" s="206"/>
      <c r="BA176" s="206"/>
      <c r="BB176" s="206"/>
      <c r="BC176" s="206"/>
      <c r="BD176" s="206"/>
      <c r="BE176" s="206"/>
      <c r="BF176" s="206"/>
      <c r="BG176" s="206"/>
      <c r="BH176" s="206"/>
      <c r="BI176" s="206"/>
      <c r="BJ176" s="206"/>
      <c r="BK176" s="206"/>
      <c r="BL176" s="206"/>
      <c r="BM176" s="56"/>
    </row>
    <row r="177" spans="1:65">
      <c r="A177" s="30"/>
      <c r="B177" s="3" t="s">
        <v>86</v>
      </c>
      <c r="C177" s="29"/>
      <c r="D177" s="13">
        <v>8.423562574255368E-3</v>
      </c>
      <c r="E177" s="13">
        <v>1.5202354861220294E-16</v>
      </c>
      <c r="F177" s="15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55"/>
    </row>
    <row r="178" spans="1:65">
      <c r="A178" s="30"/>
      <c r="B178" s="3" t="s">
        <v>263</v>
      </c>
      <c r="C178" s="29"/>
      <c r="D178" s="13">
        <v>-0.15696104897801832</v>
      </c>
      <c r="E178" s="13">
        <v>0.15696104897801666</v>
      </c>
      <c r="F178" s="15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55"/>
    </row>
    <row r="179" spans="1:65">
      <c r="A179" s="30"/>
      <c r="B179" s="46" t="s">
        <v>264</v>
      </c>
      <c r="C179" s="47"/>
      <c r="D179" s="45">
        <v>0.67</v>
      </c>
      <c r="E179" s="45">
        <v>0.67</v>
      </c>
      <c r="F179" s="15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55"/>
    </row>
    <row r="180" spans="1:65">
      <c r="B180" s="31"/>
      <c r="C180" s="20"/>
      <c r="D180" s="20"/>
      <c r="E180" s="20"/>
      <c r="BM180" s="55"/>
    </row>
    <row r="181" spans="1:65" ht="15">
      <c r="B181" s="8" t="s">
        <v>470</v>
      </c>
      <c r="BM181" s="28" t="s">
        <v>290</v>
      </c>
    </row>
    <row r="182" spans="1:65" ht="15">
      <c r="A182" s="25" t="s">
        <v>60</v>
      </c>
      <c r="B182" s="18" t="s">
        <v>112</v>
      </c>
      <c r="C182" s="15" t="s">
        <v>113</v>
      </c>
      <c r="D182" s="16" t="s">
        <v>225</v>
      </c>
      <c r="E182" s="15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28">
        <v>1</v>
      </c>
    </row>
    <row r="183" spans="1:65">
      <c r="A183" s="30"/>
      <c r="B183" s="19" t="s">
        <v>226</v>
      </c>
      <c r="C183" s="9" t="s">
        <v>226</v>
      </c>
      <c r="D183" s="151" t="s">
        <v>244</v>
      </c>
      <c r="E183" s="15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28" t="s">
        <v>1</v>
      </c>
    </row>
    <row r="184" spans="1:65">
      <c r="A184" s="30"/>
      <c r="B184" s="19"/>
      <c r="C184" s="9"/>
      <c r="D184" s="10" t="s">
        <v>101</v>
      </c>
      <c r="E184" s="15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28">
        <v>2</v>
      </c>
    </row>
    <row r="185" spans="1:65">
      <c r="A185" s="30"/>
      <c r="B185" s="19"/>
      <c r="C185" s="9"/>
      <c r="D185" s="26"/>
      <c r="E185" s="15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28">
        <v>2</v>
      </c>
    </row>
    <row r="186" spans="1:65">
      <c r="A186" s="30"/>
      <c r="B186" s="18">
        <v>1</v>
      </c>
      <c r="C186" s="14">
        <v>1</v>
      </c>
      <c r="D186" s="22">
        <v>4.33</v>
      </c>
      <c r="E186" s="15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28">
        <v>1</v>
      </c>
    </row>
    <row r="187" spans="1:65">
      <c r="A187" s="30"/>
      <c r="B187" s="19">
        <v>1</v>
      </c>
      <c r="C187" s="9">
        <v>2</v>
      </c>
      <c r="D187" s="11">
        <v>4.3499999999999996</v>
      </c>
      <c r="E187" s="15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28">
        <v>10</v>
      </c>
    </row>
    <row r="188" spans="1:65">
      <c r="A188" s="30"/>
      <c r="B188" s="19">
        <v>1</v>
      </c>
      <c r="C188" s="9">
        <v>3</v>
      </c>
      <c r="D188" s="11">
        <v>4.29</v>
      </c>
      <c r="E188" s="15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28">
        <v>16</v>
      </c>
    </row>
    <row r="189" spans="1:65">
      <c r="A189" s="30"/>
      <c r="B189" s="19">
        <v>1</v>
      </c>
      <c r="C189" s="9">
        <v>4</v>
      </c>
      <c r="D189" s="11">
        <v>4.34</v>
      </c>
      <c r="E189" s="15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28">
        <v>4.3383333333333303</v>
      </c>
    </row>
    <row r="190" spans="1:65">
      <c r="A190" s="30"/>
      <c r="B190" s="19">
        <v>1</v>
      </c>
      <c r="C190" s="9">
        <v>5</v>
      </c>
      <c r="D190" s="11">
        <v>4.3499999999999996</v>
      </c>
      <c r="E190" s="15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28">
        <v>7</v>
      </c>
    </row>
    <row r="191" spans="1:65">
      <c r="A191" s="30"/>
      <c r="B191" s="19">
        <v>1</v>
      </c>
      <c r="C191" s="9">
        <v>6</v>
      </c>
      <c r="D191" s="11">
        <v>4.37</v>
      </c>
      <c r="E191" s="15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55"/>
    </row>
    <row r="192" spans="1:65">
      <c r="A192" s="30"/>
      <c r="B192" s="20" t="s">
        <v>260</v>
      </c>
      <c r="C192" s="12"/>
      <c r="D192" s="23">
        <v>4.3383333333333329</v>
      </c>
      <c r="E192" s="15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55"/>
    </row>
    <row r="193" spans="1:65">
      <c r="A193" s="30"/>
      <c r="B193" s="3" t="s">
        <v>261</v>
      </c>
      <c r="C193" s="29"/>
      <c r="D193" s="11">
        <v>4.3449999999999998</v>
      </c>
      <c r="E193" s="15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55"/>
    </row>
    <row r="194" spans="1:65">
      <c r="A194" s="30"/>
      <c r="B194" s="3" t="s">
        <v>262</v>
      </c>
      <c r="C194" s="29"/>
      <c r="D194" s="24">
        <v>2.7141603981096319E-2</v>
      </c>
      <c r="E194" s="15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55"/>
    </row>
    <row r="195" spans="1:65">
      <c r="A195" s="30"/>
      <c r="B195" s="3" t="s">
        <v>86</v>
      </c>
      <c r="C195" s="29"/>
      <c r="D195" s="13">
        <v>6.2562283475442919E-3</v>
      </c>
      <c r="E195" s="15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55"/>
    </row>
    <row r="196" spans="1:65">
      <c r="A196" s="30"/>
      <c r="B196" s="3" t="s">
        <v>263</v>
      </c>
      <c r="C196" s="29"/>
      <c r="D196" s="13">
        <v>6.6613381477509392E-16</v>
      </c>
      <c r="E196" s="15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55"/>
    </row>
    <row r="197" spans="1:65">
      <c r="A197" s="30"/>
      <c r="B197" s="46" t="s">
        <v>264</v>
      </c>
      <c r="C197" s="47"/>
      <c r="D197" s="45" t="s">
        <v>265</v>
      </c>
      <c r="E197" s="15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55"/>
    </row>
    <row r="198" spans="1:65">
      <c r="B198" s="31"/>
      <c r="C198" s="20"/>
      <c r="D198" s="20"/>
      <c r="BM198" s="55"/>
    </row>
    <row r="199" spans="1:65" ht="15">
      <c r="B199" s="8" t="s">
        <v>471</v>
      </c>
      <c r="BM199" s="28" t="s">
        <v>67</v>
      </c>
    </row>
    <row r="200" spans="1:65" ht="15">
      <c r="A200" s="25" t="s">
        <v>6</v>
      </c>
      <c r="B200" s="18" t="s">
        <v>112</v>
      </c>
      <c r="C200" s="15" t="s">
        <v>113</v>
      </c>
      <c r="D200" s="16" t="s">
        <v>225</v>
      </c>
      <c r="E200" s="17" t="s">
        <v>225</v>
      </c>
      <c r="F200" s="17" t="s">
        <v>225</v>
      </c>
      <c r="G200" s="17" t="s">
        <v>225</v>
      </c>
      <c r="H200" s="17" t="s">
        <v>225</v>
      </c>
      <c r="I200" s="17" t="s">
        <v>225</v>
      </c>
      <c r="J200" s="17" t="s">
        <v>225</v>
      </c>
      <c r="K200" s="17" t="s">
        <v>225</v>
      </c>
      <c r="L200" s="17" t="s">
        <v>225</v>
      </c>
      <c r="M200" s="17" t="s">
        <v>225</v>
      </c>
      <c r="N200" s="17" t="s">
        <v>225</v>
      </c>
      <c r="O200" s="17" t="s">
        <v>225</v>
      </c>
      <c r="P200" s="17" t="s">
        <v>225</v>
      </c>
      <c r="Q200" s="17" t="s">
        <v>225</v>
      </c>
      <c r="R200" s="15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28">
        <v>1</v>
      </c>
    </row>
    <row r="201" spans="1:65">
      <c r="A201" s="30"/>
      <c r="B201" s="19" t="s">
        <v>226</v>
      </c>
      <c r="C201" s="9" t="s">
        <v>226</v>
      </c>
      <c r="D201" s="151" t="s">
        <v>228</v>
      </c>
      <c r="E201" s="152" t="s">
        <v>229</v>
      </c>
      <c r="F201" s="152" t="s">
        <v>232</v>
      </c>
      <c r="G201" s="152" t="s">
        <v>234</v>
      </c>
      <c r="H201" s="152" t="s">
        <v>235</v>
      </c>
      <c r="I201" s="152" t="s">
        <v>237</v>
      </c>
      <c r="J201" s="152" t="s">
        <v>238</v>
      </c>
      <c r="K201" s="152" t="s">
        <v>280</v>
      </c>
      <c r="L201" s="152" t="s">
        <v>242</v>
      </c>
      <c r="M201" s="152" t="s">
        <v>243</v>
      </c>
      <c r="N201" s="152" t="s">
        <v>245</v>
      </c>
      <c r="O201" s="152" t="s">
        <v>246</v>
      </c>
      <c r="P201" s="152" t="s">
        <v>247</v>
      </c>
      <c r="Q201" s="152" t="s">
        <v>249</v>
      </c>
      <c r="R201" s="15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28" t="s">
        <v>1</v>
      </c>
    </row>
    <row r="202" spans="1:65">
      <c r="A202" s="30"/>
      <c r="B202" s="19"/>
      <c r="C202" s="9"/>
      <c r="D202" s="10" t="s">
        <v>101</v>
      </c>
      <c r="E202" s="11" t="s">
        <v>101</v>
      </c>
      <c r="F202" s="11" t="s">
        <v>101</v>
      </c>
      <c r="G202" s="11" t="s">
        <v>287</v>
      </c>
      <c r="H202" s="11" t="s">
        <v>101</v>
      </c>
      <c r="I202" s="11" t="s">
        <v>288</v>
      </c>
      <c r="J202" s="11" t="s">
        <v>100</v>
      </c>
      <c r="K202" s="11" t="s">
        <v>101</v>
      </c>
      <c r="L202" s="11" t="s">
        <v>287</v>
      </c>
      <c r="M202" s="11" t="s">
        <v>101</v>
      </c>
      <c r="N202" s="11" t="s">
        <v>101</v>
      </c>
      <c r="O202" s="11" t="s">
        <v>101</v>
      </c>
      <c r="P202" s="11" t="s">
        <v>101</v>
      </c>
      <c r="Q202" s="11" t="s">
        <v>287</v>
      </c>
      <c r="R202" s="15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28">
        <v>2</v>
      </c>
    </row>
    <row r="203" spans="1:65">
      <c r="A203" s="30"/>
      <c r="B203" s="19"/>
      <c r="C203" s="9"/>
      <c r="D203" s="26"/>
      <c r="E203" s="26"/>
      <c r="F203" s="26"/>
      <c r="G203" s="26"/>
      <c r="H203" s="26"/>
      <c r="I203" s="26"/>
      <c r="J203" s="26"/>
      <c r="K203" s="26"/>
      <c r="L203" s="26"/>
      <c r="M203" s="26"/>
      <c r="N203" s="26"/>
      <c r="O203" s="26"/>
      <c r="P203" s="26"/>
      <c r="Q203" s="26"/>
      <c r="R203" s="15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28">
        <v>3</v>
      </c>
    </row>
    <row r="204" spans="1:65">
      <c r="A204" s="30"/>
      <c r="B204" s="18">
        <v>1</v>
      </c>
      <c r="C204" s="14">
        <v>1</v>
      </c>
      <c r="D204" s="22">
        <v>8.2170000000000005</v>
      </c>
      <c r="E204" s="22">
        <v>8.9692999999999987</v>
      </c>
      <c r="F204" s="22">
        <v>8.18</v>
      </c>
      <c r="G204" s="22">
        <v>7.66</v>
      </c>
      <c r="H204" s="22">
        <v>7.9600000000000009</v>
      </c>
      <c r="I204" s="22">
        <v>8.32</v>
      </c>
      <c r="J204" s="22" t="s">
        <v>289</v>
      </c>
      <c r="K204" s="22">
        <v>7.79</v>
      </c>
      <c r="L204" s="22">
        <v>8.36</v>
      </c>
      <c r="M204" s="22">
        <v>7.976</v>
      </c>
      <c r="N204" s="22">
        <v>7.6306000000000003</v>
      </c>
      <c r="O204" s="22">
        <v>8.01</v>
      </c>
      <c r="P204" s="148">
        <v>4.18</v>
      </c>
      <c r="Q204" s="22">
        <v>8.36</v>
      </c>
      <c r="R204" s="15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28">
        <v>1</v>
      </c>
    </row>
    <row r="205" spans="1:65">
      <c r="A205" s="30"/>
      <c r="B205" s="19">
        <v>1</v>
      </c>
      <c r="C205" s="9">
        <v>2</v>
      </c>
      <c r="D205" s="11">
        <v>8.3423999999999996</v>
      </c>
      <c r="E205" s="11">
        <v>8.9391999999999996</v>
      </c>
      <c r="F205" s="11">
        <v>8.19</v>
      </c>
      <c r="G205" s="11">
        <v>7.6700000000000008</v>
      </c>
      <c r="H205" s="11">
        <v>7.9600000000000009</v>
      </c>
      <c r="I205" s="11">
        <v>8.7900000000000009</v>
      </c>
      <c r="J205" s="11" t="s">
        <v>289</v>
      </c>
      <c r="K205" s="11">
        <v>7.51</v>
      </c>
      <c r="L205" s="11">
        <v>8.3699999999999992</v>
      </c>
      <c r="M205" s="11">
        <v>7.9470000000000001</v>
      </c>
      <c r="N205" s="11">
        <v>7.6156000000000006</v>
      </c>
      <c r="O205" s="11">
        <v>8.02</v>
      </c>
      <c r="P205" s="149">
        <v>4.5199999999999996</v>
      </c>
      <c r="Q205" s="11">
        <v>8.57</v>
      </c>
      <c r="R205" s="15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28">
        <v>30</v>
      </c>
    </row>
    <row r="206" spans="1:65">
      <c r="A206" s="30"/>
      <c r="B206" s="19">
        <v>1</v>
      </c>
      <c r="C206" s="9">
        <v>3</v>
      </c>
      <c r="D206" s="11">
        <v>8.3436000000000003</v>
      </c>
      <c r="E206" s="11">
        <v>8.8968000000000007</v>
      </c>
      <c r="F206" s="11">
        <v>8.3099999999999987</v>
      </c>
      <c r="G206" s="11">
        <v>7.61</v>
      </c>
      <c r="H206" s="11">
        <v>7.85</v>
      </c>
      <c r="I206" s="11">
        <v>8.3800000000000008</v>
      </c>
      <c r="J206" s="11" t="s">
        <v>289</v>
      </c>
      <c r="K206" s="11">
        <v>7.7700000000000005</v>
      </c>
      <c r="L206" s="11">
        <v>8.4699999999999989</v>
      </c>
      <c r="M206" s="11">
        <v>7.99</v>
      </c>
      <c r="N206" s="11">
        <v>7.7362000000000002</v>
      </c>
      <c r="O206" s="11">
        <v>7.9600000000000009</v>
      </c>
      <c r="P206" s="149">
        <v>4.1099999999999994</v>
      </c>
      <c r="Q206" s="11"/>
      <c r="R206" s="15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28">
        <v>16</v>
      </c>
    </row>
    <row r="207" spans="1:65">
      <c r="A207" s="30"/>
      <c r="B207" s="19">
        <v>1</v>
      </c>
      <c r="C207" s="9">
        <v>4</v>
      </c>
      <c r="D207" s="11">
        <v>8.3134999999999994</v>
      </c>
      <c r="E207" s="11">
        <v>8.962299999999999</v>
      </c>
      <c r="F207" s="11">
        <v>8.1199999999999992</v>
      </c>
      <c r="G207" s="11">
        <v>7.6</v>
      </c>
      <c r="H207" s="11">
        <v>8.25</v>
      </c>
      <c r="I207" s="11">
        <v>8.3000000000000007</v>
      </c>
      <c r="J207" s="11" t="s">
        <v>289</v>
      </c>
      <c r="K207" s="11">
        <v>7.8</v>
      </c>
      <c r="L207" s="11">
        <v>8.34</v>
      </c>
      <c r="M207" s="11">
        <v>7.8880000000000008</v>
      </c>
      <c r="N207" s="11">
        <v>7.8663999999999996</v>
      </c>
      <c r="O207" s="11">
        <v>8.11</v>
      </c>
      <c r="P207" s="154">
        <v>2.86</v>
      </c>
      <c r="Q207" s="11">
        <v>8.6300000000000008</v>
      </c>
      <c r="R207" s="15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28">
        <v>8.153423611111112</v>
      </c>
    </row>
    <row r="208" spans="1:65">
      <c r="A208" s="30"/>
      <c r="B208" s="19">
        <v>1</v>
      </c>
      <c r="C208" s="9">
        <v>5</v>
      </c>
      <c r="D208" s="11">
        <v>8.3788999999999998</v>
      </c>
      <c r="E208" s="11">
        <v>8.9298999999999999</v>
      </c>
      <c r="F208" s="11">
        <v>8.24</v>
      </c>
      <c r="G208" s="11">
        <v>7.6300000000000008</v>
      </c>
      <c r="H208" s="11">
        <v>7.82</v>
      </c>
      <c r="I208" s="11">
        <v>8.32</v>
      </c>
      <c r="J208" s="11" t="s">
        <v>289</v>
      </c>
      <c r="K208" s="11">
        <v>7.75</v>
      </c>
      <c r="L208" s="11">
        <v>8.3699999999999992</v>
      </c>
      <c r="M208" s="11">
        <v>7.9569999999999999</v>
      </c>
      <c r="N208" s="11">
        <v>7.1761000000000008</v>
      </c>
      <c r="O208" s="11">
        <v>7.88</v>
      </c>
      <c r="P208" s="149">
        <v>3.54</v>
      </c>
      <c r="Q208" s="11">
        <v>8.92</v>
      </c>
      <c r="R208" s="15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28">
        <v>15</v>
      </c>
    </row>
    <row r="209" spans="1:65">
      <c r="A209" s="30"/>
      <c r="B209" s="19">
        <v>1</v>
      </c>
      <c r="C209" s="9">
        <v>6</v>
      </c>
      <c r="D209" s="11">
        <v>8.5156999999999989</v>
      </c>
      <c r="E209" s="11">
        <v>8.9738000000000007</v>
      </c>
      <c r="F209" s="11">
        <v>8.27</v>
      </c>
      <c r="G209" s="11">
        <v>7.66</v>
      </c>
      <c r="H209" s="11">
        <v>7.8299999999999992</v>
      </c>
      <c r="I209" s="11">
        <v>8.2900000000000009</v>
      </c>
      <c r="J209" s="11" t="s">
        <v>289</v>
      </c>
      <c r="K209" s="11">
        <v>7.8299999999999992</v>
      </c>
      <c r="L209" s="11">
        <v>8.4699999999999989</v>
      </c>
      <c r="M209" s="11">
        <v>8</v>
      </c>
      <c r="N209" s="11">
        <v>7.6092000000000004</v>
      </c>
      <c r="O209" s="11">
        <v>7.9399999999999995</v>
      </c>
      <c r="P209" s="149">
        <v>4.1099999999999994</v>
      </c>
      <c r="Q209" s="11">
        <v>8.7800000000000011</v>
      </c>
      <c r="R209" s="15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55"/>
    </row>
    <row r="210" spans="1:65">
      <c r="A210" s="30"/>
      <c r="B210" s="20" t="s">
        <v>260</v>
      </c>
      <c r="C210" s="12"/>
      <c r="D210" s="23">
        <v>8.3518499999999989</v>
      </c>
      <c r="E210" s="23">
        <v>8.9452166666666653</v>
      </c>
      <c r="F210" s="23">
        <v>8.2183333333333337</v>
      </c>
      <c r="G210" s="23">
        <v>7.6383333333333328</v>
      </c>
      <c r="H210" s="23">
        <v>7.9450000000000003</v>
      </c>
      <c r="I210" s="23">
        <v>8.4</v>
      </c>
      <c r="J210" s="23" t="s">
        <v>662</v>
      </c>
      <c r="K210" s="23">
        <v>7.7416666666666671</v>
      </c>
      <c r="L210" s="23">
        <v>8.3966666666666647</v>
      </c>
      <c r="M210" s="23">
        <v>7.9596666666666671</v>
      </c>
      <c r="N210" s="23">
        <v>7.6056833333333342</v>
      </c>
      <c r="O210" s="23">
        <v>7.9866666666666672</v>
      </c>
      <c r="P210" s="23">
        <v>3.8866666666666663</v>
      </c>
      <c r="Q210" s="23">
        <v>8.652000000000001</v>
      </c>
      <c r="R210" s="15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55"/>
    </row>
    <row r="211" spans="1:65">
      <c r="A211" s="30"/>
      <c r="B211" s="3" t="s">
        <v>261</v>
      </c>
      <c r="C211" s="29"/>
      <c r="D211" s="11">
        <v>8.343</v>
      </c>
      <c r="E211" s="11">
        <v>8.9507499999999993</v>
      </c>
      <c r="F211" s="11">
        <v>8.2149999999999999</v>
      </c>
      <c r="G211" s="11">
        <v>7.6450000000000005</v>
      </c>
      <c r="H211" s="11">
        <v>7.9050000000000002</v>
      </c>
      <c r="I211" s="11">
        <v>8.32</v>
      </c>
      <c r="J211" s="11" t="s">
        <v>662</v>
      </c>
      <c r="K211" s="11">
        <v>7.78</v>
      </c>
      <c r="L211" s="11">
        <v>8.3699999999999992</v>
      </c>
      <c r="M211" s="11">
        <v>7.9664999999999999</v>
      </c>
      <c r="N211" s="11">
        <v>7.6231000000000009</v>
      </c>
      <c r="O211" s="11">
        <v>7.9850000000000003</v>
      </c>
      <c r="P211" s="11">
        <v>4.1099999999999994</v>
      </c>
      <c r="Q211" s="11">
        <v>8.6300000000000008</v>
      </c>
      <c r="R211" s="15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55"/>
    </row>
    <row r="212" spans="1:65">
      <c r="A212" s="30"/>
      <c r="B212" s="3" t="s">
        <v>262</v>
      </c>
      <c r="C212" s="29"/>
      <c r="D212" s="24">
        <v>9.7356186244120665E-2</v>
      </c>
      <c r="E212" s="24">
        <v>2.9338808201197317E-2</v>
      </c>
      <c r="F212" s="24">
        <v>6.8532230860133644E-2</v>
      </c>
      <c r="G212" s="24">
        <v>2.926886855802046E-2</v>
      </c>
      <c r="H212" s="24">
        <v>0.16208022704821229</v>
      </c>
      <c r="I212" s="24">
        <v>0.19359752064528113</v>
      </c>
      <c r="J212" s="24" t="s">
        <v>662</v>
      </c>
      <c r="K212" s="24">
        <v>0.1166904737614286</v>
      </c>
      <c r="L212" s="24">
        <v>5.7850381733110703E-2</v>
      </c>
      <c r="M212" s="24">
        <v>4.0292265593617912E-2</v>
      </c>
      <c r="N212" s="24">
        <v>0.23249996487454899</v>
      </c>
      <c r="O212" s="24">
        <v>7.8909230554268087E-2</v>
      </c>
      <c r="P212" s="24">
        <v>0.59348687152005875</v>
      </c>
      <c r="Q212" s="24">
        <v>0.21253235047869803</v>
      </c>
      <c r="R212" s="205"/>
      <c r="S212" s="206"/>
      <c r="T212" s="206"/>
      <c r="U212" s="206"/>
      <c r="V212" s="206"/>
      <c r="W212" s="206"/>
      <c r="X212" s="206"/>
      <c r="Y212" s="206"/>
      <c r="Z212" s="206"/>
      <c r="AA212" s="206"/>
      <c r="AB212" s="206"/>
      <c r="AC212" s="206"/>
      <c r="AD212" s="206"/>
      <c r="AE212" s="206"/>
      <c r="AF212" s="206"/>
      <c r="AG212" s="206"/>
      <c r="AH212" s="206"/>
      <c r="AI212" s="206"/>
      <c r="AJ212" s="206"/>
      <c r="AK212" s="206"/>
      <c r="AL212" s="206"/>
      <c r="AM212" s="206"/>
      <c r="AN212" s="206"/>
      <c r="AO212" s="206"/>
      <c r="AP212" s="206"/>
      <c r="AQ212" s="206"/>
      <c r="AR212" s="206"/>
      <c r="AS212" s="206"/>
      <c r="AT212" s="206"/>
      <c r="AU212" s="206"/>
      <c r="AV212" s="206"/>
      <c r="AW212" s="206"/>
      <c r="AX212" s="206"/>
      <c r="AY212" s="206"/>
      <c r="AZ212" s="206"/>
      <c r="BA212" s="206"/>
      <c r="BB212" s="206"/>
      <c r="BC212" s="206"/>
      <c r="BD212" s="206"/>
      <c r="BE212" s="206"/>
      <c r="BF212" s="206"/>
      <c r="BG212" s="206"/>
      <c r="BH212" s="206"/>
      <c r="BI212" s="206"/>
      <c r="BJ212" s="206"/>
      <c r="BK212" s="206"/>
      <c r="BL212" s="206"/>
      <c r="BM212" s="56"/>
    </row>
    <row r="213" spans="1:65">
      <c r="A213" s="30"/>
      <c r="B213" s="3" t="s">
        <v>86</v>
      </c>
      <c r="C213" s="29"/>
      <c r="D213" s="13">
        <v>1.1656840848928164E-2</v>
      </c>
      <c r="E213" s="13">
        <v>3.2798320369952644E-3</v>
      </c>
      <c r="F213" s="13">
        <v>8.3389451462340669E-3</v>
      </c>
      <c r="G213" s="13">
        <v>3.8318396541157053E-3</v>
      </c>
      <c r="H213" s="13">
        <v>2.0400280308145034E-2</v>
      </c>
      <c r="I213" s="13">
        <v>2.304732388634299E-2</v>
      </c>
      <c r="J213" s="13" t="s">
        <v>662</v>
      </c>
      <c r="K213" s="13">
        <v>1.5073042897062898E-2</v>
      </c>
      <c r="L213" s="13">
        <v>6.8896842079925425E-3</v>
      </c>
      <c r="M213" s="13">
        <v>5.062054390085587E-3</v>
      </c>
      <c r="N213" s="13">
        <v>3.0569240748635203E-2</v>
      </c>
      <c r="O213" s="13">
        <v>9.8801206870953364E-3</v>
      </c>
      <c r="P213" s="13">
        <v>0.15269816591425184</v>
      </c>
      <c r="Q213" s="13">
        <v>2.4564534267070968E-2</v>
      </c>
      <c r="R213" s="15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55"/>
    </row>
    <row r="214" spans="1:65">
      <c r="A214" s="30"/>
      <c r="B214" s="3" t="s">
        <v>263</v>
      </c>
      <c r="C214" s="29"/>
      <c r="D214" s="13">
        <v>2.4336572997198491E-2</v>
      </c>
      <c r="E214" s="13">
        <v>9.7111727946593396E-2</v>
      </c>
      <c r="F214" s="13">
        <v>7.9610388614870242E-3</v>
      </c>
      <c r="G214" s="13">
        <v>-6.3174722956358842E-2</v>
      </c>
      <c r="H214" s="13">
        <v>-2.5562710960716162E-2</v>
      </c>
      <c r="I214" s="13">
        <v>3.0242067706731879E-2</v>
      </c>
      <c r="J214" s="13" t="s">
        <v>662</v>
      </c>
      <c r="K214" s="13">
        <v>-5.0501110218696521E-2</v>
      </c>
      <c r="L214" s="13">
        <v>2.9833241489387596E-2</v>
      </c>
      <c r="M214" s="13">
        <v>-2.376387560440274E-2</v>
      </c>
      <c r="N214" s="13">
        <v>-6.7179175755242571E-2</v>
      </c>
      <c r="O214" s="13">
        <v>-2.045238324391685E-2</v>
      </c>
      <c r="P214" s="13">
        <v>-0.52330863057696464</v>
      </c>
      <c r="Q214" s="13">
        <v>6.1149329737933966E-2</v>
      </c>
      <c r="R214" s="15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55"/>
    </row>
    <row r="215" spans="1:65">
      <c r="A215" s="30"/>
      <c r="B215" s="46" t="s">
        <v>264</v>
      </c>
      <c r="C215" s="47"/>
      <c r="D215" s="45">
        <v>0.67</v>
      </c>
      <c r="E215" s="45">
        <v>1.77</v>
      </c>
      <c r="F215" s="45">
        <v>0.43</v>
      </c>
      <c r="G215" s="45">
        <v>0.64</v>
      </c>
      <c r="H215" s="45">
        <v>0.08</v>
      </c>
      <c r="I215" s="45">
        <v>0.76</v>
      </c>
      <c r="J215" s="45" t="s">
        <v>265</v>
      </c>
      <c r="K215" s="45">
        <v>0.45</v>
      </c>
      <c r="L215" s="45">
        <v>0.76</v>
      </c>
      <c r="M215" s="45">
        <v>0.05</v>
      </c>
      <c r="N215" s="45">
        <v>0.7</v>
      </c>
      <c r="O215" s="45">
        <v>0</v>
      </c>
      <c r="P215" s="45">
        <v>7.57</v>
      </c>
      <c r="Q215" s="45">
        <v>1.23</v>
      </c>
      <c r="R215" s="15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55"/>
    </row>
    <row r="216" spans="1:65">
      <c r="B216" s="31"/>
      <c r="C216" s="20"/>
      <c r="D216" s="20"/>
      <c r="E216" s="20"/>
      <c r="F216" s="20"/>
      <c r="G216" s="20"/>
      <c r="H216" s="20"/>
      <c r="I216" s="20"/>
      <c r="J216" s="20"/>
      <c r="K216" s="20"/>
      <c r="L216" s="20"/>
      <c r="M216" s="20"/>
      <c r="N216" s="20"/>
      <c r="O216" s="20"/>
      <c r="P216" s="20"/>
      <c r="Q216" s="20"/>
      <c r="BM216" s="55"/>
    </row>
    <row r="217" spans="1:65" ht="15">
      <c r="B217" s="8" t="s">
        <v>472</v>
      </c>
      <c r="BM217" s="28" t="s">
        <v>290</v>
      </c>
    </row>
    <row r="218" spans="1:65" ht="15">
      <c r="A218" s="25" t="s">
        <v>62</v>
      </c>
      <c r="B218" s="18" t="s">
        <v>112</v>
      </c>
      <c r="C218" s="15" t="s">
        <v>113</v>
      </c>
      <c r="D218" s="16" t="s">
        <v>225</v>
      </c>
      <c r="E218" s="17" t="s">
        <v>225</v>
      </c>
      <c r="F218" s="15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28">
        <v>1</v>
      </c>
    </row>
    <row r="219" spans="1:65">
      <c r="A219" s="30"/>
      <c r="B219" s="19" t="s">
        <v>226</v>
      </c>
      <c r="C219" s="9" t="s">
        <v>226</v>
      </c>
      <c r="D219" s="151" t="s">
        <v>229</v>
      </c>
      <c r="E219" s="152" t="s">
        <v>244</v>
      </c>
      <c r="F219" s="15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28" t="s">
        <v>1</v>
      </c>
    </row>
    <row r="220" spans="1:65">
      <c r="A220" s="30"/>
      <c r="B220" s="19"/>
      <c r="C220" s="9"/>
      <c r="D220" s="10" t="s">
        <v>101</v>
      </c>
      <c r="E220" s="11" t="s">
        <v>101</v>
      </c>
      <c r="F220" s="15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28">
        <v>2</v>
      </c>
    </row>
    <row r="221" spans="1:65">
      <c r="A221" s="30"/>
      <c r="B221" s="19"/>
      <c r="C221" s="9"/>
      <c r="D221" s="26"/>
      <c r="E221" s="26"/>
      <c r="F221" s="15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28">
        <v>2</v>
      </c>
    </row>
    <row r="222" spans="1:65">
      <c r="A222" s="30"/>
      <c r="B222" s="18">
        <v>1</v>
      </c>
      <c r="C222" s="14">
        <v>1</v>
      </c>
      <c r="D222" s="22">
        <v>25.166079999999997</v>
      </c>
      <c r="E222" s="22">
        <v>28.800000000000004</v>
      </c>
      <c r="F222" s="15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28">
        <v>1</v>
      </c>
    </row>
    <row r="223" spans="1:65">
      <c r="A223" s="30"/>
      <c r="B223" s="19">
        <v>1</v>
      </c>
      <c r="C223" s="9">
        <v>2</v>
      </c>
      <c r="D223" s="11">
        <v>25.751160000000002</v>
      </c>
      <c r="E223" s="11">
        <v>28.800000000000004</v>
      </c>
      <c r="F223" s="15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28">
        <v>2</v>
      </c>
    </row>
    <row r="224" spans="1:65">
      <c r="A224" s="30"/>
      <c r="B224" s="19">
        <v>1</v>
      </c>
      <c r="C224" s="9">
        <v>3</v>
      </c>
      <c r="D224" s="11">
        <v>25.658150000000003</v>
      </c>
      <c r="E224" s="11">
        <v>28.4</v>
      </c>
      <c r="F224" s="15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28">
        <v>16</v>
      </c>
    </row>
    <row r="225" spans="1:65">
      <c r="A225" s="30"/>
      <c r="B225" s="19">
        <v>1</v>
      </c>
      <c r="C225" s="9">
        <v>4</v>
      </c>
      <c r="D225" s="11">
        <v>25.655440000000002</v>
      </c>
      <c r="E225" s="11">
        <v>28.499999999999996</v>
      </c>
      <c r="F225" s="15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28">
        <v>27.1174079166667</v>
      </c>
    </row>
    <row r="226" spans="1:65">
      <c r="A226" s="30"/>
      <c r="B226" s="19">
        <v>1</v>
      </c>
      <c r="C226" s="9">
        <v>5</v>
      </c>
      <c r="D226" s="11">
        <v>25.315570000000005</v>
      </c>
      <c r="E226" s="11">
        <v>28.9</v>
      </c>
      <c r="F226" s="15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28">
        <v>8</v>
      </c>
    </row>
    <row r="227" spans="1:65">
      <c r="A227" s="30"/>
      <c r="B227" s="19">
        <v>1</v>
      </c>
      <c r="C227" s="9">
        <v>6</v>
      </c>
      <c r="D227" s="11">
        <v>25.562495000000002</v>
      </c>
      <c r="E227" s="11">
        <v>28.9</v>
      </c>
      <c r="F227" s="15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55"/>
    </row>
    <row r="228" spans="1:65">
      <c r="A228" s="30"/>
      <c r="B228" s="20" t="s">
        <v>260</v>
      </c>
      <c r="C228" s="12"/>
      <c r="D228" s="23">
        <v>25.518149166666671</v>
      </c>
      <c r="E228" s="23">
        <v>28.716666666666669</v>
      </c>
      <c r="F228" s="15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55"/>
    </row>
    <row r="229" spans="1:65">
      <c r="A229" s="30"/>
      <c r="B229" s="3" t="s">
        <v>261</v>
      </c>
      <c r="C229" s="29"/>
      <c r="D229" s="11">
        <v>25.608967500000002</v>
      </c>
      <c r="E229" s="11">
        <v>28.800000000000004</v>
      </c>
      <c r="F229" s="15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55"/>
    </row>
    <row r="230" spans="1:65">
      <c r="A230" s="30"/>
      <c r="B230" s="3" t="s">
        <v>262</v>
      </c>
      <c r="C230" s="29"/>
      <c r="D230" s="24">
        <v>0.22790376237387394</v>
      </c>
      <c r="E230" s="24">
        <v>0.21369760566432941</v>
      </c>
      <c r="F230" s="15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55"/>
    </row>
    <row r="231" spans="1:65">
      <c r="A231" s="30"/>
      <c r="B231" s="3" t="s">
        <v>86</v>
      </c>
      <c r="C231" s="29"/>
      <c r="D231" s="13">
        <v>8.9310459346156439E-3</v>
      </c>
      <c r="E231" s="13">
        <v>7.4415881252813485E-3</v>
      </c>
      <c r="F231" s="15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55"/>
    </row>
    <row r="232" spans="1:65">
      <c r="A232" s="30"/>
      <c r="B232" s="3" t="s">
        <v>263</v>
      </c>
      <c r="C232" s="29"/>
      <c r="D232" s="13">
        <v>-5.8975354684143833E-2</v>
      </c>
      <c r="E232" s="13">
        <v>5.8975354684141612E-2</v>
      </c>
      <c r="F232" s="15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55"/>
    </row>
    <row r="233" spans="1:65">
      <c r="A233" s="30"/>
      <c r="B233" s="46" t="s">
        <v>264</v>
      </c>
      <c r="C233" s="47"/>
      <c r="D233" s="45">
        <v>0.67</v>
      </c>
      <c r="E233" s="45">
        <v>0.67</v>
      </c>
      <c r="F233" s="15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55"/>
    </row>
    <row r="234" spans="1:65">
      <c r="B234" s="31"/>
      <c r="C234" s="20"/>
      <c r="D234" s="20"/>
      <c r="E234" s="20"/>
      <c r="BM234" s="55"/>
    </row>
    <row r="235" spans="1:65" ht="15">
      <c r="B235" s="8" t="s">
        <v>473</v>
      </c>
      <c r="BM235" s="28" t="s">
        <v>290</v>
      </c>
    </row>
    <row r="236" spans="1:65" ht="15">
      <c r="A236" s="25" t="s">
        <v>63</v>
      </c>
      <c r="B236" s="18" t="s">
        <v>112</v>
      </c>
      <c r="C236" s="15" t="s">
        <v>113</v>
      </c>
      <c r="D236" s="16" t="s">
        <v>225</v>
      </c>
      <c r="E236" s="17" t="s">
        <v>225</v>
      </c>
      <c r="F236" s="15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28">
        <v>1</v>
      </c>
    </row>
    <row r="237" spans="1:65">
      <c r="A237" s="30"/>
      <c r="B237" s="19" t="s">
        <v>226</v>
      </c>
      <c r="C237" s="9" t="s">
        <v>226</v>
      </c>
      <c r="D237" s="151" t="s">
        <v>229</v>
      </c>
      <c r="E237" s="152" t="s">
        <v>244</v>
      </c>
      <c r="F237" s="15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28" t="s">
        <v>1</v>
      </c>
    </row>
    <row r="238" spans="1:65">
      <c r="A238" s="30"/>
      <c r="B238" s="19"/>
      <c r="C238" s="9"/>
      <c r="D238" s="10" t="s">
        <v>101</v>
      </c>
      <c r="E238" s="11" t="s">
        <v>101</v>
      </c>
      <c r="F238" s="15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28">
        <v>3</v>
      </c>
    </row>
    <row r="239" spans="1:65">
      <c r="A239" s="30"/>
      <c r="B239" s="19"/>
      <c r="C239" s="9"/>
      <c r="D239" s="26"/>
      <c r="E239" s="26"/>
      <c r="F239" s="15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28">
        <v>3</v>
      </c>
    </row>
    <row r="240" spans="1:65">
      <c r="A240" s="30"/>
      <c r="B240" s="18">
        <v>1</v>
      </c>
      <c r="C240" s="14">
        <v>1</v>
      </c>
      <c r="D240" s="214">
        <v>0.20964999999999998</v>
      </c>
      <c r="E240" s="214">
        <v>0.32</v>
      </c>
      <c r="F240" s="205"/>
      <c r="G240" s="206"/>
      <c r="H240" s="206"/>
      <c r="I240" s="206"/>
      <c r="J240" s="206"/>
      <c r="K240" s="206"/>
      <c r="L240" s="206"/>
      <c r="M240" s="206"/>
      <c r="N240" s="206"/>
      <c r="O240" s="206"/>
      <c r="P240" s="206"/>
      <c r="Q240" s="206"/>
      <c r="R240" s="206"/>
      <c r="S240" s="206"/>
      <c r="T240" s="206"/>
      <c r="U240" s="206"/>
      <c r="V240" s="206"/>
      <c r="W240" s="206"/>
      <c r="X240" s="206"/>
      <c r="Y240" s="206"/>
      <c r="Z240" s="206"/>
      <c r="AA240" s="206"/>
      <c r="AB240" s="206"/>
      <c r="AC240" s="206"/>
      <c r="AD240" s="206"/>
      <c r="AE240" s="206"/>
      <c r="AF240" s="206"/>
      <c r="AG240" s="206"/>
      <c r="AH240" s="206"/>
      <c r="AI240" s="206"/>
      <c r="AJ240" s="206"/>
      <c r="AK240" s="206"/>
      <c r="AL240" s="206"/>
      <c r="AM240" s="206"/>
      <c r="AN240" s="206"/>
      <c r="AO240" s="206"/>
      <c r="AP240" s="206"/>
      <c r="AQ240" s="206"/>
      <c r="AR240" s="206"/>
      <c r="AS240" s="206"/>
      <c r="AT240" s="206"/>
      <c r="AU240" s="206"/>
      <c r="AV240" s="206"/>
      <c r="AW240" s="206"/>
      <c r="AX240" s="206"/>
      <c r="AY240" s="206"/>
      <c r="AZ240" s="206"/>
      <c r="BA240" s="206"/>
      <c r="BB240" s="206"/>
      <c r="BC240" s="206"/>
      <c r="BD240" s="206"/>
      <c r="BE240" s="206"/>
      <c r="BF240" s="206"/>
      <c r="BG240" s="206"/>
      <c r="BH240" s="206"/>
      <c r="BI240" s="206"/>
      <c r="BJ240" s="206"/>
      <c r="BK240" s="206"/>
      <c r="BL240" s="206"/>
      <c r="BM240" s="215">
        <v>1</v>
      </c>
    </row>
    <row r="241" spans="1:65">
      <c r="A241" s="30"/>
      <c r="B241" s="19">
        <v>1</v>
      </c>
      <c r="C241" s="9">
        <v>2</v>
      </c>
      <c r="D241" s="24">
        <v>0.20224999999999999</v>
      </c>
      <c r="E241" s="24">
        <v>0.34</v>
      </c>
      <c r="F241" s="205"/>
      <c r="G241" s="206"/>
      <c r="H241" s="206"/>
      <c r="I241" s="206"/>
      <c r="J241" s="206"/>
      <c r="K241" s="206"/>
      <c r="L241" s="206"/>
      <c r="M241" s="206"/>
      <c r="N241" s="206"/>
      <c r="O241" s="206"/>
      <c r="P241" s="206"/>
      <c r="Q241" s="206"/>
      <c r="R241" s="206"/>
      <c r="S241" s="206"/>
      <c r="T241" s="206"/>
      <c r="U241" s="206"/>
      <c r="V241" s="206"/>
      <c r="W241" s="206"/>
      <c r="X241" s="206"/>
      <c r="Y241" s="206"/>
      <c r="Z241" s="206"/>
      <c r="AA241" s="206"/>
      <c r="AB241" s="206"/>
      <c r="AC241" s="206"/>
      <c r="AD241" s="206"/>
      <c r="AE241" s="206"/>
      <c r="AF241" s="206"/>
      <c r="AG241" s="206"/>
      <c r="AH241" s="206"/>
      <c r="AI241" s="206"/>
      <c r="AJ241" s="206"/>
      <c r="AK241" s="206"/>
      <c r="AL241" s="206"/>
      <c r="AM241" s="206"/>
      <c r="AN241" s="206"/>
      <c r="AO241" s="206"/>
      <c r="AP241" s="206"/>
      <c r="AQ241" s="206"/>
      <c r="AR241" s="206"/>
      <c r="AS241" s="206"/>
      <c r="AT241" s="206"/>
      <c r="AU241" s="206"/>
      <c r="AV241" s="206"/>
      <c r="AW241" s="206"/>
      <c r="AX241" s="206"/>
      <c r="AY241" s="206"/>
      <c r="AZ241" s="206"/>
      <c r="BA241" s="206"/>
      <c r="BB241" s="206"/>
      <c r="BC241" s="206"/>
      <c r="BD241" s="206"/>
      <c r="BE241" s="206"/>
      <c r="BF241" s="206"/>
      <c r="BG241" s="206"/>
      <c r="BH241" s="206"/>
      <c r="BI241" s="206"/>
      <c r="BJ241" s="206"/>
      <c r="BK241" s="206"/>
      <c r="BL241" s="206"/>
      <c r="BM241" s="215">
        <v>3</v>
      </c>
    </row>
    <row r="242" spans="1:65">
      <c r="A242" s="30"/>
      <c r="B242" s="19">
        <v>1</v>
      </c>
      <c r="C242" s="9">
        <v>3</v>
      </c>
      <c r="D242" s="24">
        <v>0.20412</v>
      </c>
      <c r="E242" s="24">
        <v>0.31</v>
      </c>
      <c r="F242" s="205"/>
      <c r="G242" s="206"/>
      <c r="H242" s="206"/>
      <c r="I242" s="206"/>
      <c r="J242" s="206"/>
      <c r="K242" s="206"/>
      <c r="L242" s="206"/>
      <c r="M242" s="206"/>
      <c r="N242" s="206"/>
      <c r="O242" s="206"/>
      <c r="P242" s="206"/>
      <c r="Q242" s="206"/>
      <c r="R242" s="206"/>
      <c r="S242" s="206"/>
      <c r="T242" s="206"/>
      <c r="U242" s="206"/>
      <c r="V242" s="206"/>
      <c r="W242" s="206"/>
      <c r="X242" s="206"/>
      <c r="Y242" s="206"/>
      <c r="Z242" s="206"/>
      <c r="AA242" s="206"/>
      <c r="AB242" s="206"/>
      <c r="AC242" s="206"/>
      <c r="AD242" s="206"/>
      <c r="AE242" s="206"/>
      <c r="AF242" s="206"/>
      <c r="AG242" s="206"/>
      <c r="AH242" s="206"/>
      <c r="AI242" s="206"/>
      <c r="AJ242" s="206"/>
      <c r="AK242" s="206"/>
      <c r="AL242" s="206"/>
      <c r="AM242" s="206"/>
      <c r="AN242" s="206"/>
      <c r="AO242" s="206"/>
      <c r="AP242" s="206"/>
      <c r="AQ242" s="206"/>
      <c r="AR242" s="206"/>
      <c r="AS242" s="206"/>
      <c r="AT242" s="206"/>
      <c r="AU242" s="206"/>
      <c r="AV242" s="206"/>
      <c r="AW242" s="206"/>
      <c r="AX242" s="206"/>
      <c r="AY242" s="206"/>
      <c r="AZ242" s="206"/>
      <c r="BA242" s="206"/>
      <c r="BB242" s="206"/>
      <c r="BC242" s="206"/>
      <c r="BD242" s="206"/>
      <c r="BE242" s="206"/>
      <c r="BF242" s="206"/>
      <c r="BG242" s="206"/>
      <c r="BH242" s="206"/>
      <c r="BI242" s="206"/>
      <c r="BJ242" s="206"/>
      <c r="BK242" s="206"/>
      <c r="BL242" s="206"/>
      <c r="BM242" s="215">
        <v>16</v>
      </c>
    </row>
    <row r="243" spans="1:65">
      <c r="A243" s="30"/>
      <c r="B243" s="19">
        <v>1</v>
      </c>
      <c r="C243" s="9">
        <v>4</v>
      </c>
      <c r="D243" s="24">
        <v>0.20317999999999997</v>
      </c>
      <c r="E243" s="24">
        <v>0.33</v>
      </c>
      <c r="F243" s="205"/>
      <c r="G243" s="206"/>
      <c r="H243" s="206"/>
      <c r="I243" s="206"/>
      <c r="J243" s="206"/>
      <c r="K243" s="206"/>
      <c r="L243" s="206"/>
      <c r="M243" s="206"/>
      <c r="N243" s="206"/>
      <c r="O243" s="206"/>
      <c r="P243" s="206"/>
      <c r="Q243" s="206"/>
      <c r="R243" s="206"/>
      <c r="S243" s="206"/>
      <c r="T243" s="206"/>
      <c r="U243" s="206"/>
      <c r="V243" s="206"/>
      <c r="W243" s="206"/>
      <c r="X243" s="206"/>
      <c r="Y243" s="206"/>
      <c r="Z243" s="206"/>
      <c r="AA243" s="206"/>
      <c r="AB243" s="206"/>
      <c r="AC243" s="206"/>
      <c r="AD243" s="206"/>
      <c r="AE243" s="206"/>
      <c r="AF243" s="206"/>
      <c r="AG243" s="206"/>
      <c r="AH243" s="206"/>
      <c r="AI243" s="206"/>
      <c r="AJ243" s="206"/>
      <c r="AK243" s="206"/>
      <c r="AL243" s="206"/>
      <c r="AM243" s="206"/>
      <c r="AN243" s="206"/>
      <c r="AO243" s="206"/>
      <c r="AP243" s="206"/>
      <c r="AQ243" s="206"/>
      <c r="AR243" s="206"/>
      <c r="AS243" s="206"/>
      <c r="AT243" s="206"/>
      <c r="AU243" s="206"/>
      <c r="AV243" s="206"/>
      <c r="AW243" s="206"/>
      <c r="AX243" s="206"/>
      <c r="AY243" s="206"/>
      <c r="AZ243" s="206"/>
      <c r="BA243" s="206"/>
      <c r="BB243" s="206"/>
      <c r="BC243" s="206"/>
      <c r="BD243" s="206"/>
      <c r="BE243" s="206"/>
      <c r="BF243" s="206"/>
      <c r="BG243" s="206"/>
      <c r="BH243" s="206"/>
      <c r="BI243" s="206"/>
      <c r="BJ243" s="206"/>
      <c r="BK243" s="206"/>
      <c r="BL243" s="206"/>
      <c r="BM243" s="215">
        <v>0.2652275</v>
      </c>
    </row>
    <row r="244" spans="1:65">
      <c r="A244" s="30"/>
      <c r="B244" s="19">
        <v>1</v>
      </c>
      <c r="C244" s="9">
        <v>5</v>
      </c>
      <c r="D244" s="24">
        <v>0.20194999999999999</v>
      </c>
      <c r="E244" s="24">
        <v>0.33</v>
      </c>
      <c r="F244" s="205"/>
      <c r="G244" s="206"/>
      <c r="H244" s="206"/>
      <c r="I244" s="206"/>
      <c r="J244" s="206"/>
      <c r="K244" s="206"/>
      <c r="L244" s="206"/>
      <c r="M244" s="206"/>
      <c r="N244" s="206"/>
      <c r="O244" s="206"/>
      <c r="P244" s="206"/>
      <c r="Q244" s="206"/>
      <c r="R244" s="206"/>
      <c r="S244" s="206"/>
      <c r="T244" s="206"/>
      <c r="U244" s="206"/>
      <c r="V244" s="206"/>
      <c r="W244" s="206"/>
      <c r="X244" s="206"/>
      <c r="Y244" s="206"/>
      <c r="Z244" s="206"/>
      <c r="AA244" s="206"/>
      <c r="AB244" s="206"/>
      <c r="AC244" s="206"/>
      <c r="AD244" s="206"/>
      <c r="AE244" s="206"/>
      <c r="AF244" s="206"/>
      <c r="AG244" s="206"/>
      <c r="AH244" s="206"/>
      <c r="AI244" s="206"/>
      <c r="AJ244" s="206"/>
      <c r="AK244" s="206"/>
      <c r="AL244" s="206"/>
      <c r="AM244" s="206"/>
      <c r="AN244" s="206"/>
      <c r="AO244" s="206"/>
      <c r="AP244" s="206"/>
      <c r="AQ244" s="206"/>
      <c r="AR244" s="206"/>
      <c r="AS244" s="206"/>
      <c r="AT244" s="206"/>
      <c r="AU244" s="206"/>
      <c r="AV244" s="206"/>
      <c r="AW244" s="206"/>
      <c r="AX244" s="206"/>
      <c r="AY244" s="206"/>
      <c r="AZ244" s="206"/>
      <c r="BA244" s="206"/>
      <c r="BB244" s="206"/>
      <c r="BC244" s="206"/>
      <c r="BD244" s="206"/>
      <c r="BE244" s="206"/>
      <c r="BF244" s="206"/>
      <c r="BG244" s="206"/>
      <c r="BH244" s="206"/>
      <c r="BI244" s="206"/>
      <c r="BJ244" s="206"/>
      <c r="BK244" s="206"/>
      <c r="BL244" s="206"/>
      <c r="BM244" s="215">
        <v>9</v>
      </c>
    </row>
    <row r="245" spans="1:65">
      <c r="A245" s="30"/>
      <c r="B245" s="19">
        <v>1</v>
      </c>
      <c r="C245" s="9">
        <v>6</v>
      </c>
      <c r="D245" s="24">
        <v>0.20157999999999998</v>
      </c>
      <c r="E245" s="24">
        <v>0.33</v>
      </c>
      <c r="F245" s="205"/>
      <c r="G245" s="206"/>
      <c r="H245" s="206"/>
      <c r="I245" s="206"/>
      <c r="J245" s="206"/>
      <c r="K245" s="206"/>
      <c r="L245" s="206"/>
      <c r="M245" s="206"/>
      <c r="N245" s="206"/>
      <c r="O245" s="206"/>
      <c r="P245" s="206"/>
      <c r="Q245" s="206"/>
      <c r="R245" s="206"/>
      <c r="S245" s="206"/>
      <c r="T245" s="206"/>
      <c r="U245" s="206"/>
      <c r="V245" s="206"/>
      <c r="W245" s="206"/>
      <c r="X245" s="206"/>
      <c r="Y245" s="206"/>
      <c r="Z245" s="206"/>
      <c r="AA245" s="206"/>
      <c r="AB245" s="206"/>
      <c r="AC245" s="206"/>
      <c r="AD245" s="206"/>
      <c r="AE245" s="206"/>
      <c r="AF245" s="206"/>
      <c r="AG245" s="206"/>
      <c r="AH245" s="206"/>
      <c r="AI245" s="206"/>
      <c r="AJ245" s="206"/>
      <c r="AK245" s="206"/>
      <c r="AL245" s="206"/>
      <c r="AM245" s="206"/>
      <c r="AN245" s="206"/>
      <c r="AO245" s="206"/>
      <c r="AP245" s="206"/>
      <c r="AQ245" s="206"/>
      <c r="AR245" s="206"/>
      <c r="AS245" s="206"/>
      <c r="AT245" s="206"/>
      <c r="AU245" s="206"/>
      <c r="AV245" s="206"/>
      <c r="AW245" s="206"/>
      <c r="AX245" s="206"/>
      <c r="AY245" s="206"/>
      <c r="AZ245" s="206"/>
      <c r="BA245" s="206"/>
      <c r="BB245" s="206"/>
      <c r="BC245" s="206"/>
      <c r="BD245" s="206"/>
      <c r="BE245" s="206"/>
      <c r="BF245" s="206"/>
      <c r="BG245" s="206"/>
      <c r="BH245" s="206"/>
      <c r="BI245" s="206"/>
      <c r="BJ245" s="206"/>
      <c r="BK245" s="206"/>
      <c r="BL245" s="206"/>
      <c r="BM245" s="56"/>
    </row>
    <row r="246" spans="1:65">
      <c r="A246" s="30"/>
      <c r="B246" s="20" t="s">
        <v>260</v>
      </c>
      <c r="C246" s="12"/>
      <c r="D246" s="216">
        <v>0.20378833333333332</v>
      </c>
      <c r="E246" s="216">
        <v>0.32666666666666672</v>
      </c>
      <c r="F246" s="205"/>
      <c r="G246" s="206"/>
      <c r="H246" s="206"/>
      <c r="I246" s="206"/>
      <c r="J246" s="206"/>
      <c r="K246" s="206"/>
      <c r="L246" s="206"/>
      <c r="M246" s="206"/>
      <c r="N246" s="206"/>
      <c r="O246" s="206"/>
      <c r="P246" s="206"/>
      <c r="Q246" s="206"/>
      <c r="R246" s="206"/>
      <c r="S246" s="206"/>
      <c r="T246" s="206"/>
      <c r="U246" s="206"/>
      <c r="V246" s="206"/>
      <c r="W246" s="206"/>
      <c r="X246" s="206"/>
      <c r="Y246" s="206"/>
      <c r="Z246" s="206"/>
      <c r="AA246" s="206"/>
      <c r="AB246" s="206"/>
      <c r="AC246" s="206"/>
      <c r="AD246" s="206"/>
      <c r="AE246" s="206"/>
      <c r="AF246" s="206"/>
      <c r="AG246" s="206"/>
      <c r="AH246" s="206"/>
      <c r="AI246" s="206"/>
      <c r="AJ246" s="206"/>
      <c r="AK246" s="206"/>
      <c r="AL246" s="206"/>
      <c r="AM246" s="206"/>
      <c r="AN246" s="206"/>
      <c r="AO246" s="206"/>
      <c r="AP246" s="206"/>
      <c r="AQ246" s="206"/>
      <c r="AR246" s="206"/>
      <c r="AS246" s="206"/>
      <c r="AT246" s="206"/>
      <c r="AU246" s="206"/>
      <c r="AV246" s="206"/>
      <c r="AW246" s="206"/>
      <c r="AX246" s="206"/>
      <c r="AY246" s="206"/>
      <c r="AZ246" s="206"/>
      <c r="BA246" s="206"/>
      <c r="BB246" s="206"/>
      <c r="BC246" s="206"/>
      <c r="BD246" s="206"/>
      <c r="BE246" s="206"/>
      <c r="BF246" s="206"/>
      <c r="BG246" s="206"/>
      <c r="BH246" s="206"/>
      <c r="BI246" s="206"/>
      <c r="BJ246" s="206"/>
      <c r="BK246" s="206"/>
      <c r="BL246" s="206"/>
      <c r="BM246" s="56"/>
    </row>
    <row r="247" spans="1:65">
      <c r="A247" s="30"/>
      <c r="B247" s="3" t="s">
        <v>261</v>
      </c>
      <c r="C247" s="29"/>
      <c r="D247" s="24">
        <v>0.20271499999999998</v>
      </c>
      <c r="E247" s="24">
        <v>0.33</v>
      </c>
      <c r="F247" s="205"/>
      <c r="G247" s="206"/>
      <c r="H247" s="206"/>
      <c r="I247" s="206"/>
      <c r="J247" s="206"/>
      <c r="K247" s="206"/>
      <c r="L247" s="206"/>
      <c r="M247" s="206"/>
      <c r="N247" s="206"/>
      <c r="O247" s="206"/>
      <c r="P247" s="206"/>
      <c r="Q247" s="206"/>
      <c r="R247" s="206"/>
      <c r="S247" s="206"/>
      <c r="T247" s="206"/>
      <c r="U247" s="206"/>
      <c r="V247" s="206"/>
      <c r="W247" s="206"/>
      <c r="X247" s="206"/>
      <c r="Y247" s="206"/>
      <c r="Z247" s="206"/>
      <c r="AA247" s="206"/>
      <c r="AB247" s="206"/>
      <c r="AC247" s="206"/>
      <c r="AD247" s="206"/>
      <c r="AE247" s="206"/>
      <c r="AF247" s="206"/>
      <c r="AG247" s="206"/>
      <c r="AH247" s="206"/>
      <c r="AI247" s="206"/>
      <c r="AJ247" s="206"/>
      <c r="AK247" s="206"/>
      <c r="AL247" s="206"/>
      <c r="AM247" s="206"/>
      <c r="AN247" s="206"/>
      <c r="AO247" s="206"/>
      <c r="AP247" s="206"/>
      <c r="AQ247" s="206"/>
      <c r="AR247" s="206"/>
      <c r="AS247" s="206"/>
      <c r="AT247" s="206"/>
      <c r="AU247" s="206"/>
      <c r="AV247" s="206"/>
      <c r="AW247" s="206"/>
      <c r="AX247" s="206"/>
      <c r="AY247" s="206"/>
      <c r="AZ247" s="206"/>
      <c r="BA247" s="206"/>
      <c r="BB247" s="206"/>
      <c r="BC247" s="206"/>
      <c r="BD247" s="206"/>
      <c r="BE247" s="206"/>
      <c r="BF247" s="206"/>
      <c r="BG247" s="206"/>
      <c r="BH247" s="206"/>
      <c r="BI247" s="206"/>
      <c r="BJ247" s="206"/>
      <c r="BK247" s="206"/>
      <c r="BL247" s="206"/>
      <c r="BM247" s="56"/>
    </row>
    <row r="248" spans="1:65">
      <c r="A248" s="30"/>
      <c r="B248" s="3" t="s">
        <v>262</v>
      </c>
      <c r="C248" s="29"/>
      <c r="D248" s="24">
        <v>3.0153568058633867E-3</v>
      </c>
      <c r="E248" s="24">
        <v>1.0327955589886455E-2</v>
      </c>
      <c r="F248" s="205"/>
      <c r="G248" s="206"/>
      <c r="H248" s="206"/>
      <c r="I248" s="206"/>
      <c r="J248" s="206"/>
      <c r="K248" s="206"/>
      <c r="L248" s="206"/>
      <c r="M248" s="206"/>
      <c r="N248" s="206"/>
      <c r="O248" s="206"/>
      <c r="P248" s="206"/>
      <c r="Q248" s="206"/>
      <c r="R248" s="206"/>
      <c r="S248" s="206"/>
      <c r="T248" s="206"/>
      <c r="U248" s="206"/>
      <c r="V248" s="206"/>
      <c r="W248" s="206"/>
      <c r="X248" s="206"/>
      <c r="Y248" s="206"/>
      <c r="Z248" s="206"/>
      <c r="AA248" s="206"/>
      <c r="AB248" s="206"/>
      <c r="AC248" s="206"/>
      <c r="AD248" s="206"/>
      <c r="AE248" s="206"/>
      <c r="AF248" s="206"/>
      <c r="AG248" s="206"/>
      <c r="AH248" s="206"/>
      <c r="AI248" s="206"/>
      <c r="AJ248" s="206"/>
      <c r="AK248" s="206"/>
      <c r="AL248" s="206"/>
      <c r="AM248" s="206"/>
      <c r="AN248" s="206"/>
      <c r="AO248" s="206"/>
      <c r="AP248" s="206"/>
      <c r="AQ248" s="206"/>
      <c r="AR248" s="206"/>
      <c r="AS248" s="206"/>
      <c r="AT248" s="206"/>
      <c r="AU248" s="206"/>
      <c r="AV248" s="206"/>
      <c r="AW248" s="206"/>
      <c r="AX248" s="206"/>
      <c r="AY248" s="206"/>
      <c r="AZ248" s="206"/>
      <c r="BA248" s="206"/>
      <c r="BB248" s="206"/>
      <c r="BC248" s="206"/>
      <c r="BD248" s="206"/>
      <c r="BE248" s="206"/>
      <c r="BF248" s="206"/>
      <c r="BG248" s="206"/>
      <c r="BH248" s="206"/>
      <c r="BI248" s="206"/>
      <c r="BJ248" s="206"/>
      <c r="BK248" s="206"/>
      <c r="BL248" s="206"/>
      <c r="BM248" s="56"/>
    </row>
    <row r="249" spans="1:65">
      <c r="A249" s="30"/>
      <c r="B249" s="3" t="s">
        <v>86</v>
      </c>
      <c r="C249" s="29"/>
      <c r="D249" s="13">
        <v>1.4796513404578543E-2</v>
      </c>
      <c r="E249" s="13">
        <v>3.1616190581285064E-2</v>
      </c>
      <c r="F249" s="15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55"/>
    </row>
    <row r="250" spans="1:65">
      <c r="A250" s="30"/>
      <c r="B250" s="3" t="s">
        <v>263</v>
      </c>
      <c r="C250" s="29"/>
      <c r="D250" s="13">
        <v>-0.23164704514677659</v>
      </c>
      <c r="E250" s="13">
        <v>0.2316470451467767</v>
      </c>
      <c r="F250" s="15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55"/>
    </row>
    <row r="251" spans="1:65">
      <c r="A251" s="30"/>
      <c r="B251" s="46" t="s">
        <v>264</v>
      </c>
      <c r="C251" s="47"/>
      <c r="D251" s="45">
        <v>0.67</v>
      </c>
      <c r="E251" s="45">
        <v>0.67</v>
      </c>
      <c r="F251" s="15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55"/>
    </row>
    <row r="252" spans="1:65">
      <c r="B252" s="31"/>
      <c r="C252" s="20"/>
      <c r="D252" s="20"/>
      <c r="E252" s="20"/>
      <c r="BM252" s="55"/>
    </row>
    <row r="253" spans="1:65" ht="15">
      <c r="B253" s="8" t="s">
        <v>474</v>
      </c>
      <c r="BM253" s="28" t="s">
        <v>290</v>
      </c>
    </row>
    <row r="254" spans="1:65" ht="15">
      <c r="A254" s="25" t="s">
        <v>66</v>
      </c>
      <c r="B254" s="18" t="s">
        <v>112</v>
      </c>
      <c r="C254" s="15" t="s">
        <v>113</v>
      </c>
      <c r="D254" s="16" t="s">
        <v>225</v>
      </c>
      <c r="E254" s="15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28">
        <v>1</v>
      </c>
    </row>
    <row r="255" spans="1:65">
      <c r="A255" s="30"/>
      <c r="B255" s="19" t="s">
        <v>226</v>
      </c>
      <c r="C255" s="9" t="s">
        <v>226</v>
      </c>
      <c r="D255" s="151" t="s">
        <v>244</v>
      </c>
      <c r="E255" s="15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28" t="s">
        <v>3</v>
      </c>
    </row>
    <row r="256" spans="1:65">
      <c r="A256" s="30"/>
      <c r="B256" s="19"/>
      <c r="C256" s="9"/>
      <c r="D256" s="10" t="s">
        <v>101</v>
      </c>
      <c r="E256" s="15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28">
        <v>0</v>
      </c>
    </row>
    <row r="257" spans="1:65">
      <c r="A257" s="30"/>
      <c r="B257" s="19"/>
      <c r="C257" s="9"/>
      <c r="D257" s="26"/>
      <c r="E257" s="15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28">
        <v>0</v>
      </c>
    </row>
    <row r="258" spans="1:65">
      <c r="A258" s="30"/>
      <c r="B258" s="18">
        <v>1</v>
      </c>
      <c r="C258" s="14">
        <v>1</v>
      </c>
      <c r="D258" s="207">
        <v>60</v>
      </c>
      <c r="E258" s="208"/>
      <c r="F258" s="209"/>
      <c r="G258" s="209"/>
      <c r="H258" s="209"/>
      <c r="I258" s="209"/>
      <c r="J258" s="209"/>
      <c r="K258" s="209"/>
      <c r="L258" s="209"/>
      <c r="M258" s="209"/>
      <c r="N258" s="209"/>
      <c r="O258" s="209"/>
      <c r="P258" s="209"/>
      <c r="Q258" s="209"/>
      <c r="R258" s="209"/>
      <c r="S258" s="209"/>
      <c r="T258" s="209"/>
      <c r="U258" s="209"/>
      <c r="V258" s="209"/>
      <c r="W258" s="209"/>
      <c r="X258" s="209"/>
      <c r="Y258" s="209"/>
      <c r="Z258" s="209"/>
      <c r="AA258" s="209"/>
      <c r="AB258" s="209"/>
      <c r="AC258" s="209"/>
      <c r="AD258" s="209"/>
      <c r="AE258" s="209"/>
      <c r="AF258" s="209"/>
      <c r="AG258" s="209"/>
      <c r="AH258" s="209"/>
      <c r="AI258" s="209"/>
      <c r="AJ258" s="209"/>
      <c r="AK258" s="209"/>
      <c r="AL258" s="209"/>
      <c r="AM258" s="209"/>
      <c r="AN258" s="209"/>
      <c r="AO258" s="209"/>
      <c r="AP258" s="209"/>
      <c r="AQ258" s="209"/>
      <c r="AR258" s="209"/>
      <c r="AS258" s="209"/>
      <c r="AT258" s="209"/>
      <c r="AU258" s="209"/>
      <c r="AV258" s="209"/>
      <c r="AW258" s="209"/>
      <c r="AX258" s="209"/>
      <c r="AY258" s="209"/>
      <c r="AZ258" s="209"/>
      <c r="BA258" s="209"/>
      <c r="BB258" s="209"/>
      <c r="BC258" s="209"/>
      <c r="BD258" s="209"/>
      <c r="BE258" s="209"/>
      <c r="BF258" s="209"/>
      <c r="BG258" s="209"/>
      <c r="BH258" s="209"/>
      <c r="BI258" s="209"/>
      <c r="BJ258" s="209"/>
      <c r="BK258" s="209"/>
      <c r="BL258" s="209"/>
      <c r="BM258" s="210">
        <v>1</v>
      </c>
    </row>
    <row r="259" spans="1:65">
      <c r="A259" s="30"/>
      <c r="B259" s="19">
        <v>1</v>
      </c>
      <c r="C259" s="9">
        <v>2</v>
      </c>
      <c r="D259" s="211">
        <v>115</v>
      </c>
      <c r="E259" s="208"/>
      <c r="F259" s="209"/>
      <c r="G259" s="209"/>
      <c r="H259" s="209"/>
      <c r="I259" s="209"/>
      <c r="J259" s="209"/>
      <c r="K259" s="209"/>
      <c r="L259" s="209"/>
      <c r="M259" s="209"/>
      <c r="N259" s="209"/>
      <c r="O259" s="209"/>
      <c r="P259" s="209"/>
      <c r="Q259" s="209"/>
      <c r="R259" s="209"/>
      <c r="S259" s="209"/>
      <c r="T259" s="209"/>
      <c r="U259" s="209"/>
      <c r="V259" s="209"/>
      <c r="W259" s="209"/>
      <c r="X259" s="209"/>
      <c r="Y259" s="209"/>
      <c r="Z259" s="209"/>
      <c r="AA259" s="209"/>
      <c r="AB259" s="209"/>
      <c r="AC259" s="209"/>
      <c r="AD259" s="209"/>
      <c r="AE259" s="209"/>
      <c r="AF259" s="209"/>
      <c r="AG259" s="209"/>
      <c r="AH259" s="209"/>
      <c r="AI259" s="209"/>
      <c r="AJ259" s="209"/>
      <c r="AK259" s="209"/>
      <c r="AL259" s="209"/>
      <c r="AM259" s="209"/>
      <c r="AN259" s="209"/>
      <c r="AO259" s="209"/>
      <c r="AP259" s="209"/>
      <c r="AQ259" s="209"/>
      <c r="AR259" s="209"/>
      <c r="AS259" s="209"/>
      <c r="AT259" s="209"/>
      <c r="AU259" s="209"/>
      <c r="AV259" s="209"/>
      <c r="AW259" s="209"/>
      <c r="AX259" s="209"/>
      <c r="AY259" s="209"/>
      <c r="AZ259" s="209"/>
      <c r="BA259" s="209"/>
      <c r="BB259" s="209"/>
      <c r="BC259" s="209"/>
      <c r="BD259" s="209"/>
      <c r="BE259" s="209"/>
      <c r="BF259" s="209"/>
      <c r="BG259" s="209"/>
      <c r="BH259" s="209"/>
      <c r="BI259" s="209"/>
      <c r="BJ259" s="209"/>
      <c r="BK259" s="209"/>
      <c r="BL259" s="209"/>
      <c r="BM259" s="210">
        <v>4</v>
      </c>
    </row>
    <row r="260" spans="1:65">
      <c r="A260" s="30"/>
      <c r="B260" s="19">
        <v>1</v>
      </c>
      <c r="C260" s="9">
        <v>3</v>
      </c>
      <c r="D260" s="211">
        <v>60</v>
      </c>
      <c r="E260" s="208"/>
      <c r="F260" s="209"/>
      <c r="G260" s="209"/>
      <c r="H260" s="209"/>
      <c r="I260" s="209"/>
      <c r="J260" s="209"/>
      <c r="K260" s="209"/>
      <c r="L260" s="209"/>
      <c r="M260" s="209"/>
      <c r="N260" s="209"/>
      <c r="O260" s="209"/>
      <c r="P260" s="209"/>
      <c r="Q260" s="209"/>
      <c r="R260" s="209"/>
      <c r="S260" s="209"/>
      <c r="T260" s="209"/>
      <c r="U260" s="209"/>
      <c r="V260" s="209"/>
      <c r="W260" s="209"/>
      <c r="X260" s="209"/>
      <c r="Y260" s="209"/>
      <c r="Z260" s="209"/>
      <c r="AA260" s="209"/>
      <c r="AB260" s="209"/>
      <c r="AC260" s="209"/>
      <c r="AD260" s="209"/>
      <c r="AE260" s="209"/>
      <c r="AF260" s="209"/>
      <c r="AG260" s="209"/>
      <c r="AH260" s="209"/>
      <c r="AI260" s="209"/>
      <c r="AJ260" s="209"/>
      <c r="AK260" s="209"/>
      <c r="AL260" s="209"/>
      <c r="AM260" s="209"/>
      <c r="AN260" s="209"/>
      <c r="AO260" s="209"/>
      <c r="AP260" s="209"/>
      <c r="AQ260" s="209"/>
      <c r="AR260" s="209"/>
      <c r="AS260" s="209"/>
      <c r="AT260" s="209"/>
      <c r="AU260" s="209"/>
      <c r="AV260" s="209"/>
      <c r="AW260" s="209"/>
      <c r="AX260" s="209"/>
      <c r="AY260" s="209"/>
      <c r="AZ260" s="209"/>
      <c r="BA260" s="209"/>
      <c r="BB260" s="209"/>
      <c r="BC260" s="209"/>
      <c r="BD260" s="209"/>
      <c r="BE260" s="209"/>
      <c r="BF260" s="209"/>
      <c r="BG260" s="209"/>
      <c r="BH260" s="209"/>
      <c r="BI260" s="209"/>
      <c r="BJ260" s="209"/>
      <c r="BK260" s="209"/>
      <c r="BL260" s="209"/>
      <c r="BM260" s="210">
        <v>16</v>
      </c>
    </row>
    <row r="261" spans="1:65">
      <c r="A261" s="30"/>
      <c r="B261" s="19">
        <v>1</v>
      </c>
      <c r="C261" s="9">
        <v>4</v>
      </c>
      <c r="D261" s="211">
        <v>107</v>
      </c>
      <c r="E261" s="208"/>
      <c r="F261" s="209"/>
      <c r="G261" s="209"/>
      <c r="H261" s="209"/>
      <c r="I261" s="209"/>
      <c r="J261" s="209"/>
      <c r="K261" s="209"/>
      <c r="L261" s="209"/>
      <c r="M261" s="209"/>
      <c r="N261" s="209"/>
      <c r="O261" s="209"/>
      <c r="P261" s="209"/>
      <c r="Q261" s="209"/>
      <c r="R261" s="209"/>
      <c r="S261" s="209"/>
      <c r="T261" s="209"/>
      <c r="U261" s="209"/>
      <c r="V261" s="209"/>
      <c r="W261" s="209"/>
      <c r="X261" s="209"/>
      <c r="Y261" s="209"/>
      <c r="Z261" s="209"/>
      <c r="AA261" s="209"/>
      <c r="AB261" s="209"/>
      <c r="AC261" s="209"/>
      <c r="AD261" s="209"/>
      <c r="AE261" s="209"/>
      <c r="AF261" s="209"/>
      <c r="AG261" s="209"/>
      <c r="AH261" s="209"/>
      <c r="AI261" s="209"/>
      <c r="AJ261" s="209"/>
      <c r="AK261" s="209"/>
      <c r="AL261" s="209"/>
      <c r="AM261" s="209"/>
      <c r="AN261" s="209"/>
      <c r="AO261" s="209"/>
      <c r="AP261" s="209"/>
      <c r="AQ261" s="209"/>
      <c r="AR261" s="209"/>
      <c r="AS261" s="209"/>
      <c r="AT261" s="209"/>
      <c r="AU261" s="209"/>
      <c r="AV261" s="209"/>
      <c r="AW261" s="209"/>
      <c r="AX261" s="209"/>
      <c r="AY261" s="209"/>
      <c r="AZ261" s="209"/>
      <c r="BA261" s="209"/>
      <c r="BB261" s="209"/>
      <c r="BC261" s="209"/>
      <c r="BD261" s="209"/>
      <c r="BE261" s="209"/>
      <c r="BF261" s="209"/>
      <c r="BG261" s="209"/>
      <c r="BH261" s="209"/>
      <c r="BI261" s="209"/>
      <c r="BJ261" s="209"/>
      <c r="BK261" s="209"/>
      <c r="BL261" s="209"/>
      <c r="BM261" s="210">
        <v>92.5</v>
      </c>
    </row>
    <row r="262" spans="1:65">
      <c r="A262" s="30"/>
      <c r="B262" s="19">
        <v>1</v>
      </c>
      <c r="C262" s="9">
        <v>5</v>
      </c>
      <c r="D262" s="211">
        <v>107</v>
      </c>
      <c r="E262" s="208"/>
      <c r="F262" s="209"/>
      <c r="G262" s="209"/>
      <c r="H262" s="209"/>
      <c r="I262" s="209"/>
      <c r="J262" s="209"/>
      <c r="K262" s="209"/>
      <c r="L262" s="209"/>
      <c r="M262" s="209"/>
      <c r="N262" s="209"/>
      <c r="O262" s="209"/>
      <c r="P262" s="209"/>
      <c r="Q262" s="209"/>
      <c r="R262" s="209"/>
      <c r="S262" s="209"/>
      <c r="T262" s="209"/>
      <c r="U262" s="209"/>
      <c r="V262" s="209"/>
      <c r="W262" s="209"/>
      <c r="X262" s="209"/>
      <c r="Y262" s="209"/>
      <c r="Z262" s="209"/>
      <c r="AA262" s="209"/>
      <c r="AB262" s="209"/>
      <c r="AC262" s="209"/>
      <c r="AD262" s="209"/>
      <c r="AE262" s="209"/>
      <c r="AF262" s="209"/>
      <c r="AG262" s="209"/>
      <c r="AH262" s="209"/>
      <c r="AI262" s="209"/>
      <c r="AJ262" s="209"/>
      <c r="AK262" s="209"/>
      <c r="AL262" s="209"/>
      <c r="AM262" s="209"/>
      <c r="AN262" s="209"/>
      <c r="AO262" s="209"/>
      <c r="AP262" s="209"/>
      <c r="AQ262" s="209"/>
      <c r="AR262" s="209"/>
      <c r="AS262" s="209"/>
      <c r="AT262" s="209"/>
      <c r="AU262" s="209"/>
      <c r="AV262" s="209"/>
      <c r="AW262" s="209"/>
      <c r="AX262" s="209"/>
      <c r="AY262" s="209"/>
      <c r="AZ262" s="209"/>
      <c r="BA262" s="209"/>
      <c r="BB262" s="209"/>
      <c r="BC262" s="209"/>
      <c r="BD262" s="209"/>
      <c r="BE262" s="209"/>
      <c r="BF262" s="209"/>
      <c r="BG262" s="209"/>
      <c r="BH262" s="209"/>
      <c r="BI262" s="209"/>
      <c r="BJ262" s="209"/>
      <c r="BK262" s="209"/>
      <c r="BL262" s="209"/>
      <c r="BM262" s="210">
        <v>10</v>
      </c>
    </row>
    <row r="263" spans="1:65">
      <c r="A263" s="30"/>
      <c r="B263" s="19">
        <v>1</v>
      </c>
      <c r="C263" s="9">
        <v>6</v>
      </c>
      <c r="D263" s="211">
        <v>106</v>
      </c>
      <c r="E263" s="208"/>
      <c r="F263" s="209"/>
      <c r="G263" s="209"/>
      <c r="H263" s="209"/>
      <c r="I263" s="209"/>
      <c r="J263" s="209"/>
      <c r="K263" s="209"/>
      <c r="L263" s="209"/>
      <c r="M263" s="209"/>
      <c r="N263" s="209"/>
      <c r="O263" s="209"/>
      <c r="P263" s="209"/>
      <c r="Q263" s="209"/>
      <c r="R263" s="209"/>
      <c r="S263" s="209"/>
      <c r="T263" s="209"/>
      <c r="U263" s="209"/>
      <c r="V263" s="209"/>
      <c r="W263" s="209"/>
      <c r="X263" s="209"/>
      <c r="Y263" s="209"/>
      <c r="Z263" s="209"/>
      <c r="AA263" s="209"/>
      <c r="AB263" s="209"/>
      <c r="AC263" s="209"/>
      <c r="AD263" s="209"/>
      <c r="AE263" s="209"/>
      <c r="AF263" s="209"/>
      <c r="AG263" s="209"/>
      <c r="AH263" s="209"/>
      <c r="AI263" s="209"/>
      <c r="AJ263" s="209"/>
      <c r="AK263" s="209"/>
      <c r="AL263" s="209"/>
      <c r="AM263" s="209"/>
      <c r="AN263" s="209"/>
      <c r="AO263" s="209"/>
      <c r="AP263" s="209"/>
      <c r="AQ263" s="209"/>
      <c r="AR263" s="209"/>
      <c r="AS263" s="209"/>
      <c r="AT263" s="209"/>
      <c r="AU263" s="209"/>
      <c r="AV263" s="209"/>
      <c r="AW263" s="209"/>
      <c r="AX263" s="209"/>
      <c r="AY263" s="209"/>
      <c r="AZ263" s="209"/>
      <c r="BA263" s="209"/>
      <c r="BB263" s="209"/>
      <c r="BC263" s="209"/>
      <c r="BD263" s="209"/>
      <c r="BE263" s="209"/>
      <c r="BF263" s="209"/>
      <c r="BG263" s="209"/>
      <c r="BH263" s="209"/>
      <c r="BI263" s="209"/>
      <c r="BJ263" s="209"/>
      <c r="BK263" s="209"/>
      <c r="BL263" s="209"/>
      <c r="BM263" s="212"/>
    </row>
    <row r="264" spans="1:65">
      <c r="A264" s="30"/>
      <c r="B264" s="20" t="s">
        <v>260</v>
      </c>
      <c r="C264" s="12"/>
      <c r="D264" s="213">
        <v>92.5</v>
      </c>
      <c r="E264" s="208"/>
      <c r="F264" s="209"/>
      <c r="G264" s="209"/>
      <c r="H264" s="209"/>
      <c r="I264" s="209"/>
      <c r="J264" s="209"/>
      <c r="K264" s="209"/>
      <c r="L264" s="209"/>
      <c r="M264" s="209"/>
      <c r="N264" s="209"/>
      <c r="O264" s="209"/>
      <c r="P264" s="209"/>
      <c r="Q264" s="209"/>
      <c r="R264" s="209"/>
      <c r="S264" s="209"/>
      <c r="T264" s="209"/>
      <c r="U264" s="209"/>
      <c r="V264" s="209"/>
      <c r="W264" s="209"/>
      <c r="X264" s="209"/>
      <c r="Y264" s="209"/>
      <c r="Z264" s="209"/>
      <c r="AA264" s="209"/>
      <c r="AB264" s="209"/>
      <c r="AC264" s="209"/>
      <c r="AD264" s="209"/>
      <c r="AE264" s="209"/>
      <c r="AF264" s="209"/>
      <c r="AG264" s="209"/>
      <c r="AH264" s="209"/>
      <c r="AI264" s="209"/>
      <c r="AJ264" s="209"/>
      <c r="AK264" s="209"/>
      <c r="AL264" s="209"/>
      <c r="AM264" s="209"/>
      <c r="AN264" s="209"/>
      <c r="AO264" s="209"/>
      <c r="AP264" s="209"/>
      <c r="AQ264" s="209"/>
      <c r="AR264" s="209"/>
      <c r="AS264" s="209"/>
      <c r="AT264" s="209"/>
      <c r="AU264" s="209"/>
      <c r="AV264" s="209"/>
      <c r="AW264" s="209"/>
      <c r="AX264" s="209"/>
      <c r="AY264" s="209"/>
      <c r="AZ264" s="209"/>
      <c r="BA264" s="209"/>
      <c r="BB264" s="209"/>
      <c r="BC264" s="209"/>
      <c r="BD264" s="209"/>
      <c r="BE264" s="209"/>
      <c r="BF264" s="209"/>
      <c r="BG264" s="209"/>
      <c r="BH264" s="209"/>
      <c r="BI264" s="209"/>
      <c r="BJ264" s="209"/>
      <c r="BK264" s="209"/>
      <c r="BL264" s="209"/>
      <c r="BM264" s="212"/>
    </row>
    <row r="265" spans="1:65">
      <c r="A265" s="30"/>
      <c r="B265" s="3" t="s">
        <v>261</v>
      </c>
      <c r="C265" s="29"/>
      <c r="D265" s="211">
        <v>106.5</v>
      </c>
      <c r="E265" s="208"/>
      <c r="F265" s="209"/>
      <c r="G265" s="209"/>
      <c r="H265" s="209"/>
      <c r="I265" s="209"/>
      <c r="J265" s="209"/>
      <c r="K265" s="209"/>
      <c r="L265" s="209"/>
      <c r="M265" s="209"/>
      <c r="N265" s="209"/>
      <c r="O265" s="209"/>
      <c r="P265" s="209"/>
      <c r="Q265" s="209"/>
      <c r="R265" s="209"/>
      <c r="S265" s="209"/>
      <c r="T265" s="209"/>
      <c r="U265" s="209"/>
      <c r="V265" s="209"/>
      <c r="W265" s="209"/>
      <c r="X265" s="209"/>
      <c r="Y265" s="209"/>
      <c r="Z265" s="209"/>
      <c r="AA265" s="209"/>
      <c r="AB265" s="209"/>
      <c r="AC265" s="209"/>
      <c r="AD265" s="209"/>
      <c r="AE265" s="209"/>
      <c r="AF265" s="209"/>
      <c r="AG265" s="209"/>
      <c r="AH265" s="209"/>
      <c r="AI265" s="209"/>
      <c r="AJ265" s="209"/>
      <c r="AK265" s="209"/>
      <c r="AL265" s="209"/>
      <c r="AM265" s="209"/>
      <c r="AN265" s="209"/>
      <c r="AO265" s="209"/>
      <c r="AP265" s="209"/>
      <c r="AQ265" s="209"/>
      <c r="AR265" s="209"/>
      <c r="AS265" s="209"/>
      <c r="AT265" s="209"/>
      <c r="AU265" s="209"/>
      <c r="AV265" s="209"/>
      <c r="AW265" s="209"/>
      <c r="AX265" s="209"/>
      <c r="AY265" s="209"/>
      <c r="AZ265" s="209"/>
      <c r="BA265" s="209"/>
      <c r="BB265" s="209"/>
      <c r="BC265" s="209"/>
      <c r="BD265" s="209"/>
      <c r="BE265" s="209"/>
      <c r="BF265" s="209"/>
      <c r="BG265" s="209"/>
      <c r="BH265" s="209"/>
      <c r="BI265" s="209"/>
      <c r="BJ265" s="209"/>
      <c r="BK265" s="209"/>
      <c r="BL265" s="209"/>
      <c r="BM265" s="212"/>
    </row>
    <row r="266" spans="1:65">
      <c r="A266" s="30"/>
      <c r="B266" s="3" t="s">
        <v>262</v>
      </c>
      <c r="C266" s="29"/>
      <c r="D266" s="211">
        <v>25.38306522073329</v>
      </c>
      <c r="E266" s="208"/>
      <c r="F266" s="209"/>
      <c r="G266" s="209"/>
      <c r="H266" s="209"/>
      <c r="I266" s="209"/>
      <c r="J266" s="209"/>
      <c r="K266" s="209"/>
      <c r="L266" s="209"/>
      <c r="M266" s="209"/>
      <c r="N266" s="209"/>
      <c r="O266" s="209"/>
      <c r="P266" s="209"/>
      <c r="Q266" s="209"/>
      <c r="R266" s="209"/>
      <c r="S266" s="209"/>
      <c r="T266" s="209"/>
      <c r="U266" s="209"/>
      <c r="V266" s="209"/>
      <c r="W266" s="209"/>
      <c r="X266" s="209"/>
      <c r="Y266" s="209"/>
      <c r="Z266" s="209"/>
      <c r="AA266" s="209"/>
      <c r="AB266" s="209"/>
      <c r="AC266" s="209"/>
      <c r="AD266" s="209"/>
      <c r="AE266" s="209"/>
      <c r="AF266" s="209"/>
      <c r="AG266" s="209"/>
      <c r="AH266" s="209"/>
      <c r="AI266" s="209"/>
      <c r="AJ266" s="209"/>
      <c r="AK266" s="209"/>
      <c r="AL266" s="209"/>
      <c r="AM266" s="209"/>
      <c r="AN266" s="209"/>
      <c r="AO266" s="209"/>
      <c r="AP266" s="209"/>
      <c r="AQ266" s="209"/>
      <c r="AR266" s="209"/>
      <c r="AS266" s="209"/>
      <c r="AT266" s="209"/>
      <c r="AU266" s="209"/>
      <c r="AV266" s="209"/>
      <c r="AW266" s="209"/>
      <c r="AX266" s="209"/>
      <c r="AY266" s="209"/>
      <c r="AZ266" s="209"/>
      <c r="BA266" s="209"/>
      <c r="BB266" s="209"/>
      <c r="BC266" s="209"/>
      <c r="BD266" s="209"/>
      <c r="BE266" s="209"/>
      <c r="BF266" s="209"/>
      <c r="BG266" s="209"/>
      <c r="BH266" s="209"/>
      <c r="BI266" s="209"/>
      <c r="BJ266" s="209"/>
      <c r="BK266" s="209"/>
      <c r="BL266" s="209"/>
      <c r="BM266" s="212"/>
    </row>
    <row r="267" spans="1:65">
      <c r="A267" s="30"/>
      <c r="B267" s="3" t="s">
        <v>86</v>
      </c>
      <c r="C267" s="29"/>
      <c r="D267" s="13">
        <v>0.27441151589981932</v>
      </c>
      <c r="E267" s="15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55"/>
    </row>
    <row r="268" spans="1:65">
      <c r="A268" s="30"/>
      <c r="B268" s="3" t="s">
        <v>263</v>
      </c>
      <c r="C268" s="29"/>
      <c r="D268" s="13">
        <v>0</v>
      </c>
      <c r="E268" s="15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55"/>
    </row>
    <row r="269" spans="1:65">
      <c r="A269" s="30"/>
      <c r="B269" s="46" t="s">
        <v>264</v>
      </c>
      <c r="C269" s="47"/>
      <c r="D269" s="45" t="s">
        <v>265</v>
      </c>
      <c r="E269" s="15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55"/>
    </row>
    <row r="270" spans="1:65">
      <c r="B270" s="31"/>
      <c r="C270" s="20"/>
      <c r="D270" s="20"/>
      <c r="BM270" s="55"/>
    </row>
    <row r="271" spans="1:65" ht="15">
      <c r="B271" s="8" t="s">
        <v>475</v>
      </c>
      <c r="BM271" s="28" t="s">
        <v>290</v>
      </c>
    </row>
    <row r="272" spans="1:65" ht="15">
      <c r="A272" s="25" t="s">
        <v>44</v>
      </c>
      <c r="B272" s="18" t="s">
        <v>112</v>
      </c>
      <c r="C272" s="15" t="s">
        <v>113</v>
      </c>
      <c r="D272" s="16" t="s">
        <v>225</v>
      </c>
      <c r="E272" s="17" t="s">
        <v>225</v>
      </c>
      <c r="F272" s="15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28">
        <v>1</v>
      </c>
    </row>
    <row r="273" spans="1:65">
      <c r="A273" s="30"/>
      <c r="B273" s="19" t="s">
        <v>226</v>
      </c>
      <c r="C273" s="9" t="s">
        <v>226</v>
      </c>
      <c r="D273" s="151" t="s">
        <v>229</v>
      </c>
      <c r="E273" s="152" t="s">
        <v>244</v>
      </c>
      <c r="F273" s="15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28" t="s">
        <v>3</v>
      </c>
    </row>
    <row r="274" spans="1:65">
      <c r="A274" s="30"/>
      <c r="B274" s="19"/>
      <c r="C274" s="9"/>
      <c r="D274" s="10" t="s">
        <v>101</v>
      </c>
      <c r="E274" s="11" t="s">
        <v>101</v>
      </c>
      <c r="F274" s="15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28">
        <v>0</v>
      </c>
    </row>
    <row r="275" spans="1:65">
      <c r="A275" s="30"/>
      <c r="B275" s="19"/>
      <c r="C275" s="9"/>
      <c r="D275" s="26"/>
      <c r="E275" s="26"/>
      <c r="F275" s="15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28">
        <v>0</v>
      </c>
    </row>
    <row r="276" spans="1:65">
      <c r="A276" s="30"/>
      <c r="B276" s="18">
        <v>1</v>
      </c>
      <c r="C276" s="14">
        <v>1</v>
      </c>
      <c r="D276" s="207">
        <v>213.85</v>
      </c>
      <c r="E276" s="207">
        <v>280</v>
      </c>
      <c r="F276" s="208"/>
      <c r="G276" s="209"/>
      <c r="H276" s="209"/>
      <c r="I276" s="209"/>
      <c r="J276" s="209"/>
      <c r="K276" s="209"/>
      <c r="L276" s="209"/>
      <c r="M276" s="209"/>
      <c r="N276" s="209"/>
      <c r="O276" s="209"/>
      <c r="P276" s="209"/>
      <c r="Q276" s="209"/>
      <c r="R276" s="209"/>
      <c r="S276" s="209"/>
      <c r="T276" s="209"/>
      <c r="U276" s="209"/>
      <c r="V276" s="209"/>
      <c r="W276" s="209"/>
      <c r="X276" s="209"/>
      <c r="Y276" s="209"/>
      <c r="Z276" s="209"/>
      <c r="AA276" s="209"/>
      <c r="AB276" s="209"/>
      <c r="AC276" s="209"/>
      <c r="AD276" s="209"/>
      <c r="AE276" s="209"/>
      <c r="AF276" s="209"/>
      <c r="AG276" s="209"/>
      <c r="AH276" s="209"/>
      <c r="AI276" s="209"/>
      <c r="AJ276" s="209"/>
      <c r="AK276" s="209"/>
      <c r="AL276" s="209"/>
      <c r="AM276" s="209"/>
      <c r="AN276" s="209"/>
      <c r="AO276" s="209"/>
      <c r="AP276" s="209"/>
      <c r="AQ276" s="209"/>
      <c r="AR276" s="209"/>
      <c r="AS276" s="209"/>
      <c r="AT276" s="209"/>
      <c r="AU276" s="209"/>
      <c r="AV276" s="209"/>
      <c r="AW276" s="209"/>
      <c r="AX276" s="209"/>
      <c r="AY276" s="209"/>
      <c r="AZ276" s="209"/>
      <c r="BA276" s="209"/>
      <c r="BB276" s="209"/>
      <c r="BC276" s="209"/>
      <c r="BD276" s="209"/>
      <c r="BE276" s="209"/>
      <c r="BF276" s="209"/>
      <c r="BG276" s="209"/>
      <c r="BH276" s="209"/>
      <c r="BI276" s="209"/>
      <c r="BJ276" s="209"/>
      <c r="BK276" s="209"/>
      <c r="BL276" s="209"/>
      <c r="BM276" s="210">
        <v>1</v>
      </c>
    </row>
    <row r="277" spans="1:65">
      <c r="A277" s="30"/>
      <c r="B277" s="19">
        <v>1</v>
      </c>
      <c r="C277" s="9">
        <v>2</v>
      </c>
      <c r="D277" s="211">
        <v>214.71</v>
      </c>
      <c r="E277" s="211">
        <v>266</v>
      </c>
      <c r="F277" s="208"/>
      <c r="G277" s="209"/>
      <c r="H277" s="209"/>
      <c r="I277" s="209"/>
      <c r="J277" s="209"/>
      <c r="K277" s="209"/>
      <c r="L277" s="209"/>
      <c r="M277" s="209"/>
      <c r="N277" s="209"/>
      <c r="O277" s="209"/>
      <c r="P277" s="209"/>
      <c r="Q277" s="209"/>
      <c r="R277" s="209"/>
      <c r="S277" s="209"/>
      <c r="T277" s="209"/>
      <c r="U277" s="209"/>
      <c r="V277" s="209"/>
      <c r="W277" s="209"/>
      <c r="X277" s="209"/>
      <c r="Y277" s="209"/>
      <c r="Z277" s="209"/>
      <c r="AA277" s="209"/>
      <c r="AB277" s="209"/>
      <c r="AC277" s="209"/>
      <c r="AD277" s="209"/>
      <c r="AE277" s="209"/>
      <c r="AF277" s="209"/>
      <c r="AG277" s="209"/>
      <c r="AH277" s="209"/>
      <c r="AI277" s="209"/>
      <c r="AJ277" s="209"/>
      <c r="AK277" s="209"/>
      <c r="AL277" s="209"/>
      <c r="AM277" s="209"/>
      <c r="AN277" s="209"/>
      <c r="AO277" s="209"/>
      <c r="AP277" s="209"/>
      <c r="AQ277" s="209"/>
      <c r="AR277" s="209"/>
      <c r="AS277" s="209"/>
      <c r="AT277" s="209"/>
      <c r="AU277" s="209"/>
      <c r="AV277" s="209"/>
      <c r="AW277" s="209"/>
      <c r="AX277" s="209"/>
      <c r="AY277" s="209"/>
      <c r="AZ277" s="209"/>
      <c r="BA277" s="209"/>
      <c r="BB277" s="209"/>
      <c r="BC277" s="209"/>
      <c r="BD277" s="209"/>
      <c r="BE277" s="209"/>
      <c r="BF277" s="209"/>
      <c r="BG277" s="209"/>
      <c r="BH277" s="209"/>
      <c r="BI277" s="209"/>
      <c r="BJ277" s="209"/>
      <c r="BK277" s="209"/>
      <c r="BL277" s="209"/>
      <c r="BM277" s="210">
        <v>5</v>
      </c>
    </row>
    <row r="278" spans="1:65">
      <c r="A278" s="30"/>
      <c r="B278" s="19">
        <v>1</v>
      </c>
      <c r="C278" s="9">
        <v>3</v>
      </c>
      <c r="D278" s="211">
        <v>214.92</v>
      </c>
      <c r="E278" s="211">
        <v>270</v>
      </c>
      <c r="F278" s="208"/>
      <c r="G278" s="209"/>
      <c r="H278" s="209"/>
      <c r="I278" s="209"/>
      <c r="J278" s="209"/>
      <c r="K278" s="209"/>
      <c r="L278" s="209"/>
      <c r="M278" s="209"/>
      <c r="N278" s="209"/>
      <c r="O278" s="209"/>
      <c r="P278" s="209"/>
      <c r="Q278" s="209"/>
      <c r="R278" s="209"/>
      <c r="S278" s="209"/>
      <c r="T278" s="209"/>
      <c r="U278" s="209"/>
      <c r="V278" s="209"/>
      <c r="W278" s="209"/>
      <c r="X278" s="209"/>
      <c r="Y278" s="209"/>
      <c r="Z278" s="209"/>
      <c r="AA278" s="209"/>
      <c r="AB278" s="209"/>
      <c r="AC278" s="209"/>
      <c r="AD278" s="209"/>
      <c r="AE278" s="209"/>
      <c r="AF278" s="209"/>
      <c r="AG278" s="209"/>
      <c r="AH278" s="209"/>
      <c r="AI278" s="209"/>
      <c r="AJ278" s="209"/>
      <c r="AK278" s="209"/>
      <c r="AL278" s="209"/>
      <c r="AM278" s="209"/>
      <c r="AN278" s="209"/>
      <c r="AO278" s="209"/>
      <c r="AP278" s="209"/>
      <c r="AQ278" s="209"/>
      <c r="AR278" s="209"/>
      <c r="AS278" s="209"/>
      <c r="AT278" s="209"/>
      <c r="AU278" s="209"/>
      <c r="AV278" s="209"/>
      <c r="AW278" s="209"/>
      <c r="AX278" s="209"/>
      <c r="AY278" s="209"/>
      <c r="AZ278" s="209"/>
      <c r="BA278" s="209"/>
      <c r="BB278" s="209"/>
      <c r="BC278" s="209"/>
      <c r="BD278" s="209"/>
      <c r="BE278" s="209"/>
      <c r="BF278" s="209"/>
      <c r="BG278" s="209"/>
      <c r="BH278" s="209"/>
      <c r="BI278" s="209"/>
      <c r="BJ278" s="209"/>
      <c r="BK278" s="209"/>
      <c r="BL278" s="209"/>
      <c r="BM278" s="210">
        <v>16</v>
      </c>
    </row>
    <row r="279" spans="1:65">
      <c r="A279" s="30"/>
      <c r="B279" s="19">
        <v>1</v>
      </c>
      <c r="C279" s="9">
        <v>4</v>
      </c>
      <c r="D279" s="211">
        <v>215.82</v>
      </c>
      <c r="E279" s="211">
        <v>280</v>
      </c>
      <c r="F279" s="208"/>
      <c r="G279" s="209"/>
      <c r="H279" s="209"/>
      <c r="I279" s="209"/>
      <c r="J279" s="209"/>
      <c r="K279" s="209"/>
      <c r="L279" s="209"/>
      <c r="M279" s="209"/>
      <c r="N279" s="209"/>
      <c r="O279" s="209"/>
      <c r="P279" s="209"/>
      <c r="Q279" s="209"/>
      <c r="R279" s="209"/>
      <c r="S279" s="209"/>
      <c r="T279" s="209"/>
      <c r="U279" s="209"/>
      <c r="V279" s="209"/>
      <c r="W279" s="209"/>
      <c r="X279" s="209"/>
      <c r="Y279" s="209"/>
      <c r="Z279" s="209"/>
      <c r="AA279" s="209"/>
      <c r="AB279" s="209"/>
      <c r="AC279" s="209"/>
      <c r="AD279" s="209"/>
      <c r="AE279" s="209"/>
      <c r="AF279" s="209"/>
      <c r="AG279" s="209"/>
      <c r="AH279" s="209"/>
      <c r="AI279" s="209"/>
      <c r="AJ279" s="209"/>
      <c r="AK279" s="209"/>
      <c r="AL279" s="209"/>
      <c r="AM279" s="209"/>
      <c r="AN279" s="209"/>
      <c r="AO279" s="209"/>
      <c r="AP279" s="209"/>
      <c r="AQ279" s="209"/>
      <c r="AR279" s="209"/>
      <c r="AS279" s="209"/>
      <c r="AT279" s="209"/>
      <c r="AU279" s="209"/>
      <c r="AV279" s="209"/>
      <c r="AW279" s="209"/>
      <c r="AX279" s="209"/>
      <c r="AY279" s="209"/>
      <c r="AZ279" s="209"/>
      <c r="BA279" s="209"/>
      <c r="BB279" s="209"/>
      <c r="BC279" s="209"/>
      <c r="BD279" s="209"/>
      <c r="BE279" s="209"/>
      <c r="BF279" s="209"/>
      <c r="BG279" s="209"/>
      <c r="BH279" s="209"/>
      <c r="BI279" s="209"/>
      <c r="BJ279" s="209"/>
      <c r="BK279" s="209"/>
      <c r="BL279" s="209"/>
      <c r="BM279" s="210">
        <v>244.386666666667</v>
      </c>
    </row>
    <row r="280" spans="1:65">
      <c r="A280" s="30"/>
      <c r="B280" s="19">
        <v>1</v>
      </c>
      <c r="C280" s="9">
        <v>5</v>
      </c>
      <c r="D280" s="211">
        <v>213.66</v>
      </c>
      <c r="E280" s="211">
        <v>269</v>
      </c>
      <c r="F280" s="208"/>
      <c r="G280" s="209"/>
      <c r="H280" s="209"/>
      <c r="I280" s="209"/>
      <c r="J280" s="209"/>
      <c r="K280" s="209"/>
      <c r="L280" s="209"/>
      <c r="M280" s="209"/>
      <c r="N280" s="209"/>
      <c r="O280" s="209"/>
      <c r="P280" s="209"/>
      <c r="Q280" s="209"/>
      <c r="R280" s="209"/>
      <c r="S280" s="209"/>
      <c r="T280" s="209"/>
      <c r="U280" s="209"/>
      <c r="V280" s="209"/>
      <c r="W280" s="209"/>
      <c r="X280" s="209"/>
      <c r="Y280" s="209"/>
      <c r="Z280" s="209"/>
      <c r="AA280" s="209"/>
      <c r="AB280" s="209"/>
      <c r="AC280" s="209"/>
      <c r="AD280" s="209"/>
      <c r="AE280" s="209"/>
      <c r="AF280" s="209"/>
      <c r="AG280" s="209"/>
      <c r="AH280" s="209"/>
      <c r="AI280" s="209"/>
      <c r="AJ280" s="209"/>
      <c r="AK280" s="209"/>
      <c r="AL280" s="209"/>
      <c r="AM280" s="209"/>
      <c r="AN280" s="209"/>
      <c r="AO280" s="209"/>
      <c r="AP280" s="209"/>
      <c r="AQ280" s="209"/>
      <c r="AR280" s="209"/>
      <c r="AS280" s="209"/>
      <c r="AT280" s="209"/>
      <c r="AU280" s="209"/>
      <c r="AV280" s="209"/>
      <c r="AW280" s="209"/>
      <c r="AX280" s="209"/>
      <c r="AY280" s="209"/>
      <c r="AZ280" s="209"/>
      <c r="BA280" s="209"/>
      <c r="BB280" s="209"/>
      <c r="BC280" s="209"/>
      <c r="BD280" s="209"/>
      <c r="BE280" s="209"/>
      <c r="BF280" s="209"/>
      <c r="BG280" s="209"/>
      <c r="BH280" s="209"/>
      <c r="BI280" s="209"/>
      <c r="BJ280" s="209"/>
      <c r="BK280" s="209"/>
      <c r="BL280" s="209"/>
      <c r="BM280" s="210">
        <v>11</v>
      </c>
    </row>
    <row r="281" spans="1:65">
      <c r="A281" s="30"/>
      <c r="B281" s="19">
        <v>1</v>
      </c>
      <c r="C281" s="9">
        <v>6</v>
      </c>
      <c r="D281" s="211">
        <v>212.68</v>
      </c>
      <c r="E281" s="211">
        <v>282</v>
      </c>
      <c r="F281" s="208"/>
      <c r="G281" s="209"/>
      <c r="H281" s="209"/>
      <c r="I281" s="209"/>
      <c r="J281" s="209"/>
      <c r="K281" s="209"/>
      <c r="L281" s="209"/>
      <c r="M281" s="209"/>
      <c r="N281" s="209"/>
      <c r="O281" s="209"/>
      <c r="P281" s="209"/>
      <c r="Q281" s="209"/>
      <c r="R281" s="209"/>
      <c r="S281" s="209"/>
      <c r="T281" s="209"/>
      <c r="U281" s="209"/>
      <c r="V281" s="209"/>
      <c r="W281" s="209"/>
      <c r="X281" s="209"/>
      <c r="Y281" s="209"/>
      <c r="Z281" s="209"/>
      <c r="AA281" s="209"/>
      <c r="AB281" s="209"/>
      <c r="AC281" s="209"/>
      <c r="AD281" s="209"/>
      <c r="AE281" s="209"/>
      <c r="AF281" s="209"/>
      <c r="AG281" s="209"/>
      <c r="AH281" s="209"/>
      <c r="AI281" s="209"/>
      <c r="AJ281" s="209"/>
      <c r="AK281" s="209"/>
      <c r="AL281" s="209"/>
      <c r="AM281" s="209"/>
      <c r="AN281" s="209"/>
      <c r="AO281" s="209"/>
      <c r="AP281" s="209"/>
      <c r="AQ281" s="209"/>
      <c r="AR281" s="209"/>
      <c r="AS281" s="209"/>
      <c r="AT281" s="209"/>
      <c r="AU281" s="209"/>
      <c r="AV281" s="209"/>
      <c r="AW281" s="209"/>
      <c r="AX281" s="209"/>
      <c r="AY281" s="209"/>
      <c r="AZ281" s="209"/>
      <c r="BA281" s="209"/>
      <c r="BB281" s="209"/>
      <c r="BC281" s="209"/>
      <c r="BD281" s="209"/>
      <c r="BE281" s="209"/>
      <c r="BF281" s="209"/>
      <c r="BG281" s="209"/>
      <c r="BH281" s="209"/>
      <c r="BI281" s="209"/>
      <c r="BJ281" s="209"/>
      <c r="BK281" s="209"/>
      <c r="BL281" s="209"/>
      <c r="BM281" s="212"/>
    </row>
    <row r="282" spans="1:65">
      <c r="A282" s="30"/>
      <c r="B282" s="20" t="s">
        <v>260</v>
      </c>
      <c r="C282" s="12"/>
      <c r="D282" s="213">
        <v>214.27333333333334</v>
      </c>
      <c r="E282" s="213">
        <v>274.5</v>
      </c>
      <c r="F282" s="208"/>
      <c r="G282" s="209"/>
      <c r="H282" s="209"/>
      <c r="I282" s="209"/>
      <c r="J282" s="209"/>
      <c r="K282" s="209"/>
      <c r="L282" s="209"/>
      <c r="M282" s="209"/>
      <c r="N282" s="209"/>
      <c r="O282" s="209"/>
      <c r="P282" s="209"/>
      <c r="Q282" s="209"/>
      <c r="R282" s="209"/>
      <c r="S282" s="209"/>
      <c r="T282" s="209"/>
      <c r="U282" s="209"/>
      <c r="V282" s="209"/>
      <c r="W282" s="209"/>
      <c r="X282" s="209"/>
      <c r="Y282" s="209"/>
      <c r="Z282" s="209"/>
      <c r="AA282" s="209"/>
      <c r="AB282" s="209"/>
      <c r="AC282" s="209"/>
      <c r="AD282" s="209"/>
      <c r="AE282" s="209"/>
      <c r="AF282" s="209"/>
      <c r="AG282" s="209"/>
      <c r="AH282" s="209"/>
      <c r="AI282" s="209"/>
      <c r="AJ282" s="209"/>
      <c r="AK282" s="209"/>
      <c r="AL282" s="209"/>
      <c r="AM282" s="209"/>
      <c r="AN282" s="209"/>
      <c r="AO282" s="209"/>
      <c r="AP282" s="209"/>
      <c r="AQ282" s="209"/>
      <c r="AR282" s="209"/>
      <c r="AS282" s="209"/>
      <c r="AT282" s="209"/>
      <c r="AU282" s="209"/>
      <c r="AV282" s="209"/>
      <c r="AW282" s="209"/>
      <c r="AX282" s="209"/>
      <c r="AY282" s="209"/>
      <c r="AZ282" s="209"/>
      <c r="BA282" s="209"/>
      <c r="BB282" s="209"/>
      <c r="BC282" s="209"/>
      <c r="BD282" s="209"/>
      <c r="BE282" s="209"/>
      <c r="BF282" s="209"/>
      <c r="BG282" s="209"/>
      <c r="BH282" s="209"/>
      <c r="BI282" s="209"/>
      <c r="BJ282" s="209"/>
      <c r="BK282" s="209"/>
      <c r="BL282" s="209"/>
      <c r="BM282" s="212"/>
    </row>
    <row r="283" spans="1:65">
      <c r="A283" s="30"/>
      <c r="B283" s="3" t="s">
        <v>261</v>
      </c>
      <c r="C283" s="29"/>
      <c r="D283" s="211">
        <v>214.28</v>
      </c>
      <c r="E283" s="211">
        <v>275</v>
      </c>
      <c r="F283" s="208"/>
      <c r="G283" s="209"/>
      <c r="H283" s="209"/>
      <c r="I283" s="209"/>
      <c r="J283" s="209"/>
      <c r="K283" s="209"/>
      <c r="L283" s="209"/>
      <c r="M283" s="209"/>
      <c r="N283" s="209"/>
      <c r="O283" s="209"/>
      <c r="P283" s="209"/>
      <c r="Q283" s="209"/>
      <c r="R283" s="209"/>
      <c r="S283" s="209"/>
      <c r="T283" s="209"/>
      <c r="U283" s="209"/>
      <c r="V283" s="209"/>
      <c r="W283" s="209"/>
      <c r="X283" s="209"/>
      <c r="Y283" s="209"/>
      <c r="Z283" s="209"/>
      <c r="AA283" s="209"/>
      <c r="AB283" s="209"/>
      <c r="AC283" s="209"/>
      <c r="AD283" s="209"/>
      <c r="AE283" s="209"/>
      <c r="AF283" s="209"/>
      <c r="AG283" s="209"/>
      <c r="AH283" s="209"/>
      <c r="AI283" s="209"/>
      <c r="AJ283" s="209"/>
      <c r="AK283" s="209"/>
      <c r="AL283" s="209"/>
      <c r="AM283" s="209"/>
      <c r="AN283" s="209"/>
      <c r="AO283" s="209"/>
      <c r="AP283" s="209"/>
      <c r="AQ283" s="209"/>
      <c r="AR283" s="209"/>
      <c r="AS283" s="209"/>
      <c r="AT283" s="209"/>
      <c r="AU283" s="209"/>
      <c r="AV283" s="209"/>
      <c r="AW283" s="209"/>
      <c r="AX283" s="209"/>
      <c r="AY283" s="209"/>
      <c r="AZ283" s="209"/>
      <c r="BA283" s="209"/>
      <c r="BB283" s="209"/>
      <c r="BC283" s="209"/>
      <c r="BD283" s="209"/>
      <c r="BE283" s="209"/>
      <c r="BF283" s="209"/>
      <c r="BG283" s="209"/>
      <c r="BH283" s="209"/>
      <c r="BI283" s="209"/>
      <c r="BJ283" s="209"/>
      <c r="BK283" s="209"/>
      <c r="BL283" s="209"/>
      <c r="BM283" s="212"/>
    </row>
    <row r="284" spans="1:65">
      <c r="A284" s="30"/>
      <c r="B284" s="3" t="s">
        <v>262</v>
      </c>
      <c r="C284" s="29"/>
      <c r="D284" s="211">
        <v>1.104095406505551</v>
      </c>
      <c r="E284" s="211">
        <v>6.9209825891993111</v>
      </c>
      <c r="F284" s="208"/>
      <c r="G284" s="209"/>
      <c r="H284" s="209"/>
      <c r="I284" s="209"/>
      <c r="J284" s="209"/>
      <c r="K284" s="209"/>
      <c r="L284" s="209"/>
      <c r="M284" s="209"/>
      <c r="N284" s="209"/>
      <c r="O284" s="209"/>
      <c r="P284" s="209"/>
      <c r="Q284" s="209"/>
      <c r="R284" s="209"/>
      <c r="S284" s="209"/>
      <c r="T284" s="209"/>
      <c r="U284" s="209"/>
      <c r="V284" s="209"/>
      <c r="W284" s="209"/>
      <c r="X284" s="209"/>
      <c r="Y284" s="209"/>
      <c r="Z284" s="209"/>
      <c r="AA284" s="209"/>
      <c r="AB284" s="209"/>
      <c r="AC284" s="209"/>
      <c r="AD284" s="209"/>
      <c r="AE284" s="209"/>
      <c r="AF284" s="209"/>
      <c r="AG284" s="209"/>
      <c r="AH284" s="209"/>
      <c r="AI284" s="209"/>
      <c r="AJ284" s="209"/>
      <c r="AK284" s="209"/>
      <c r="AL284" s="209"/>
      <c r="AM284" s="209"/>
      <c r="AN284" s="209"/>
      <c r="AO284" s="209"/>
      <c r="AP284" s="209"/>
      <c r="AQ284" s="209"/>
      <c r="AR284" s="209"/>
      <c r="AS284" s="209"/>
      <c r="AT284" s="209"/>
      <c r="AU284" s="209"/>
      <c r="AV284" s="209"/>
      <c r="AW284" s="209"/>
      <c r="AX284" s="209"/>
      <c r="AY284" s="209"/>
      <c r="AZ284" s="209"/>
      <c r="BA284" s="209"/>
      <c r="BB284" s="209"/>
      <c r="BC284" s="209"/>
      <c r="BD284" s="209"/>
      <c r="BE284" s="209"/>
      <c r="BF284" s="209"/>
      <c r="BG284" s="209"/>
      <c r="BH284" s="209"/>
      <c r="BI284" s="209"/>
      <c r="BJ284" s="209"/>
      <c r="BK284" s="209"/>
      <c r="BL284" s="209"/>
      <c r="BM284" s="212"/>
    </row>
    <row r="285" spans="1:65">
      <c r="A285" s="30"/>
      <c r="B285" s="3" t="s">
        <v>86</v>
      </c>
      <c r="C285" s="29"/>
      <c r="D285" s="13">
        <v>5.152742944396025E-3</v>
      </c>
      <c r="E285" s="13">
        <v>2.5213051326773445E-2</v>
      </c>
      <c r="F285" s="15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55"/>
    </row>
    <row r="286" spans="1:65">
      <c r="A286" s="30"/>
      <c r="B286" s="3" t="s">
        <v>263</v>
      </c>
      <c r="C286" s="29"/>
      <c r="D286" s="13">
        <v>-0.1232200338261783</v>
      </c>
      <c r="E286" s="13">
        <v>0.12322003382617552</v>
      </c>
      <c r="F286" s="15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55"/>
    </row>
    <row r="287" spans="1:65">
      <c r="A287" s="30"/>
      <c r="B287" s="46" t="s">
        <v>264</v>
      </c>
      <c r="C287" s="47"/>
      <c r="D287" s="45">
        <v>0.67</v>
      </c>
      <c r="E287" s="45">
        <v>0.67</v>
      </c>
      <c r="F287" s="15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55"/>
    </row>
    <row r="288" spans="1:65">
      <c r="B288" s="31"/>
      <c r="C288" s="20"/>
      <c r="D288" s="20"/>
      <c r="E288" s="20"/>
      <c r="BM288" s="55"/>
    </row>
    <row r="289" spans="65:65">
      <c r="BM289" s="55"/>
    </row>
    <row r="290" spans="65:65">
      <c r="BM290" s="55"/>
    </row>
    <row r="291" spans="65:65">
      <c r="BM291" s="55"/>
    </row>
    <row r="292" spans="65:65">
      <c r="BM292" s="55"/>
    </row>
    <row r="293" spans="65:65">
      <c r="BM293" s="55"/>
    </row>
    <row r="294" spans="65:65">
      <c r="BM294" s="55"/>
    </row>
    <row r="295" spans="65:65">
      <c r="BM295" s="55"/>
    </row>
    <row r="296" spans="65:65">
      <c r="BM296" s="55"/>
    </row>
    <row r="297" spans="65:65">
      <c r="BM297" s="55"/>
    </row>
    <row r="298" spans="65:65">
      <c r="BM298" s="55"/>
    </row>
    <row r="299" spans="65:65">
      <c r="BM299" s="55"/>
    </row>
    <row r="300" spans="65:65">
      <c r="BM300" s="55"/>
    </row>
    <row r="301" spans="65:65">
      <c r="BM301" s="55"/>
    </row>
    <row r="302" spans="65:65">
      <c r="BM302" s="55"/>
    </row>
    <row r="303" spans="65:65">
      <c r="BM303" s="55"/>
    </row>
    <row r="304" spans="65:65">
      <c r="BM304" s="55"/>
    </row>
    <row r="305" spans="65:65">
      <c r="BM305" s="55"/>
    </row>
    <row r="306" spans="65:65">
      <c r="BM306" s="55"/>
    </row>
    <row r="307" spans="65:65">
      <c r="BM307" s="55"/>
    </row>
    <row r="308" spans="65:65">
      <c r="BM308" s="55"/>
    </row>
    <row r="309" spans="65:65">
      <c r="BM309" s="55"/>
    </row>
    <row r="310" spans="65:65">
      <c r="BM310" s="55"/>
    </row>
    <row r="311" spans="65:65">
      <c r="BM311" s="55"/>
    </row>
    <row r="312" spans="65:65">
      <c r="BM312" s="55"/>
    </row>
    <row r="313" spans="65:65">
      <c r="BM313" s="55"/>
    </row>
    <row r="314" spans="65:65">
      <c r="BM314" s="55"/>
    </row>
    <row r="315" spans="65:65">
      <c r="BM315" s="55"/>
    </row>
    <row r="316" spans="65:65">
      <c r="BM316" s="55"/>
    </row>
    <row r="317" spans="65:65">
      <c r="BM317" s="55"/>
    </row>
    <row r="318" spans="65:65">
      <c r="BM318" s="55"/>
    </row>
    <row r="319" spans="65:65">
      <c r="BM319" s="55"/>
    </row>
    <row r="320" spans="65:65">
      <c r="BM320" s="55"/>
    </row>
    <row r="321" spans="65:65">
      <c r="BM321" s="55"/>
    </row>
    <row r="322" spans="65:65">
      <c r="BM322" s="55"/>
    </row>
    <row r="323" spans="65:65">
      <c r="BM323" s="55"/>
    </row>
    <row r="324" spans="65:65">
      <c r="BM324" s="55"/>
    </row>
    <row r="325" spans="65:65">
      <c r="BM325" s="55"/>
    </row>
    <row r="326" spans="65:65">
      <c r="BM326" s="55"/>
    </row>
    <row r="327" spans="65:65">
      <c r="BM327" s="55"/>
    </row>
    <row r="328" spans="65:65">
      <c r="BM328" s="55"/>
    </row>
    <row r="329" spans="65:65">
      <c r="BM329" s="55"/>
    </row>
    <row r="330" spans="65:65">
      <c r="BM330" s="55"/>
    </row>
    <row r="331" spans="65:65">
      <c r="BM331" s="55"/>
    </row>
    <row r="332" spans="65:65">
      <c r="BM332" s="55"/>
    </row>
    <row r="333" spans="65:65">
      <c r="BM333" s="55"/>
    </row>
    <row r="334" spans="65:65">
      <c r="BM334" s="55"/>
    </row>
    <row r="335" spans="65:65">
      <c r="BM335" s="55"/>
    </row>
    <row r="336" spans="65:65">
      <c r="BM336" s="55"/>
    </row>
    <row r="337" spans="65:65">
      <c r="BM337" s="56"/>
    </row>
    <row r="338" spans="65:65">
      <c r="BM338" s="57"/>
    </row>
    <row r="339" spans="65:65">
      <c r="BM339" s="57"/>
    </row>
    <row r="340" spans="65:65">
      <c r="BM340" s="57"/>
    </row>
    <row r="341" spans="65:65">
      <c r="BM341" s="57"/>
    </row>
    <row r="342" spans="65:65">
      <c r="BM342" s="57"/>
    </row>
    <row r="343" spans="65:65">
      <c r="BM343" s="57"/>
    </row>
    <row r="344" spans="65:65">
      <c r="BM344" s="57"/>
    </row>
    <row r="345" spans="65:65">
      <c r="BM345" s="57"/>
    </row>
    <row r="346" spans="65:65">
      <c r="BM346" s="57"/>
    </row>
    <row r="347" spans="65:65">
      <c r="BM347" s="57"/>
    </row>
    <row r="348" spans="65:65">
      <c r="BM348" s="57"/>
    </row>
    <row r="349" spans="65:65">
      <c r="BM349" s="57"/>
    </row>
    <row r="350" spans="65:65">
      <c r="BM350" s="57"/>
    </row>
    <row r="351" spans="65:65">
      <c r="BM351" s="57"/>
    </row>
    <row r="352" spans="65:65">
      <c r="BM352" s="57"/>
    </row>
    <row r="353" spans="65:65">
      <c r="BM353" s="57"/>
    </row>
    <row r="354" spans="65:65">
      <c r="BM354" s="57"/>
    </row>
    <row r="355" spans="65:65">
      <c r="BM355" s="57"/>
    </row>
    <row r="356" spans="65:65">
      <c r="BM356" s="57"/>
    </row>
    <row r="357" spans="65:65">
      <c r="BM357" s="57"/>
    </row>
    <row r="358" spans="65:65">
      <c r="BM358" s="57"/>
    </row>
    <row r="359" spans="65:65">
      <c r="BM359" s="57"/>
    </row>
    <row r="360" spans="65:65">
      <c r="BM360" s="57"/>
    </row>
    <row r="361" spans="65:65">
      <c r="BM361" s="57"/>
    </row>
    <row r="362" spans="65:65">
      <c r="BM362" s="57"/>
    </row>
    <row r="363" spans="65:65">
      <c r="BM363" s="57"/>
    </row>
    <row r="364" spans="65:65">
      <c r="BM364" s="57"/>
    </row>
    <row r="365" spans="65:65">
      <c r="BM365" s="57"/>
    </row>
    <row r="366" spans="65:65">
      <c r="BM366" s="57"/>
    </row>
    <row r="367" spans="65:65">
      <c r="BM367" s="57"/>
    </row>
    <row r="368" spans="65:65">
      <c r="BM368" s="57"/>
    </row>
    <row r="369" spans="65:65">
      <c r="BM369" s="57"/>
    </row>
    <row r="370" spans="65:65">
      <c r="BM370" s="57"/>
    </row>
    <row r="371" spans="65:65">
      <c r="BM371" s="57"/>
    </row>
  </sheetData>
  <dataConsolidate/>
  <conditionalFormatting sqref="B6:E11 B24:D29 B42:E47 B60:D65 B78:E83 B96:D101 B114:D119 B132:E137 B150:D155 B168:E173 B186:D191 B204:Q209 B222:E227 B240:E245 B258:D263 B276:E281">
    <cfRule type="expression" dxfId="20" priority="48">
      <formula>AND($B6&lt;&gt;$B5,NOT(ISBLANK(INDIRECT(Anlyt_LabRefThisCol))))</formula>
    </cfRule>
  </conditionalFormatting>
  <conditionalFormatting sqref="C2:E17 C20:D35 C38:E53 C56:D71 C74:E89 C92:D107 C110:D125 C128:E143 C146:D161 C164:E179 C182:D197 C200:Q215 C218:E233 C236:E251 C254:D269 C272:E287">
    <cfRule type="expression" dxfId="19" priority="46" stopIfTrue="1">
      <formula>AND(ISBLANK(INDIRECT(Anlyt_LabRefLastCol)),ISBLANK(INDIRECT(Anlyt_LabRefThisCol)))</formula>
    </cfRule>
    <cfRule type="expression" dxfId="18" priority="47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8E84F5-3364-4736-ABAD-789A3BAEF6C4}">
  <sheetPr codeName="Sheet16"/>
  <dimension ref="A1:BN245"/>
  <sheetViews>
    <sheetView zoomScaleNormal="100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140625" style="2" bestFit="1" customWidth="1"/>
    <col min="14" max="15" width="10.85546875" style="2" bestFit="1" customWidth="1"/>
    <col min="16" max="64" width="11.140625" style="2" bestFit="1" customWidth="1"/>
    <col min="65" max="65" width="9.28515625" style="54" bestFit="1" customWidth="1"/>
    <col min="66" max="16384" width="9.140625" style="2"/>
  </cols>
  <sheetData>
    <row r="1" spans="1:66" ht="19.5">
      <c r="B1" s="8" t="s">
        <v>476</v>
      </c>
      <c r="BM1" s="28" t="s">
        <v>290</v>
      </c>
    </row>
    <row r="2" spans="1:66" ht="19.5">
      <c r="A2" s="25" t="s">
        <v>119</v>
      </c>
      <c r="B2" s="18" t="s">
        <v>112</v>
      </c>
      <c r="C2" s="15" t="s">
        <v>113</v>
      </c>
      <c r="D2" s="16" t="s">
        <v>291</v>
      </c>
      <c r="E2" s="15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8">
        <v>1</v>
      </c>
    </row>
    <row r="3" spans="1:66">
      <c r="A3" s="30"/>
      <c r="B3" s="19" t="s">
        <v>226</v>
      </c>
      <c r="C3" s="9" t="s">
        <v>226</v>
      </c>
      <c r="D3" s="10" t="s">
        <v>114</v>
      </c>
      <c r="E3" s="15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8" t="s">
        <v>1</v>
      </c>
    </row>
    <row r="4" spans="1:66">
      <c r="A4" s="30"/>
      <c r="B4" s="19"/>
      <c r="C4" s="9"/>
      <c r="D4" s="10" t="s">
        <v>98</v>
      </c>
      <c r="E4" s="15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8">
        <v>2</v>
      </c>
    </row>
    <row r="5" spans="1:66">
      <c r="A5" s="30"/>
      <c r="B5" s="19"/>
      <c r="C5" s="9"/>
      <c r="D5" s="26"/>
      <c r="E5" s="15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8">
        <v>2</v>
      </c>
    </row>
    <row r="6" spans="1:66">
      <c r="A6" s="30"/>
      <c r="B6" s="18">
        <v>1</v>
      </c>
      <c r="C6" s="14">
        <v>1</v>
      </c>
      <c r="D6" s="22">
        <v>11.65</v>
      </c>
      <c r="E6" s="15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8">
        <v>1</v>
      </c>
    </row>
    <row r="7" spans="1:66">
      <c r="A7" s="30"/>
      <c r="B7" s="19">
        <v>1</v>
      </c>
      <c r="C7" s="9">
        <v>2</v>
      </c>
      <c r="D7" s="11">
        <v>11.64</v>
      </c>
      <c r="E7" s="15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8">
        <v>7</v>
      </c>
    </row>
    <row r="8" spans="1:66">
      <c r="A8" s="30"/>
      <c r="B8" s="20" t="s">
        <v>260</v>
      </c>
      <c r="C8" s="12"/>
      <c r="D8" s="23">
        <v>11.645</v>
      </c>
      <c r="E8" s="15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8">
        <v>16</v>
      </c>
    </row>
    <row r="9" spans="1:66">
      <c r="A9" s="30"/>
      <c r="B9" s="3" t="s">
        <v>261</v>
      </c>
      <c r="C9" s="29"/>
      <c r="D9" s="11">
        <v>11.645</v>
      </c>
      <c r="E9" s="15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8">
        <v>11.645</v>
      </c>
      <c r="BN9" s="28"/>
    </row>
    <row r="10" spans="1:66">
      <c r="A10" s="30"/>
      <c r="B10" s="3" t="s">
        <v>262</v>
      </c>
      <c r="C10" s="29"/>
      <c r="D10" s="24">
        <v>7.0710678118653244E-3</v>
      </c>
      <c r="E10" s="15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8">
        <v>13</v>
      </c>
    </row>
    <row r="11" spans="1:66">
      <c r="A11" s="30"/>
      <c r="B11" s="3" t="s">
        <v>86</v>
      </c>
      <c r="C11" s="29"/>
      <c r="D11" s="13">
        <v>6.0721921956765343E-4</v>
      </c>
      <c r="E11" s="15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5"/>
    </row>
    <row r="12" spans="1:66">
      <c r="A12" s="30"/>
      <c r="B12" s="3" t="s">
        <v>263</v>
      </c>
      <c r="C12" s="29"/>
      <c r="D12" s="13">
        <v>0</v>
      </c>
      <c r="E12" s="15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5"/>
    </row>
    <row r="13" spans="1:66">
      <c r="A13" s="30"/>
      <c r="B13" s="46" t="s">
        <v>264</v>
      </c>
      <c r="C13" s="47"/>
      <c r="D13" s="45" t="s">
        <v>265</v>
      </c>
      <c r="E13" s="15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5"/>
    </row>
    <row r="14" spans="1:66">
      <c r="B14" s="31"/>
      <c r="C14" s="20"/>
      <c r="D14" s="20"/>
      <c r="BM14" s="55"/>
    </row>
    <row r="15" spans="1:66" ht="15">
      <c r="B15" s="8" t="s">
        <v>477</v>
      </c>
      <c r="BM15" s="28" t="s">
        <v>290</v>
      </c>
    </row>
    <row r="16" spans="1:66" ht="15">
      <c r="A16" s="25" t="s">
        <v>103</v>
      </c>
      <c r="B16" s="18" t="s">
        <v>112</v>
      </c>
      <c r="C16" s="15" t="s">
        <v>113</v>
      </c>
      <c r="D16" s="16" t="s">
        <v>291</v>
      </c>
      <c r="E16" s="15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28">
        <v>1</v>
      </c>
    </row>
    <row r="17" spans="1:65">
      <c r="A17" s="30"/>
      <c r="B17" s="19" t="s">
        <v>226</v>
      </c>
      <c r="C17" s="9" t="s">
        <v>226</v>
      </c>
      <c r="D17" s="10" t="s">
        <v>114</v>
      </c>
      <c r="E17" s="15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28" t="s">
        <v>1</v>
      </c>
    </row>
    <row r="18" spans="1:65">
      <c r="A18" s="30"/>
      <c r="B18" s="19"/>
      <c r="C18" s="9"/>
      <c r="D18" s="10" t="s">
        <v>98</v>
      </c>
      <c r="E18" s="15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28">
        <v>3</v>
      </c>
    </row>
    <row r="19" spans="1:65">
      <c r="A19" s="30"/>
      <c r="B19" s="19"/>
      <c r="C19" s="9"/>
      <c r="D19" s="26"/>
      <c r="E19" s="15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28">
        <v>3</v>
      </c>
    </row>
    <row r="20" spans="1:65">
      <c r="A20" s="30"/>
      <c r="B20" s="18">
        <v>1</v>
      </c>
      <c r="C20" s="14">
        <v>1</v>
      </c>
      <c r="D20" s="214">
        <v>0.81000000000000016</v>
      </c>
      <c r="E20" s="205"/>
      <c r="F20" s="206"/>
      <c r="G20" s="206"/>
      <c r="H20" s="206"/>
      <c r="I20" s="206"/>
      <c r="J20" s="206"/>
      <c r="K20" s="206"/>
      <c r="L20" s="206"/>
      <c r="M20" s="206"/>
      <c r="N20" s="206"/>
      <c r="O20" s="206"/>
      <c r="P20" s="206"/>
      <c r="Q20" s="206"/>
      <c r="R20" s="206"/>
      <c r="S20" s="206"/>
      <c r="T20" s="206"/>
      <c r="U20" s="206"/>
      <c r="V20" s="206"/>
      <c r="W20" s="206"/>
      <c r="X20" s="206"/>
      <c r="Y20" s="206"/>
      <c r="Z20" s="206"/>
      <c r="AA20" s="206"/>
      <c r="AB20" s="206"/>
      <c r="AC20" s="206"/>
      <c r="AD20" s="206"/>
      <c r="AE20" s="206"/>
      <c r="AF20" s="206"/>
      <c r="AG20" s="206"/>
      <c r="AH20" s="206"/>
      <c r="AI20" s="206"/>
      <c r="AJ20" s="206"/>
      <c r="AK20" s="206"/>
      <c r="AL20" s="206"/>
      <c r="AM20" s="206"/>
      <c r="AN20" s="206"/>
      <c r="AO20" s="206"/>
      <c r="AP20" s="206"/>
      <c r="AQ20" s="206"/>
      <c r="AR20" s="206"/>
      <c r="AS20" s="206"/>
      <c r="AT20" s="206"/>
      <c r="AU20" s="206"/>
      <c r="AV20" s="206"/>
      <c r="AW20" s="206"/>
      <c r="AX20" s="206"/>
      <c r="AY20" s="206"/>
      <c r="AZ20" s="206"/>
      <c r="BA20" s="206"/>
      <c r="BB20" s="206"/>
      <c r="BC20" s="206"/>
      <c r="BD20" s="206"/>
      <c r="BE20" s="206"/>
      <c r="BF20" s="206"/>
      <c r="BG20" s="206"/>
      <c r="BH20" s="206"/>
      <c r="BI20" s="206"/>
      <c r="BJ20" s="206"/>
      <c r="BK20" s="206"/>
      <c r="BL20" s="206"/>
      <c r="BM20" s="215">
        <v>1</v>
      </c>
    </row>
    <row r="21" spans="1:65">
      <c r="A21" s="30"/>
      <c r="B21" s="19">
        <v>1</v>
      </c>
      <c r="C21" s="9">
        <v>2</v>
      </c>
      <c r="D21" s="24">
        <v>0.81000000000000016</v>
      </c>
      <c r="E21" s="205"/>
      <c r="F21" s="206"/>
      <c r="G21" s="206"/>
      <c r="H21" s="206"/>
      <c r="I21" s="206"/>
      <c r="J21" s="206"/>
      <c r="K21" s="206"/>
      <c r="L21" s="206"/>
      <c r="M21" s="206"/>
      <c r="N21" s="206"/>
      <c r="O21" s="206"/>
      <c r="P21" s="206"/>
      <c r="Q21" s="206"/>
      <c r="R21" s="206"/>
      <c r="S21" s="206"/>
      <c r="T21" s="206"/>
      <c r="U21" s="206"/>
      <c r="V21" s="206"/>
      <c r="W21" s="206"/>
      <c r="X21" s="206"/>
      <c r="Y21" s="206"/>
      <c r="Z21" s="206"/>
      <c r="AA21" s="206"/>
      <c r="AB21" s="206"/>
      <c r="AC21" s="206"/>
      <c r="AD21" s="206"/>
      <c r="AE21" s="206"/>
      <c r="AF21" s="206"/>
      <c r="AG21" s="206"/>
      <c r="AH21" s="206"/>
      <c r="AI21" s="206"/>
      <c r="AJ21" s="206"/>
      <c r="AK21" s="206"/>
      <c r="AL21" s="206"/>
      <c r="AM21" s="206"/>
      <c r="AN21" s="206"/>
      <c r="AO21" s="206"/>
      <c r="AP21" s="206"/>
      <c r="AQ21" s="206"/>
      <c r="AR21" s="206"/>
      <c r="AS21" s="206"/>
      <c r="AT21" s="206"/>
      <c r="AU21" s="206"/>
      <c r="AV21" s="206"/>
      <c r="AW21" s="206"/>
      <c r="AX21" s="206"/>
      <c r="AY21" s="206"/>
      <c r="AZ21" s="206"/>
      <c r="BA21" s="206"/>
      <c r="BB21" s="206"/>
      <c r="BC21" s="206"/>
      <c r="BD21" s="206"/>
      <c r="BE21" s="206"/>
      <c r="BF21" s="206"/>
      <c r="BG21" s="206"/>
      <c r="BH21" s="206"/>
      <c r="BI21" s="206"/>
      <c r="BJ21" s="206"/>
      <c r="BK21" s="206"/>
      <c r="BL21" s="206"/>
      <c r="BM21" s="215">
        <v>8</v>
      </c>
    </row>
    <row r="22" spans="1:65">
      <c r="A22" s="30"/>
      <c r="B22" s="20" t="s">
        <v>260</v>
      </c>
      <c r="C22" s="12"/>
      <c r="D22" s="216">
        <v>0.81000000000000016</v>
      </c>
      <c r="E22" s="205"/>
      <c r="F22" s="206"/>
      <c r="G22" s="206"/>
      <c r="H22" s="206"/>
      <c r="I22" s="206"/>
      <c r="J22" s="206"/>
      <c r="K22" s="206"/>
      <c r="L22" s="206"/>
      <c r="M22" s="206"/>
      <c r="N22" s="206"/>
      <c r="O22" s="206"/>
      <c r="P22" s="206"/>
      <c r="Q22" s="206"/>
      <c r="R22" s="206"/>
      <c r="S22" s="206"/>
      <c r="T22" s="206"/>
      <c r="U22" s="206"/>
      <c r="V22" s="206"/>
      <c r="W22" s="206"/>
      <c r="X22" s="206"/>
      <c r="Y22" s="206"/>
      <c r="Z22" s="206"/>
      <c r="AA22" s="206"/>
      <c r="AB22" s="206"/>
      <c r="AC22" s="206"/>
      <c r="AD22" s="206"/>
      <c r="AE22" s="206"/>
      <c r="AF22" s="206"/>
      <c r="AG22" s="206"/>
      <c r="AH22" s="206"/>
      <c r="AI22" s="206"/>
      <c r="AJ22" s="206"/>
      <c r="AK22" s="206"/>
      <c r="AL22" s="206"/>
      <c r="AM22" s="206"/>
      <c r="AN22" s="206"/>
      <c r="AO22" s="206"/>
      <c r="AP22" s="206"/>
      <c r="AQ22" s="206"/>
      <c r="AR22" s="206"/>
      <c r="AS22" s="206"/>
      <c r="AT22" s="206"/>
      <c r="AU22" s="206"/>
      <c r="AV22" s="206"/>
      <c r="AW22" s="206"/>
      <c r="AX22" s="206"/>
      <c r="AY22" s="206"/>
      <c r="AZ22" s="206"/>
      <c r="BA22" s="206"/>
      <c r="BB22" s="206"/>
      <c r="BC22" s="206"/>
      <c r="BD22" s="206"/>
      <c r="BE22" s="206"/>
      <c r="BF22" s="206"/>
      <c r="BG22" s="206"/>
      <c r="BH22" s="206"/>
      <c r="BI22" s="206"/>
      <c r="BJ22" s="206"/>
      <c r="BK22" s="206"/>
      <c r="BL22" s="206"/>
      <c r="BM22" s="215">
        <v>16</v>
      </c>
    </row>
    <row r="23" spans="1:65">
      <c r="A23" s="30"/>
      <c r="B23" s="3" t="s">
        <v>261</v>
      </c>
      <c r="C23" s="29"/>
      <c r="D23" s="24">
        <v>0.81000000000000016</v>
      </c>
      <c r="E23" s="205"/>
      <c r="F23" s="206"/>
      <c r="G23" s="206"/>
      <c r="H23" s="206"/>
      <c r="I23" s="206"/>
      <c r="J23" s="206"/>
      <c r="K23" s="206"/>
      <c r="L23" s="206"/>
      <c r="M23" s="206"/>
      <c r="N23" s="206"/>
      <c r="O23" s="206"/>
      <c r="P23" s="206"/>
      <c r="Q23" s="206"/>
      <c r="R23" s="206"/>
      <c r="S23" s="206"/>
      <c r="T23" s="206"/>
      <c r="U23" s="206"/>
      <c r="V23" s="206"/>
      <c r="W23" s="206"/>
      <c r="X23" s="206"/>
      <c r="Y23" s="206"/>
      <c r="Z23" s="206"/>
      <c r="AA23" s="206"/>
      <c r="AB23" s="206"/>
      <c r="AC23" s="206"/>
      <c r="AD23" s="206"/>
      <c r="AE23" s="206"/>
      <c r="AF23" s="206"/>
      <c r="AG23" s="206"/>
      <c r="AH23" s="206"/>
      <c r="AI23" s="206"/>
      <c r="AJ23" s="206"/>
      <c r="AK23" s="206"/>
      <c r="AL23" s="206"/>
      <c r="AM23" s="206"/>
      <c r="AN23" s="206"/>
      <c r="AO23" s="206"/>
      <c r="AP23" s="206"/>
      <c r="AQ23" s="206"/>
      <c r="AR23" s="206"/>
      <c r="AS23" s="206"/>
      <c r="AT23" s="206"/>
      <c r="AU23" s="206"/>
      <c r="AV23" s="206"/>
      <c r="AW23" s="206"/>
      <c r="AX23" s="206"/>
      <c r="AY23" s="206"/>
      <c r="AZ23" s="206"/>
      <c r="BA23" s="206"/>
      <c r="BB23" s="206"/>
      <c r="BC23" s="206"/>
      <c r="BD23" s="206"/>
      <c r="BE23" s="206"/>
      <c r="BF23" s="206"/>
      <c r="BG23" s="206"/>
      <c r="BH23" s="206"/>
      <c r="BI23" s="206"/>
      <c r="BJ23" s="206"/>
      <c r="BK23" s="206"/>
      <c r="BL23" s="206"/>
      <c r="BM23" s="215">
        <v>0.81</v>
      </c>
    </row>
    <row r="24" spans="1:65">
      <c r="A24" s="30"/>
      <c r="B24" s="3" t="s">
        <v>262</v>
      </c>
      <c r="C24" s="29"/>
      <c r="D24" s="24">
        <v>0</v>
      </c>
      <c r="E24" s="205"/>
      <c r="F24" s="206"/>
      <c r="G24" s="206"/>
      <c r="H24" s="206"/>
      <c r="I24" s="206"/>
      <c r="J24" s="206"/>
      <c r="K24" s="206"/>
      <c r="L24" s="206"/>
      <c r="M24" s="206"/>
      <c r="N24" s="206"/>
      <c r="O24" s="206"/>
      <c r="P24" s="206"/>
      <c r="Q24" s="206"/>
      <c r="R24" s="206"/>
      <c r="S24" s="206"/>
      <c r="T24" s="206"/>
      <c r="U24" s="206"/>
      <c r="V24" s="206"/>
      <c r="W24" s="206"/>
      <c r="X24" s="206"/>
      <c r="Y24" s="206"/>
      <c r="Z24" s="206"/>
      <c r="AA24" s="206"/>
      <c r="AB24" s="206"/>
      <c r="AC24" s="206"/>
      <c r="AD24" s="206"/>
      <c r="AE24" s="206"/>
      <c r="AF24" s="206"/>
      <c r="AG24" s="206"/>
      <c r="AH24" s="206"/>
      <c r="AI24" s="206"/>
      <c r="AJ24" s="206"/>
      <c r="AK24" s="206"/>
      <c r="AL24" s="206"/>
      <c r="AM24" s="206"/>
      <c r="AN24" s="206"/>
      <c r="AO24" s="206"/>
      <c r="AP24" s="206"/>
      <c r="AQ24" s="206"/>
      <c r="AR24" s="206"/>
      <c r="AS24" s="206"/>
      <c r="AT24" s="206"/>
      <c r="AU24" s="206"/>
      <c r="AV24" s="206"/>
      <c r="AW24" s="206"/>
      <c r="AX24" s="206"/>
      <c r="AY24" s="206"/>
      <c r="AZ24" s="206"/>
      <c r="BA24" s="206"/>
      <c r="BB24" s="206"/>
      <c r="BC24" s="206"/>
      <c r="BD24" s="206"/>
      <c r="BE24" s="206"/>
      <c r="BF24" s="206"/>
      <c r="BG24" s="206"/>
      <c r="BH24" s="206"/>
      <c r="BI24" s="206"/>
      <c r="BJ24" s="206"/>
      <c r="BK24" s="206"/>
      <c r="BL24" s="206"/>
      <c r="BM24" s="215">
        <v>14</v>
      </c>
    </row>
    <row r="25" spans="1:65">
      <c r="A25" s="30"/>
      <c r="B25" s="3" t="s">
        <v>86</v>
      </c>
      <c r="C25" s="29"/>
      <c r="D25" s="13">
        <v>0</v>
      </c>
      <c r="E25" s="15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55"/>
    </row>
    <row r="26" spans="1:65">
      <c r="A26" s="30"/>
      <c r="B26" s="3" t="s">
        <v>263</v>
      </c>
      <c r="C26" s="29"/>
      <c r="D26" s="13">
        <v>2.2204460492503131E-16</v>
      </c>
      <c r="E26" s="15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55"/>
    </row>
    <row r="27" spans="1:65">
      <c r="A27" s="30"/>
      <c r="B27" s="46" t="s">
        <v>264</v>
      </c>
      <c r="C27" s="47"/>
      <c r="D27" s="45" t="s">
        <v>265</v>
      </c>
      <c r="E27" s="15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55"/>
    </row>
    <row r="28" spans="1:65">
      <c r="B28" s="31"/>
      <c r="C28" s="20"/>
      <c r="D28" s="20"/>
      <c r="BM28" s="55"/>
    </row>
    <row r="29" spans="1:65" ht="19.5">
      <c r="B29" s="8" t="s">
        <v>478</v>
      </c>
      <c r="BM29" s="28" t="s">
        <v>290</v>
      </c>
    </row>
    <row r="30" spans="1:65" ht="19.5">
      <c r="A30" s="25" t="s">
        <v>296</v>
      </c>
      <c r="B30" s="18" t="s">
        <v>112</v>
      </c>
      <c r="C30" s="15" t="s">
        <v>113</v>
      </c>
      <c r="D30" s="16" t="s">
        <v>291</v>
      </c>
      <c r="E30" s="15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28">
        <v>1</v>
      </c>
    </row>
    <row r="31" spans="1:65">
      <c r="A31" s="30"/>
      <c r="B31" s="19" t="s">
        <v>226</v>
      </c>
      <c r="C31" s="9" t="s">
        <v>226</v>
      </c>
      <c r="D31" s="10" t="s">
        <v>114</v>
      </c>
      <c r="E31" s="15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28" t="s">
        <v>1</v>
      </c>
    </row>
    <row r="32" spans="1:65">
      <c r="A32" s="30"/>
      <c r="B32" s="19"/>
      <c r="C32" s="9"/>
      <c r="D32" s="10" t="s">
        <v>98</v>
      </c>
      <c r="E32" s="15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28">
        <v>2</v>
      </c>
    </row>
    <row r="33" spans="1:65">
      <c r="A33" s="30"/>
      <c r="B33" s="19"/>
      <c r="C33" s="9"/>
      <c r="D33" s="26"/>
      <c r="E33" s="15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28">
        <v>2</v>
      </c>
    </row>
    <row r="34" spans="1:65">
      <c r="A34" s="30"/>
      <c r="B34" s="18">
        <v>1</v>
      </c>
      <c r="C34" s="14">
        <v>1</v>
      </c>
      <c r="D34" s="22">
        <v>5.74</v>
      </c>
      <c r="E34" s="15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28">
        <v>1</v>
      </c>
    </row>
    <row r="35" spans="1:65">
      <c r="A35" s="30"/>
      <c r="B35" s="19">
        <v>1</v>
      </c>
      <c r="C35" s="9">
        <v>2</v>
      </c>
      <c r="D35" s="11">
        <v>5.75</v>
      </c>
      <c r="E35" s="15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28">
        <v>9</v>
      </c>
    </row>
    <row r="36" spans="1:65">
      <c r="A36" s="30"/>
      <c r="B36" s="20" t="s">
        <v>260</v>
      </c>
      <c r="C36" s="12"/>
      <c r="D36" s="23">
        <v>5.7450000000000001</v>
      </c>
      <c r="E36" s="15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28">
        <v>16</v>
      </c>
    </row>
    <row r="37" spans="1:65">
      <c r="A37" s="30"/>
      <c r="B37" s="3" t="s">
        <v>261</v>
      </c>
      <c r="C37" s="29"/>
      <c r="D37" s="11">
        <v>5.7450000000000001</v>
      </c>
      <c r="E37" s="15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28">
        <v>5.7450000000000001</v>
      </c>
    </row>
    <row r="38" spans="1:65">
      <c r="A38" s="30"/>
      <c r="B38" s="3" t="s">
        <v>262</v>
      </c>
      <c r="C38" s="29"/>
      <c r="D38" s="24">
        <v>7.0710678118653244E-3</v>
      </c>
      <c r="E38" s="15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28">
        <v>15</v>
      </c>
    </row>
    <row r="39" spans="1:65">
      <c r="A39" s="30"/>
      <c r="B39" s="3" t="s">
        <v>86</v>
      </c>
      <c r="C39" s="29"/>
      <c r="D39" s="13">
        <v>1.230821203109717E-3</v>
      </c>
      <c r="E39" s="15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55"/>
    </row>
    <row r="40" spans="1:65">
      <c r="A40" s="30"/>
      <c r="B40" s="3" t="s">
        <v>263</v>
      </c>
      <c r="C40" s="29"/>
      <c r="D40" s="13">
        <v>0</v>
      </c>
      <c r="E40" s="15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55"/>
    </row>
    <row r="41" spans="1:65">
      <c r="A41" s="30"/>
      <c r="B41" s="46" t="s">
        <v>264</v>
      </c>
      <c r="C41" s="47"/>
      <c r="D41" s="45" t="s">
        <v>265</v>
      </c>
      <c r="E41" s="15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55"/>
    </row>
    <row r="42" spans="1:65">
      <c r="B42" s="31"/>
      <c r="C42" s="20"/>
      <c r="D42" s="20"/>
      <c r="BM42" s="55"/>
    </row>
    <row r="43" spans="1:65" ht="19.5">
      <c r="B43" s="8" t="s">
        <v>479</v>
      </c>
      <c r="BM43" s="28" t="s">
        <v>290</v>
      </c>
    </row>
    <row r="44" spans="1:65" ht="19.5">
      <c r="A44" s="25" t="s">
        <v>297</v>
      </c>
      <c r="B44" s="18" t="s">
        <v>112</v>
      </c>
      <c r="C44" s="15" t="s">
        <v>113</v>
      </c>
      <c r="D44" s="16" t="s">
        <v>291</v>
      </c>
      <c r="E44" s="15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28">
        <v>1</v>
      </c>
    </row>
    <row r="45" spans="1:65">
      <c r="A45" s="30"/>
      <c r="B45" s="19" t="s">
        <v>226</v>
      </c>
      <c r="C45" s="9" t="s">
        <v>226</v>
      </c>
      <c r="D45" s="10" t="s">
        <v>114</v>
      </c>
      <c r="E45" s="15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28" t="s">
        <v>1</v>
      </c>
    </row>
    <row r="46" spans="1:65">
      <c r="A46" s="30"/>
      <c r="B46" s="19"/>
      <c r="C46" s="9"/>
      <c r="D46" s="10" t="s">
        <v>98</v>
      </c>
      <c r="E46" s="15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28">
        <v>2</v>
      </c>
    </row>
    <row r="47" spans="1:65">
      <c r="A47" s="30"/>
      <c r="B47" s="19"/>
      <c r="C47" s="9"/>
      <c r="D47" s="26"/>
      <c r="E47" s="15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28">
        <v>2</v>
      </c>
    </row>
    <row r="48" spans="1:65">
      <c r="A48" s="30"/>
      <c r="B48" s="18">
        <v>1</v>
      </c>
      <c r="C48" s="14">
        <v>1</v>
      </c>
      <c r="D48" s="22">
        <v>3.07</v>
      </c>
      <c r="E48" s="15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28">
        <v>1</v>
      </c>
    </row>
    <row r="49" spans="1:65">
      <c r="A49" s="30"/>
      <c r="B49" s="19">
        <v>1</v>
      </c>
      <c r="C49" s="9">
        <v>2</v>
      </c>
      <c r="D49" s="11">
        <v>3.05</v>
      </c>
      <c r="E49" s="15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28">
        <v>10</v>
      </c>
    </row>
    <row r="50" spans="1:65">
      <c r="A50" s="30"/>
      <c r="B50" s="20" t="s">
        <v>260</v>
      </c>
      <c r="C50" s="12"/>
      <c r="D50" s="23">
        <v>3.0599999999999996</v>
      </c>
      <c r="E50" s="15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28">
        <v>16</v>
      </c>
    </row>
    <row r="51" spans="1:65">
      <c r="A51" s="30"/>
      <c r="B51" s="3" t="s">
        <v>261</v>
      </c>
      <c r="C51" s="29"/>
      <c r="D51" s="11">
        <v>3.0599999999999996</v>
      </c>
      <c r="E51" s="15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28">
        <v>3.06</v>
      </c>
    </row>
    <row r="52" spans="1:65">
      <c r="A52" s="30"/>
      <c r="B52" s="3" t="s">
        <v>262</v>
      </c>
      <c r="C52" s="29"/>
      <c r="D52" s="24">
        <v>1.4142135623730963E-2</v>
      </c>
      <c r="E52" s="15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28">
        <v>16</v>
      </c>
    </row>
    <row r="53" spans="1:65">
      <c r="A53" s="30"/>
      <c r="B53" s="3" t="s">
        <v>86</v>
      </c>
      <c r="C53" s="29"/>
      <c r="D53" s="13">
        <v>4.6216129489316882E-3</v>
      </c>
      <c r="E53" s="15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5"/>
    </row>
    <row r="54" spans="1:65">
      <c r="A54" s="30"/>
      <c r="B54" s="3" t="s">
        <v>263</v>
      </c>
      <c r="C54" s="29"/>
      <c r="D54" s="13">
        <v>-1.1102230246251565E-16</v>
      </c>
      <c r="E54" s="15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55"/>
    </row>
    <row r="55" spans="1:65">
      <c r="A55" s="30"/>
      <c r="B55" s="46" t="s">
        <v>264</v>
      </c>
      <c r="C55" s="47"/>
      <c r="D55" s="45" t="s">
        <v>265</v>
      </c>
      <c r="E55" s="15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55"/>
    </row>
    <row r="56" spans="1:65">
      <c r="B56" s="31"/>
      <c r="C56" s="20"/>
      <c r="D56" s="20"/>
      <c r="BM56" s="55"/>
    </row>
    <row r="57" spans="1:65" ht="15">
      <c r="B57" s="8" t="s">
        <v>480</v>
      </c>
      <c r="BM57" s="28" t="s">
        <v>290</v>
      </c>
    </row>
    <row r="58" spans="1:65" ht="15">
      <c r="A58" s="25" t="s">
        <v>109</v>
      </c>
      <c r="B58" s="18" t="s">
        <v>112</v>
      </c>
      <c r="C58" s="15" t="s">
        <v>113</v>
      </c>
      <c r="D58" s="16" t="s">
        <v>291</v>
      </c>
      <c r="E58" s="15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8">
        <v>1</v>
      </c>
    </row>
    <row r="59" spans="1:65">
      <c r="A59" s="30"/>
      <c r="B59" s="19" t="s">
        <v>226</v>
      </c>
      <c r="C59" s="9" t="s">
        <v>226</v>
      </c>
      <c r="D59" s="10" t="s">
        <v>114</v>
      </c>
      <c r="E59" s="15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8" t="s">
        <v>1</v>
      </c>
    </row>
    <row r="60" spans="1:65">
      <c r="A60" s="30"/>
      <c r="B60" s="19"/>
      <c r="C60" s="9"/>
      <c r="D60" s="10" t="s">
        <v>98</v>
      </c>
      <c r="E60" s="15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28">
        <v>2</v>
      </c>
    </row>
    <row r="61" spans="1:65">
      <c r="A61" s="30"/>
      <c r="B61" s="19"/>
      <c r="C61" s="9"/>
      <c r="D61" s="26"/>
      <c r="E61" s="15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28">
        <v>2</v>
      </c>
    </row>
    <row r="62" spans="1:65">
      <c r="A62" s="30"/>
      <c r="B62" s="18">
        <v>1</v>
      </c>
      <c r="C62" s="14">
        <v>1</v>
      </c>
      <c r="D62" s="22">
        <v>2.0099999999999998</v>
      </c>
      <c r="E62" s="15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28">
        <v>1</v>
      </c>
    </row>
    <row r="63" spans="1:65">
      <c r="A63" s="30"/>
      <c r="B63" s="19">
        <v>1</v>
      </c>
      <c r="C63" s="9">
        <v>2</v>
      </c>
      <c r="D63" s="11">
        <v>1.9900000000000002</v>
      </c>
      <c r="E63" s="15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28">
        <v>7</v>
      </c>
    </row>
    <row r="64" spans="1:65">
      <c r="A64" s="30"/>
      <c r="B64" s="20" t="s">
        <v>260</v>
      </c>
      <c r="C64" s="12"/>
      <c r="D64" s="23">
        <v>2</v>
      </c>
      <c r="E64" s="15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28">
        <v>16</v>
      </c>
    </row>
    <row r="65" spans="1:65">
      <c r="A65" s="30"/>
      <c r="B65" s="3" t="s">
        <v>261</v>
      </c>
      <c r="C65" s="29"/>
      <c r="D65" s="11">
        <v>2</v>
      </c>
      <c r="E65" s="15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28">
        <v>2</v>
      </c>
    </row>
    <row r="66" spans="1:65">
      <c r="A66" s="30"/>
      <c r="B66" s="3" t="s">
        <v>262</v>
      </c>
      <c r="C66" s="29"/>
      <c r="D66" s="24">
        <v>1.4142135623730649E-2</v>
      </c>
      <c r="E66" s="15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28">
        <v>13</v>
      </c>
    </row>
    <row r="67" spans="1:65">
      <c r="A67" s="30"/>
      <c r="B67" s="3" t="s">
        <v>86</v>
      </c>
      <c r="C67" s="29"/>
      <c r="D67" s="13">
        <v>7.0710678118653244E-3</v>
      </c>
      <c r="E67" s="15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55"/>
    </row>
    <row r="68" spans="1:65">
      <c r="A68" s="30"/>
      <c r="B68" s="3" t="s">
        <v>263</v>
      </c>
      <c r="C68" s="29"/>
      <c r="D68" s="13">
        <v>0</v>
      </c>
      <c r="E68" s="15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55"/>
    </row>
    <row r="69" spans="1:65">
      <c r="A69" s="30"/>
      <c r="B69" s="46" t="s">
        <v>264</v>
      </c>
      <c r="C69" s="47"/>
      <c r="D69" s="45" t="s">
        <v>265</v>
      </c>
      <c r="E69" s="15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55"/>
    </row>
    <row r="70" spans="1:65">
      <c r="B70" s="31"/>
      <c r="C70" s="20"/>
      <c r="D70" s="20"/>
      <c r="BM70" s="55"/>
    </row>
    <row r="71" spans="1:65" ht="15">
      <c r="B71" s="8" t="s">
        <v>481</v>
      </c>
      <c r="BM71" s="28" t="s">
        <v>290</v>
      </c>
    </row>
    <row r="72" spans="1:65" ht="15">
      <c r="A72" s="25" t="s">
        <v>110</v>
      </c>
      <c r="B72" s="18" t="s">
        <v>112</v>
      </c>
      <c r="C72" s="15" t="s">
        <v>113</v>
      </c>
      <c r="D72" s="16" t="s">
        <v>291</v>
      </c>
      <c r="E72" s="15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28">
        <v>1</v>
      </c>
    </row>
    <row r="73" spans="1:65">
      <c r="A73" s="30"/>
      <c r="B73" s="19" t="s">
        <v>226</v>
      </c>
      <c r="C73" s="9" t="s">
        <v>226</v>
      </c>
      <c r="D73" s="10" t="s">
        <v>114</v>
      </c>
      <c r="E73" s="15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28" t="s">
        <v>1</v>
      </c>
    </row>
    <row r="74" spans="1:65">
      <c r="A74" s="30"/>
      <c r="B74" s="19"/>
      <c r="C74" s="9"/>
      <c r="D74" s="10" t="s">
        <v>98</v>
      </c>
      <c r="E74" s="15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28">
        <v>3</v>
      </c>
    </row>
    <row r="75" spans="1:65">
      <c r="A75" s="30"/>
      <c r="B75" s="19"/>
      <c r="C75" s="9"/>
      <c r="D75" s="26"/>
      <c r="E75" s="15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28">
        <v>3</v>
      </c>
    </row>
    <row r="76" spans="1:65">
      <c r="A76" s="30"/>
      <c r="B76" s="18">
        <v>1</v>
      </c>
      <c r="C76" s="14">
        <v>1</v>
      </c>
      <c r="D76" s="214">
        <v>0.1</v>
      </c>
      <c r="E76" s="205"/>
      <c r="F76" s="206"/>
      <c r="G76" s="206"/>
      <c r="H76" s="206"/>
      <c r="I76" s="206"/>
      <c r="J76" s="206"/>
      <c r="K76" s="206"/>
      <c r="L76" s="206"/>
      <c r="M76" s="206"/>
      <c r="N76" s="206"/>
      <c r="O76" s="206"/>
      <c r="P76" s="206"/>
      <c r="Q76" s="206"/>
      <c r="R76" s="206"/>
      <c r="S76" s="206"/>
      <c r="T76" s="206"/>
      <c r="U76" s="206"/>
      <c r="V76" s="206"/>
      <c r="W76" s="206"/>
      <c r="X76" s="206"/>
      <c r="Y76" s="206"/>
      <c r="Z76" s="206"/>
      <c r="AA76" s="206"/>
      <c r="AB76" s="206"/>
      <c r="AC76" s="206"/>
      <c r="AD76" s="206"/>
      <c r="AE76" s="206"/>
      <c r="AF76" s="206"/>
      <c r="AG76" s="206"/>
      <c r="AH76" s="206"/>
      <c r="AI76" s="206"/>
      <c r="AJ76" s="206"/>
      <c r="AK76" s="206"/>
      <c r="AL76" s="206"/>
      <c r="AM76" s="206"/>
      <c r="AN76" s="206"/>
      <c r="AO76" s="206"/>
      <c r="AP76" s="206"/>
      <c r="AQ76" s="206"/>
      <c r="AR76" s="206"/>
      <c r="AS76" s="206"/>
      <c r="AT76" s="206"/>
      <c r="AU76" s="206"/>
      <c r="AV76" s="206"/>
      <c r="AW76" s="206"/>
      <c r="AX76" s="206"/>
      <c r="AY76" s="206"/>
      <c r="AZ76" s="206"/>
      <c r="BA76" s="206"/>
      <c r="BB76" s="206"/>
      <c r="BC76" s="206"/>
      <c r="BD76" s="206"/>
      <c r="BE76" s="206"/>
      <c r="BF76" s="206"/>
      <c r="BG76" s="206"/>
      <c r="BH76" s="206"/>
      <c r="BI76" s="206"/>
      <c r="BJ76" s="206"/>
      <c r="BK76" s="206"/>
      <c r="BL76" s="206"/>
      <c r="BM76" s="215">
        <v>1</v>
      </c>
    </row>
    <row r="77" spans="1:65">
      <c r="A77" s="30"/>
      <c r="B77" s="19">
        <v>1</v>
      </c>
      <c r="C77" s="9">
        <v>2</v>
      </c>
      <c r="D77" s="24">
        <v>0.1</v>
      </c>
      <c r="E77" s="205"/>
      <c r="F77" s="206"/>
      <c r="G77" s="206"/>
      <c r="H77" s="206"/>
      <c r="I77" s="206"/>
      <c r="J77" s="206"/>
      <c r="K77" s="206"/>
      <c r="L77" s="206"/>
      <c r="M77" s="206"/>
      <c r="N77" s="206"/>
      <c r="O77" s="206"/>
      <c r="P77" s="206"/>
      <c r="Q77" s="206"/>
      <c r="R77" s="206"/>
      <c r="S77" s="206"/>
      <c r="T77" s="206"/>
      <c r="U77" s="206"/>
      <c r="V77" s="206"/>
      <c r="W77" s="206"/>
      <c r="X77" s="206"/>
      <c r="Y77" s="206"/>
      <c r="Z77" s="206"/>
      <c r="AA77" s="206"/>
      <c r="AB77" s="206"/>
      <c r="AC77" s="206"/>
      <c r="AD77" s="206"/>
      <c r="AE77" s="206"/>
      <c r="AF77" s="206"/>
      <c r="AG77" s="206"/>
      <c r="AH77" s="206"/>
      <c r="AI77" s="206"/>
      <c r="AJ77" s="206"/>
      <c r="AK77" s="206"/>
      <c r="AL77" s="206"/>
      <c r="AM77" s="206"/>
      <c r="AN77" s="206"/>
      <c r="AO77" s="206"/>
      <c r="AP77" s="206"/>
      <c r="AQ77" s="206"/>
      <c r="AR77" s="206"/>
      <c r="AS77" s="206"/>
      <c r="AT77" s="206"/>
      <c r="AU77" s="206"/>
      <c r="AV77" s="206"/>
      <c r="AW77" s="206"/>
      <c r="AX77" s="206"/>
      <c r="AY77" s="206"/>
      <c r="AZ77" s="206"/>
      <c r="BA77" s="206"/>
      <c r="BB77" s="206"/>
      <c r="BC77" s="206"/>
      <c r="BD77" s="206"/>
      <c r="BE77" s="206"/>
      <c r="BF77" s="206"/>
      <c r="BG77" s="206"/>
      <c r="BH77" s="206"/>
      <c r="BI77" s="206"/>
      <c r="BJ77" s="206"/>
      <c r="BK77" s="206"/>
      <c r="BL77" s="206"/>
      <c r="BM77" s="215">
        <v>8</v>
      </c>
    </row>
    <row r="78" spans="1:65">
      <c r="A78" s="30"/>
      <c r="B78" s="20" t="s">
        <v>260</v>
      </c>
      <c r="C78" s="12"/>
      <c r="D78" s="216">
        <v>0.1</v>
      </c>
      <c r="E78" s="205"/>
      <c r="F78" s="206"/>
      <c r="G78" s="206"/>
      <c r="H78" s="206"/>
      <c r="I78" s="206"/>
      <c r="J78" s="206"/>
      <c r="K78" s="206"/>
      <c r="L78" s="206"/>
      <c r="M78" s="206"/>
      <c r="N78" s="206"/>
      <c r="O78" s="206"/>
      <c r="P78" s="206"/>
      <c r="Q78" s="206"/>
      <c r="R78" s="206"/>
      <c r="S78" s="206"/>
      <c r="T78" s="206"/>
      <c r="U78" s="206"/>
      <c r="V78" s="206"/>
      <c r="W78" s="206"/>
      <c r="X78" s="206"/>
      <c r="Y78" s="206"/>
      <c r="Z78" s="206"/>
      <c r="AA78" s="206"/>
      <c r="AB78" s="206"/>
      <c r="AC78" s="206"/>
      <c r="AD78" s="206"/>
      <c r="AE78" s="206"/>
      <c r="AF78" s="206"/>
      <c r="AG78" s="206"/>
      <c r="AH78" s="206"/>
      <c r="AI78" s="206"/>
      <c r="AJ78" s="206"/>
      <c r="AK78" s="206"/>
      <c r="AL78" s="206"/>
      <c r="AM78" s="206"/>
      <c r="AN78" s="206"/>
      <c r="AO78" s="206"/>
      <c r="AP78" s="206"/>
      <c r="AQ78" s="206"/>
      <c r="AR78" s="206"/>
      <c r="AS78" s="206"/>
      <c r="AT78" s="206"/>
      <c r="AU78" s="206"/>
      <c r="AV78" s="206"/>
      <c r="AW78" s="206"/>
      <c r="AX78" s="206"/>
      <c r="AY78" s="206"/>
      <c r="AZ78" s="206"/>
      <c r="BA78" s="206"/>
      <c r="BB78" s="206"/>
      <c r="BC78" s="206"/>
      <c r="BD78" s="206"/>
      <c r="BE78" s="206"/>
      <c r="BF78" s="206"/>
      <c r="BG78" s="206"/>
      <c r="BH78" s="206"/>
      <c r="BI78" s="206"/>
      <c r="BJ78" s="206"/>
      <c r="BK78" s="206"/>
      <c r="BL78" s="206"/>
      <c r="BM78" s="215">
        <v>16</v>
      </c>
    </row>
    <row r="79" spans="1:65">
      <c r="A79" s="30"/>
      <c r="B79" s="3" t="s">
        <v>261</v>
      </c>
      <c r="C79" s="29"/>
      <c r="D79" s="24">
        <v>0.1</v>
      </c>
      <c r="E79" s="205"/>
      <c r="F79" s="206"/>
      <c r="G79" s="206"/>
      <c r="H79" s="206"/>
      <c r="I79" s="206"/>
      <c r="J79" s="206"/>
      <c r="K79" s="206"/>
      <c r="L79" s="206"/>
      <c r="M79" s="206"/>
      <c r="N79" s="206"/>
      <c r="O79" s="206"/>
      <c r="P79" s="206"/>
      <c r="Q79" s="206"/>
      <c r="R79" s="206"/>
      <c r="S79" s="206"/>
      <c r="T79" s="206"/>
      <c r="U79" s="206"/>
      <c r="V79" s="206"/>
      <c r="W79" s="206"/>
      <c r="X79" s="206"/>
      <c r="Y79" s="206"/>
      <c r="Z79" s="206"/>
      <c r="AA79" s="206"/>
      <c r="AB79" s="206"/>
      <c r="AC79" s="206"/>
      <c r="AD79" s="206"/>
      <c r="AE79" s="206"/>
      <c r="AF79" s="206"/>
      <c r="AG79" s="206"/>
      <c r="AH79" s="206"/>
      <c r="AI79" s="206"/>
      <c r="AJ79" s="206"/>
      <c r="AK79" s="206"/>
      <c r="AL79" s="206"/>
      <c r="AM79" s="206"/>
      <c r="AN79" s="206"/>
      <c r="AO79" s="206"/>
      <c r="AP79" s="206"/>
      <c r="AQ79" s="206"/>
      <c r="AR79" s="206"/>
      <c r="AS79" s="206"/>
      <c r="AT79" s="206"/>
      <c r="AU79" s="206"/>
      <c r="AV79" s="206"/>
      <c r="AW79" s="206"/>
      <c r="AX79" s="206"/>
      <c r="AY79" s="206"/>
      <c r="AZ79" s="206"/>
      <c r="BA79" s="206"/>
      <c r="BB79" s="206"/>
      <c r="BC79" s="206"/>
      <c r="BD79" s="206"/>
      <c r="BE79" s="206"/>
      <c r="BF79" s="206"/>
      <c r="BG79" s="206"/>
      <c r="BH79" s="206"/>
      <c r="BI79" s="206"/>
      <c r="BJ79" s="206"/>
      <c r="BK79" s="206"/>
      <c r="BL79" s="206"/>
      <c r="BM79" s="215">
        <v>0.1</v>
      </c>
    </row>
    <row r="80" spans="1:65">
      <c r="A80" s="30"/>
      <c r="B80" s="3" t="s">
        <v>262</v>
      </c>
      <c r="C80" s="29"/>
      <c r="D80" s="24">
        <v>0</v>
      </c>
      <c r="E80" s="205"/>
      <c r="F80" s="206"/>
      <c r="G80" s="206"/>
      <c r="H80" s="206"/>
      <c r="I80" s="206"/>
      <c r="J80" s="206"/>
      <c r="K80" s="206"/>
      <c r="L80" s="206"/>
      <c r="M80" s="206"/>
      <c r="N80" s="206"/>
      <c r="O80" s="206"/>
      <c r="P80" s="206"/>
      <c r="Q80" s="206"/>
      <c r="R80" s="206"/>
      <c r="S80" s="206"/>
      <c r="T80" s="206"/>
      <c r="U80" s="206"/>
      <c r="V80" s="206"/>
      <c r="W80" s="206"/>
      <c r="X80" s="206"/>
      <c r="Y80" s="206"/>
      <c r="Z80" s="206"/>
      <c r="AA80" s="206"/>
      <c r="AB80" s="206"/>
      <c r="AC80" s="206"/>
      <c r="AD80" s="206"/>
      <c r="AE80" s="206"/>
      <c r="AF80" s="206"/>
      <c r="AG80" s="206"/>
      <c r="AH80" s="206"/>
      <c r="AI80" s="206"/>
      <c r="AJ80" s="206"/>
      <c r="AK80" s="206"/>
      <c r="AL80" s="206"/>
      <c r="AM80" s="206"/>
      <c r="AN80" s="206"/>
      <c r="AO80" s="206"/>
      <c r="AP80" s="206"/>
      <c r="AQ80" s="206"/>
      <c r="AR80" s="206"/>
      <c r="AS80" s="206"/>
      <c r="AT80" s="206"/>
      <c r="AU80" s="206"/>
      <c r="AV80" s="206"/>
      <c r="AW80" s="206"/>
      <c r="AX80" s="206"/>
      <c r="AY80" s="206"/>
      <c r="AZ80" s="206"/>
      <c r="BA80" s="206"/>
      <c r="BB80" s="206"/>
      <c r="BC80" s="206"/>
      <c r="BD80" s="206"/>
      <c r="BE80" s="206"/>
      <c r="BF80" s="206"/>
      <c r="BG80" s="206"/>
      <c r="BH80" s="206"/>
      <c r="BI80" s="206"/>
      <c r="BJ80" s="206"/>
      <c r="BK80" s="206"/>
      <c r="BL80" s="206"/>
      <c r="BM80" s="215">
        <v>14</v>
      </c>
    </row>
    <row r="81" spans="1:65">
      <c r="A81" s="30"/>
      <c r="B81" s="3" t="s">
        <v>86</v>
      </c>
      <c r="C81" s="29"/>
      <c r="D81" s="13">
        <v>0</v>
      </c>
      <c r="E81" s="15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55"/>
    </row>
    <row r="82" spans="1:65">
      <c r="A82" s="30"/>
      <c r="B82" s="3" t="s">
        <v>263</v>
      </c>
      <c r="C82" s="29"/>
      <c r="D82" s="13">
        <v>0</v>
      </c>
      <c r="E82" s="15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55"/>
    </row>
    <row r="83" spans="1:65">
      <c r="A83" s="30"/>
      <c r="B83" s="46" t="s">
        <v>264</v>
      </c>
      <c r="C83" s="47"/>
      <c r="D83" s="45" t="s">
        <v>265</v>
      </c>
      <c r="E83" s="15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55"/>
    </row>
    <row r="84" spans="1:65">
      <c r="B84" s="31"/>
      <c r="C84" s="20"/>
      <c r="D84" s="20"/>
      <c r="BM84" s="55"/>
    </row>
    <row r="85" spans="1:65" ht="19.5">
      <c r="B85" s="8" t="s">
        <v>482</v>
      </c>
      <c r="BM85" s="28" t="s">
        <v>290</v>
      </c>
    </row>
    <row r="86" spans="1:65" ht="19.5">
      <c r="A86" s="25" t="s">
        <v>298</v>
      </c>
      <c r="B86" s="18" t="s">
        <v>112</v>
      </c>
      <c r="C86" s="15" t="s">
        <v>113</v>
      </c>
      <c r="D86" s="16" t="s">
        <v>291</v>
      </c>
      <c r="E86" s="15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28">
        <v>1</v>
      </c>
    </row>
    <row r="87" spans="1:65">
      <c r="A87" s="30"/>
      <c r="B87" s="19" t="s">
        <v>226</v>
      </c>
      <c r="C87" s="9" t="s">
        <v>226</v>
      </c>
      <c r="D87" s="10" t="s">
        <v>114</v>
      </c>
      <c r="E87" s="15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28" t="s">
        <v>1</v>
      </c>
    </row>
    <row r="88" spans="1:65">
      <c r="A88" s="30"/>
      <c r="B88" s="19"/>
      <c r="C88" s="9"/>
      <c r="D88" s="10" t="s">
        <v>98</v>
      </c>
      <c r="E88" s="15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28">
        <v>3</v>
      </c>
    </row>
    <row r="89" spans="1:65">
      <c r="A89" s="30"/>
      <c r="B89" s="19"/>
      <c r="C89" s="9"/>
      <c r="D89" s="26"/>
      <c r="E89" s="15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28">
        <v>3</v>
      </c>
    </row>
    <row r="90" spans="1:65">
      <c r="A90" s="30"/>
      <c r="B90" s="18">
        <v>1</v>
      </c>
      <c r="C90" s="14">
        <v>1</v>
      </c>
      <c r="D90" s="214">
        <v>0.11600000000000001</v>
      </c>
      <c r="E90" s="205"/>
      <c r="F90" s="206"/>
      <c r="G90" s="206"/>
      <c r="H90" s="206"/>
      <c r="I90" s="206"/>
      <c r="J90" s="206"/>
      <c r="K90" s="206"/>
      <c r="L90" s="206"/>
      <c r="M90" s="206"/>
      <c r="N90" s="206"/>
      <c r="O90" s="206"/>
      <c r="P90" s="206"/>
      <c r="Q90" s="206"/>
      <c r="R90" s="206"/>
      <c r="S90" s="206"/>
      <c r="T90" s="206"/>
      <c r="U90" s="206"/>
      <c r="V90" s="206"/>
      <c r="W90" s="206"/>
      <c r="X90" s="206"/>
      <c r="Y90" s="206"/>
      <c r="Z90" s="206"/>
      <c r="AA90" s="206"/>
      <c r="AB90" s="206"/>
      <c r="AC90" s="206"/>
      <c r="AD90" s="206"/>
      <c r="AE90" s="206"/>
      <c r="AF90" s="206"/>
      <c r="AG90" s="206"/>
      <c r="AH90" s="206"/>
      <c r="AI90" s="206"/>
      <c r="AJ90" s="206"/>
      <c r="AK90" s="206"/>
      <c r="AL90" s="206"/>
      <c r="AM90" s="206"/>
      <c r="AN90" s="206"/>
      <c r="AO90" s="206"/>
      <c r="AP90" s="206"/>
      <c r="AQ90" s="206"/>
      <c r="AR90" s="206"/>
      <c r="AS90" s="206"/>
      <c r="AT90" s="206"/>
      <c r="AU90" s="206"/>
      <c r="AV90" s="206"/>
      <c r="AW90" s="206"/>
      <c r="AX90" s="206"/>
      <c r="AY90" s="206"/>
      <c r="AZ90" s="206"/>
      <c r="BA90" s="206"/>
      <c r="BB90" s="206"/>
      <c r="BC90" s="206"/>
      <c r="BD90" s="206"/>
      <c r="BE90" s="206"/>
      <c r="BF90" s="206"/>
      <c r="BG90" s="206"/>
      <c r="BH90" s="206"/>
      <c r="BI90" s="206"/>
      <c r="BJ90" s="206"/>
      <c r="BK90" s="206"/>
      <c r="BL90" s="206"/>
      <c r="BM90" s="215">
        <v>1</v>
      </c>
    </row>
    <row r="91" spans="1:65">
      <c r="A91" s="30"/>
      <c r="B91" s="19">
        <v>1</v>
      </c>
      <c r="C91" s="9">
        <v>2</v>
      </c>
      <c r="D91" s="24">
        <v>0.11100000000000002</v>
      </c>
      <c r="E91" s="205"/>
      <c r="F91" s="206"/>
      <c r="G91" s="206"/>
      <c r="H91" s="206"/>
      <c r="I91" s="206"/>
      <c r="J91" s="206"/>
      <c r="K91" s="206"/>
      <c r="L91" s="206"/>
      <c r="M91" s="206"/>
      <c r="N91" s="206"/>
      <c r="O91" s="206"/>
      <c r="P91" s="206"/>
      <c r="Q91" s="206"/>
      <c r="R91" s="206"/>
      <c r="S91" s="206"/>
      <c r="T91" s="206"/>
      <c r="U91" s="206"/>
      <c r="V91" s="206"/>
      <c r="W91" s="206"/>
      <c r="X91" s="206"/>
      <c r="Y91" s="206"/>
      <c r="Z91" s="206"/>
      <c r="AA91" s="206"/>
      <c r="AB91" s="206"/>
      <c r="AC91" s="206"/>
      <c r="AD91" s="206"/>
      <c r="AE91" s="206"/>
      <c r="AF91" s="206"/>
      <c r="AG91" s="206"/>
      <c r="AH91" s="206"/>
      <c r="AI91" s="206"/>
      <c r="AJ91" s="206"/>
      <c r="AK91" s="206"/>
      <c r="AL91" s="206"/>
      <c r="AM91" s="206"/>
      <c r="AN91" s="206"/>
      <c r="AO91" s="206"/>
      <c r="AP91" s="206"/>
      <c r="AQ91" s="206"/>
      <c r="AR91" s="206"/>
      <c r="AS91" s="206"/>
      <c r="AT91" s="206"/>
      <c r="AU91" s="206"/>
      <c r="AV91" s="206"/>
      <c r="AW91" s="206"/>
      <c r="AX91" s="206"/>
      <c r="AY91" s="206"/>
      <c r="AZ91" s="206"/>
      <c r="BA91" s="206"/>
      <c r="BB91" s="206"/>
      <c r="BC91" s="206"/>
      <c r="BD91" s="206"/>
      <c r="BE91" s="206"/>
      <c r="BF91" s="206"/>
      <c r="BG91" s="206"/>
      <c r="BH91" s="206"/>
      <c r="BI91" s="206"/>
      <c r="BJ91" s="206"/>
      <c r="BK91" s="206"/>
      <c r="BL91" s="206"/>
      <c r="BM91" s="215">
        <v>9</v>
      </c>
    </row>
    <row r="92" spans="1:65">
      <c r="A92" s="30"/>
      <c r="B92" s="20" t="s">
        <v>260</v>
      </c>
      <c r="C92" s="12"/>
      <c r="D92" s="216">
        <v>0.11350000000000002</v>
      </c>
      <c r="E92" s="205"/>
      <c r="F92" s="206"/>
      <c r="G92" s="206"/>
      <c r="H92" s="206"/>
      <c r="I92" s="206"/>
      <c r="J92" s="206"/>
      <c r="K92" s="206"/>
      <c r="L92" s="206"/>
      <c r="M92" s="206"/>
      <c r="N92" s="206"/>
      <c r="O92" s="206"/>
      <c r="P92" s="206"/>
      <c r="Q92" s="206"/>
      <c r="R92" s="206"/>
      <c r="S92" s="206"/>
      <c r="T92" s="206"/>
      <c r="U92" s="206"/>
      <c r="V92" s="206"/>
      <c r="W92" s="206"/>
      <c r="X92" s="206"/>
      <c r="Y92" s="206"/>
      <c r="Z92" s="206"/>
      <c r="AA92" s="206"/>
      <c r="AB92" s="206"/>
      <c r="AC92" s="206"/>
      <c r="AD92" s="206"/>
      <c r="AE92" s="206"/>
      <c r="AF92" s="206"/>
      <c r="AG92" s="206"/>
      <c r="AH92" s="206"/>
      <c r="AI92" s="206"/>
      <c r="AJ92" s="206"/>
      <c r="AK92" s="206"/>
      <c r="AL92" s="206"/>
      <c r="AM92" s="206"/>
      <c r="AN92" s="206"/>
      <c r="AO92" s="206"/>
      <c r="AP92" s="206"/>
      <c r="AQ92" s="206"/>
      <c r="AR92" s="206"/>
      <c r="AS92" s="206"/>
      <c r="AT92" s="206"/>
      <c r="AU92" s="206"/>
      <c r="AV92" s="206"/>
      <c r="AW92" s="206"/>
      <c r="AX92" s="206"/>
      <c r="AY92" s="206"/>
      <c r="AZ92" s="206"/>
      <c r="BA92" s="206"/>
      <c r="BB92" s="206"/>
      <c r="BC92" s="206"/>
      <c r="BD92" s="206"/>
      <c r="BE92" s="206"/>
      <c r="BF92" s="206"/>
      <c r="BG92" s="206"/>
      <c r="BH92" s="206"/>
      <c r="BI92" s="206"/>
      <c r="BJ92" s="206"/>
      <c r="BK92" s="206"/>
      <c r="BL92" s="206"/>
      <c r="BM92" s="215">
        <v>16</v>
      </c>
    </row>
    <row r="93" spans="1:65">
      <c r="A93" s="30"/>
      <c r="B93" s="3" t="s">
        <v>261</v>
      </c>
      <c r="C93" s="29"/>
      <c r="D93" s="24">
        <v>0.11350000000000002</v>
      </c>
      <c r="E93" s="205"/>
      <c r="F93" s="206"/>
      <c r="G93" s="206"/>
      <c r="H93" s="206"/>
      <c r="I93" s="206"/>
      <c r="J93" s="206"/>
      <c r="K93" s="206"/>
      <c r="L93" s="206"/>
      <c r="M93" s="206"/>
      <c r="N93" s="206"/>
      <c r="O93" s="206"/>
      <c r="P93" s="206"/>
      <c r="Q93" s="206"/>
      <c r="R93" s="206"/>
      <c r="S93" s="206"/>
      <c r="T93" s="206"/>
      <c r="U93" s="206"/>
      <c r="V93" s="206"/>
      <c r="W93" s="206"/>
      <c r="X93" s="206"/>
      <c r="Y93" s="206"/>
      <c r="Z93" s="206"/>
      <c r="AA93" s="206"/>
      <c r="AB93" s="206"/>
      <c r="AC93" s="206"/>
      <c r="AD93" s="206"/>
      <c r="AE93" s="206"/>
      <c r="AF93" s="206"/>
      <c r="AG93" s="206"/>
      <c r="AH93" s="206"/>
      <c r="AI93" s="206"/>
      <c r="AJ93" s="206"/>
      <c r="AK93" s="206"/>
      <c r="AL93" s="206"/>
      <c r="AM93" s="206"/>
      <c r="AN93" s="206"/>
      <c r="AO93" s="206"/>
      <c r="AP93" s="206"/>
      <c r="AQ93" s="206"/>
      <c r="AR93" s="206"/>
      <c r="AS93" s="206"/>
      <c r="AT93" s="206"/>
      <c r="AU93" s="206"/>
      <c r="AV93" s="206"/>
      <c r="AW93" s="206"/>
      <c r="AX93" s="206"/>
      <c r="AY93" s="206"/>
      <c r="AZ93" s="206"/>
      <c r="BA93" s="206"/>
      <c r="BB93" s="206"/>
      <c r="BC93" s="206"/>
      <c r="BD93" s="206"/>
      <c r="BE93" s="206"/>
      <c r="BF93" s="206"/>
      <c r="BG93" s="206"/>
      <c r="BH93" s="206"/>
      <c r="BI93" s="206"/>
      <c r="BJ93" s="206"/>
      <c r="BK93" s="206"/>
      <c r="BL93" s="206"/>
      <c r="BM93" s="215">
        <v>0.1135</v>
      </c>
    </row>
    <row r="94" spans="1:65">
      <c r="A94" s="30"/>
      <c r="B94" s="3" t="s">
        <v>262</v>
      </c>
      <c r="C94" s="29"/>
      <c r="D94" s="24">
        <v>3.5355339059327312E-3</v>
      </c>
      <c r="E94" s="205"/>
      <c r="F94" s="206"/>
      <c r="G94" s="206"/>
      <c r="H94" s="206"/>
      <c r="I94" s="206"/>
      <c r="J94" s="206"/>
      <c r="K94" s="206"/>
      <c r="L94" s="206"/>
      <c r="M94" s="206"/>
      <c r="N94" s="206"/>
      <c r="O94" s="206"/>
      <c r="P94" s="206"/>
      <c r="Q94" s="206"/>
      <c r="R94" s="206"/>
      <c r="S94" s="206"/>
      <c r="T94" s="206"/>
      <c r="U94" s="206"/>
      <c r="V94" s="206"/>
      <c r="W94" s="206"/>
      <c r="X94" s="206"/>
      <c r="Y94" s="206"/>
      <c r="Z94" s="206"/>
      <c r="AA94" s="206"/>
      <c r="AB94" s="206"/>
      <c r="AC94" s="206"/>
      <c r="AD94" s="206"/>
      <c r="AE94" s="206"/>
      <c r="AF94" s="206"/>
      <c r="AG94" s="206"/>
      <c r="AH94" s="206"/>
      <c r="AI94" s="206"/>
      <c r="AJ94" s="206"/>
      <c r="AK94" s="206"/>
      <c r="AL94" s="206"/>
      <c r="AM94" s="206"/>
      <c r="AN94" s="206"/>
      <c r="AO94" s="206"/>
      <c r="AP94" s="206"/>
      <c r="AQ94" s="206"/>
      <c r="AR94" s="206"/>
      <c r="AS94" s="206"/>
      <c r="AT94" s="206"/>
      <c r="AU94" s="206"/>
      <c r="AV94" s="206"/>
      <c r="AW94" s="206"/>
      <c r="AX94" s="206"/>
      <c r="AY94" s="206"/>
      <c r="AZ94" s="206"/>
      <c r="BA94" s="206"/>
      <c r="BB94" s="206"/>
      <c r="BC94" s="206"/>
      <c r="BD94" s="206"/>
      <c r="BE94" s="206"/>
      <c r="BF94" s="206"/>
      <c r="BG94" s="206"/>
      <c r="BH94" s="206"/>
      <c r="BI94" s="206"/>
      <c r="BJ94" s="206"/>
      <c r="BK94" s="206"/>
      <c r="BL94" s="206"/>
      <c r="BM94" s="215">
        <v>15</v>
      </c>
    </row>
    <row r="95" spans="1:65">
      <c r="A95" s="30"/>
      <c r="B95" s="3" t="s">
        <v>86</v>
      </c>
      <c r="C95" s="29"/>
      <c r="D95" s="13">
        <v>3.1150078466367671E-2</v>
      </c>
      <c r="E95" s="15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55"/>
    </row>
    <row r="96" spans="1:65">
      <c r="A96" s="30"/>
      <c r="B96" s="3" t="s">
        <v>263</v>
      </c>
      <c r="C96" s="29"/>
      <c r="D96" s="13">
        <v>2.2204460492503131E-16</v>
      </c>
      <c r="E96" s="15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55"/>
    </row>
    <row r="97" spans="1:65">
      <c r="A97" s="30"/>
      <c r="B97" s="46" t="s">
        <v>264</v>
      </c>
      <c r="C97" s="47"/>
      <c r="D97" s="45" t="s">
        <v>265</v>
      </c>
      <c r="E97" s="15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55"/>
    </row>
    <row r="98" spans="1:65">
      <c r="B98" s="31"/>
      <c r="C98" s="20"/>
      <c r="D98" s="20"/>
      <c r="BM98" s="55"/>
    </row>
    <row r="99" spans="1:65" ht="15">
      <c r="B99" s="8" t="s">
        <v>483</v>
      </c>
      <c r="BM99" s="28" t="s">
        <v>290</v>
      </c>
    </row>
    <row r="100" spans="1:65" ht="15">
      <c r="A100" s="25" t="s">
        <v>60</v>
      </c>
      <c r="B100" s="18" t="s">
        <v>112</v>
      </c>
      <c r="C100" s="15" t="s">
        <v>113</v>
      </c>
      <c r="D100" s="16" t="s">
        <v>291</v>
      </c>
      <c r="E100" s="15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28">
        <v>1</v>
      </c>
    </row>
    <row r="101" spans="1:65">
      <c r="A101" s="30"/>
      <c r="B101" s="19" t="s">
        <v>226</v>
      </c>
      <c r="C101" s="9" t="s">
        <v>226</v>
      </c>
      <c r="D101" s="10" t="s">
        <v>114</v>
      </c>
      <c r="E101" s="15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28" t="s">
        <v>1</v>
      </c>
    </row>
    <row r="102" spans="1:65">
      <c r="A102" s="30"/>
      <c r="B102" s="19"/>
      <c r="C102" s="9"/>
      <c r="D102" s="10" t="s">
        <v>98</v>
      </c>
      <c r="E102" s="15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28">
        <v>2</v>
      </c>
    </row>
    <row r="103" spans="1:65">
      <c r="A103" s="30"/>
      <c r="B103" s="19"/>
      <c r="C103" s="9"/>
      <c r="D103" s="26"/>
      <c r="E103" s="15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28">
        <v>2</v>
      </c>
    </row>
    <row r="104" spans="1:65">
      <c r="A104" s="30"/>
      <c r="B104" s="18">
        <v>1</v>
      </c>
      <c r="C104" s="14">
        <v>1</v>
      </c>
      <c r="D104" s="22">
        <v>4.4048999999999996</v>
      </c>
      <c r="E104" s="15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28">
        <v>1</v>
      </c>
    </row>
    <row r="105" spans="1:65">
      <c r="A105" s="30"/>
      <c r="B105" s="19">
        <v>1</v>
      </c>
      <c r="C105" s="9">
        <v>2</v>
      </c>
      <c r="D105" s="11">
        <v>4.4048999999999996</v>
      </c>
      <c r="E105" s="15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28">
        <v>10</v>
      </c>
    </row>
    <row r="106" spans="1:65">
      <c r="A106" s="30"/>
      <c r="B106" s="20" t="s">
        <v>260</v>
      </c>
      <c r="C106" s="12"/>
      <c r="D106" s="23">
        <v>4.4048999999999996</v>
      </c>
      <c r="E106" s="15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28">
        <v>16</v>
      </c>
    </row>
    <row r="107" spans="1:65">
      <c r="A107" s="30"/>
      <c r="B107" s="3" t="s">
        <v>261</v>
      </c>
      <c r="C107" s="29"/>
      <c r="D107" s="11">
        <v>4.4048999999999996</v>
      </c>
      <c r="E107" s="15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28">
        <v>4.4049500000000004</v>
      </c>
    </row>
    <row r="108" spans="1:65">
      <c r="A108" s="30"/>
      <c r="B108" s="3" t="s">
        <v>262</v>
      </c>
      <c r="C108" s="29"/>
      <c r="D108" s="24">
        <v>0</v>
      </c>
      <c r="E108" s="15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28">
        <v>16</v>
      </c>
    </row>
    <row r="109" spans="1:65">
      <c r="A109" s="30"/>
      <c r="B109" s="3" t="s">
        <v>86</v>
      </c>
      <c r="C109" s="29"/>
      <c r="D109" s="13">
        <v>0</v>
      </c>
      <c r="E109" s="15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55"/>
    </row>
    <row r="110" spans="1:65">
      <c r="A110" s="30"/>
      <c r="B110" s="3" t="s">
        <v>263</v>
      </c>
      <c r="C110" s="29"/>
      <c r="D110" s="13">
        <v>-1.1350866638837331E-5</v>
      </c>
      <c r="E110" s="15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55"/>
    </row>
    <row r="111" spans="1:65">
      <c r="A111" s="30"/>
      <c r="B111" s="46" t="s">
        <v>264</v>
      </c>
      <c r="C111" s="47"/>
      <c r="D111" s="45" t="s">
        <v>265</v>
      </c>
      <c r="E111" s="15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55"/>
    </row>
    <row r="112" spans="1:65">
      <c r="B112" s="31"/>
      <c r="C112" s="20"/>
      <c r="D112" s="20"/>
      <c r="BM112" s="55"/>
    </row>
    <row r="113" spans="1:65" ht="15">
      <c r="B113" s="8" t="s">
        <v>484</v>
      </c>
      <c r="BM113" s="28" t="s">
        <v>67</v>
      </c>
    </row>
    <row r="114" spans="1:65" ht="15">
      <c r="A114" s="25" t="s">
        <v>6</v>
      </c>
      <c r="B114" s="18" t="s">
        <v>112</v>
      </c>
      <c r="C114" s="15" t="s">
        <v>113</v>
      </c>
      <c r="D114" s="16" t="s">
        <v>225</v>
      </c>
      <c r="E114" s="17" t="s">
        <v>225</v>
      </c>
      <c r="F114" s="17" t="s">
        <v>225</v>
      </c>
      <c r="G114" s="17" t="s">
        <v>225</v>
      </c>
      <c r="H114" s="17" t="s">
        <v>225</v>
      </c>
      <c r="I114" s="17" t="s">
        <v>225</v>
      </c>
      <c r="J114" s="17" t="s">
        <v>225</v>
      </c>
      <c r="K114" s="17" t="s">
        <v>225</v>
      </c>
      <c r="L114" s="17" t="s">
        <v>225</v>
      </c>
      <c r="M114" s="17" t="s">
        <v>225</v>
      </c>
      <c r="N114" s="17" t="s">
        <v>225</v>
      </c>
      <c r="O114" s="17" t="s">
        <v>225</v>
      </c>
      <c r="P114" s="15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28">
        <v>1</v>
      </c>
    </row>
    <row r="115" spans="1:65">
      <c r="A115" s="30"/>
      <c r="B115" s="19" t="s">
        <v>226</v>
      </c>
      <c r="C115" s="9" t="s">
        <v>226</v>
      </c>
      <c r="D115" s="151" t="s">
        <v>229</v>
      </c>
      <c r="E115" s="152" t="s">
        <v>232</v>
      </c>
      <c r="F115" s="152" t="s">
        <v>234</v>
      </c>
      <c r="G115" s="152" t="s">
        <v>236</v>
      </c>
      <c r="H115" s="152" t="s">
        <v>237</v>
      </c>
      <c r="I115" s="152" t="s">
        <v>238</v>
      </c>
      <c r="J115" s="152" t="s">
        <v>280</v>
      </c>
      <c r="K115" s="152" t="s">
        <v>242</v>
      </c>
      <c r="L115" s="152" t="s">
        <v>246</v>
      </c>
      <c r="M115" s="152" t="s">
        <v>292</v>
      </c>
      <c r="N115" s="152" t="s">
        <v>293</v>
      </c>
      <c r="O115" s="152" t="s">
        <v>294</v>
      </c>
      <c r="P115" s="15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28" t="s">
        <v>1</v>
      </c>
    </row>
    <row r="116" spans="1:65">
      <c r="A116" s="30"/>
      <c r="B116" s="19"/>
      <c r="C116" s="9"/>
      <c r="D116" s="10" t="s">
        <v>98</v>
      </c>
      <c r="E116" s="11" t="s">
        <v>98</v>
      </c>
      <c r="F116" s="11" t="s">
        <v>295</v>
      </c>
      <c r="G116" s="11" t="s">
        <v>295</v>
      </c>
      <c r="H116" s="11" t="s">
        <v>295</v>
      </c>
      <c r="I116" s="11" t="s">
        <v>295</v>
      </c>
      <c r="J116" s="11" t="s">
        <v>295</v>
      </c>
      <c r="K116" s="11" t="s">
        <v>102</v>
      </c>
      <c r="L116" s="11" t="s">
        <v>98</v>
      </c>
      <c r="M116" s="11" t="s">
        <v>98</v>
      </c>
      <c r="N116" s="11" t="s">
        <v>98</v>
      </c>
      <c r="O116" s="11" t="s">
        <v>98</v>
      </c>
      <c r="P116" s="15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28">
        <v>2</v>
      </c>
    </row>
    <row r="117" spans="1:65">
      <c r="A117" s="30"/>
      <c r="B117" s="19"/>
      <c r="C117" s="9"/>
      <c r="D117" s="26"/>
      <c r="E117" s="26"/>
      <c r="F117" s="26"/>
      <c r="G117" s="26"/>
      <c r="H117" s="26"/>
      <c r="I117" s="26"/>
      <c r="J117" s="26"/>
      <c r="K117" s="26"/>
      <c r="L117" s="26"/>
      <c r="M117" s="26"/>
      <c r="N117" s="26"/>
      <c r="O117" s="26"/>
      <c r="P117" s="15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28">
        <v>3</v>
      </c>
    </row>
    <row r="118" spans="1:65">
      <c r="A118" s="30"/>
      <c r="B118" s="18">
        <v>1</v>
      </c>
      <c r="C118" s="14">
        <v>1</v>
      </c>
      <c r="D118" s="148">
        <v>8.98</v>
      </c>
      <c r="E118" s="22">
        <v>8.3840000000000003</v>
      </c>
      <c r="F118" s="22">
        <v>8.4333615000000002</v>
      </c>
      <c r="G118" s="22">
        <v>8.2100000000000009</v>
      </c>
      <c r="H118" s="22">
        <v>8.2100000000000009</v>
      </c>
      <c r="I118" s="22">
        <v>8.1300000000000008</v>
      </c>
      <c r="J118" s="22">
        <v>8.1</v>
      </c>
      <c r="K118" s="22">
        <v>8.43</v>
      </c>
      <c r="L118" s="22">
        <v>8.5299999999999994</v>
      </c>
      <c r="M118" s="22">
        <v>8.5500000000000007</v>
      </c>
      <c r="N118" s="22">
        <v>8.4463458646616552</v>
      </c>
      <c r="O118" s="155">
        <v>8.6788890599999995</v>
      </c>
      <c r="P118" s="15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28">
        <v>1</v>
      </c>
    </row>
    <row r="119" spans="1:65">
      <c r="A119" s="30"/>
      <c r="B119" s="19">
        <v>1</v>
      </c>
      <c r="C119" s="9">
        <v>2</v>
      </c>
      <c r="D119" s="149">
        <v>8.93</v>
      </c>
      <c r="E119" s="11">
        <v>8.6560000000000006</v>
      </c>
      <c r="F119" s="11">
        <v>8.3841710000000003</v>
      </c>
      <c r="G119" s="11">
        <v>8.34</v>
      </c>
      <c r="H119" s="11">
        <v>8.24</v>
      </c>
      <c r="I119" s="11">
        <v>8.2200000000000006</v>
      </c>
      <c r="J119" s="11">
        <v>8.17</v>
      </c>
      <c r="K119" s="11">
        <v>8.6199999999999992</v>
      </c>
      <c r="L119" s="11">
        <v>8.57</v>
      </c>
      <c r="M119" s="11">
        <v>8.4700000000000006</v>
      </c>
      <c r="N119" s="11">
        <v>8.4582280701754389</v>
      </c>
      <c r="O119" s="11">
        <v>8.3663586299999988</v>
      </c>
      <c r="P119" s="15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28">
        <v>30</v>
      </c>
    </row>
    <row r="120" spans="1:65">
      <c r="A120" s="30"/>
      <c r="B120" s="19">
        <v>1</v>
      </c>
      <c r="C120" s="9">
        <v>3</v>
      </c>
      <c r="D120" s="149">
        <v>8.98</v>
      </c>
      <c r="E120" s="11">
        <v>8.4580000000000002</v>
      </c>
      <c r="F120" s="11">
        <v>8.4138705000000016</v>
      </c>
      <c r="G120" s="11">
        <v>8.15</v>
      </c>
      <c r="H120" s="11">
        <v>8.33</v>
      </c>
      <c r="I120" s="11">
        <v>8.2100000000000009</v>
      </c>
      <c r="J120" s="11">
        <v>8.1999999999999993</v>
      </c>
      <c r="K120" s="11">
        <v>8.64</v>
      </c>
      <c r="L120" s="11">
        <v>8.52</v>
      </c>
      <c r="M120" s="11">
        <v>8.5299999999999994</v>
      </c>
      <c r="N120" s="11">
        <v>8.4731842105263162</v>
      </c>
      <c r="O120" s="11">
        <v>8.3594737200000004</v>
      </c>
      <c r="P120" s="15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28">
        <v>16</v>
      </c>
    </row>
    <row r="121" spans="1:65">
      <c r="A121" s="30"/>
      <c r="B121" s="19">
        <v>1</v>
      </c>
      <c r="C121" s="9">
        <v>4</v>
      </c>
      <c r="D121" s="149">
        <v>9.0299999999999994</v>
      </c>
      <c r="E121" s="11">
        <v>8.423</v>
      </c>
      <c r="F121" s="11">
        <v>8.4358799999999992</v>
      </c>
      <c r="G121" s="11">
        <v>8.35</v>
      </c>
      <c r="H121" s="11">
        <v>8.16</v>
      </c>
      <c r="I121" s="11">
        <v>8.2899999999999991</v>
      </c>
      <c r="J121" s="11">
        <v>8.1300000000000008</v>
      </c>
      <c r="K121" s="11">
        <v>8.5399999999999991</v>
      </c>
      <c r="L121" s="11">
        <v>8.59</v>
      </c>
      <c r="M121" s="11">
        <v>8.4700000000000006</v>
      </c>
      <c r="N121" s="11">
        <v>8.4388471177944862</v>
      </c>
      <c r="O121" s="11">
        <v>8.3246245499999993</v>
      </c>
      <c r="P121" s="15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28">
        <v>8.3831126604852546</v>
      </c>
    </row>
    <row r="122" spans="1:65">
      <c r="A122" s="30"/>
      <c r="B122" s="19">
        <v>1</v>
      </c>
      <c r="C122" s="9">
        <v>5</v>
      </c>
      <c r="D122" s="149">
        <v>9.0350000000000001</v>
      </c>
      <c r="E122" s="11">
        <v>8.4789999999999992</v>
      </c>
      <c r="F122" s="11">
        <v>8.3792660000000012</v>
      </c>
      <c r="G122" s="11">
        <v>8.25</v>
      </c>
      <c r="H122" s="11">
        <v>8.16</v>
      </c>
      <c r="I122" s="11">
        <v>8.2899999999999991</v>
      </c>
      <c r="J122" s="11">
        <v>8.19</v>
      </c>
      <c r="K122" s="11">
        <v>8.5</v>
      </c>
      <c r="L122" s="11">
        <v>8.5399999999999991</v>
      </c>
      <c r="M122" s="11">
        <v>8.5500000000000007</v>
      </c>
      <c r="N122" s="11">
        <v>8.4381578947368432</v>
      </c>
      <c r="O122" s="11">
        <v>8.404766519999999</v>
      </c>
      <c r="P122" s="15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28">
        <v>17</v>
      </c>
    </row>
    <row r="123" spans="1:65">
      <c r="A123" s="30"/>
      <c r="B123" s="19">
        <v>1</v>
      </c>
      <c r="C123" s="9">
        <v>6</v>
      </c>
      <c r="D123" s="149">
        <v>8.98</v>
      </c>
      <c r="E123" s="11">
        <v>8.3940000000000001</v>
      </c>
      <c r="F123" s="11">
        <v>8.3726170000000018</v>
      </c>
      <c r="G123" s="11">
        <v>8.2200000000000006</v>
      </c>
      <c r="H123" s="11">
        <v>8.17</v>
      </c>
      <c r="I123" s="11">
        <v>8.3000000000000007</v>
      </c>
      <c r="J123" s="11">
        <v>8.23</v>
      </c>
      <c r="K123" s="11">
        <v>8.66</v>
      </c>
      <c r="L123" s="11">
        <v>8.56</v>
      </c>
      <c r="M123" s="11">
        <v>8.5</v>
      </c>
      <c r="N123" s="11">
        <v>8.4689477861319968</v>
      </c>
      <c r="O123" s="11">
        <v>8.4852421199999988</v>
      </c>
      <c r="P123" s="15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55"/>
    </row>
    <row r="124" spans="1:65">
      <c r="A124" s="30"/>
      <c r="B124" s="20" t="s">
        <v>260</v>
      </c>
      <c r="C124" s="12"/>
      <c r="D124" s="23">
        <v>8.9891666666666676</v>
      </c>
      <c r="E124" s="23">
        <v>8.4656666666666656</v>
      </c>
      <c r="F124" s="23">
        <v>8.4031943333333334</v>
      </c>
      <c r="G124" s="23">
        <v>8.2533333333333339</v>
      </c>
      <c r="H124" s="23">
        <v>8.211666666666666</v>
      </c>
      <c r="I124" s="23">
        <v>8.24</v>
      </c>
      <c r="J124" s="23">
        <v>8.17</v>
      </c>
      <c r="K124" s="23">
        <v>8.5649999999999995</v>
      </c>
      <c r="L124" s="23">
        <v>8.5516666666666676</v>
      </c>
      <c r="M124" s="23">
        <v>8.5116666666666685</v>
      </c>
      <c r="N124" s="23">
        <v>8.4539518240044575</v>
      </c>
      <c r="O124" s="23">
        <v>8.4365590999999984</v>
      </c>
      <c r="P124" s="15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55"/>
    </row>
    <row r="125" spans="1:65">
      <c r="A125" s="30"/>
      <c r="B125" s="3" t="s">
        <v>261</v>
      </c>
      <c r="C125" s="29"/>
      <c r="D125" s="11">
        <v>8.98</v>
      </c>
      <c r="E125" s="11">
        <v>8.4405000000000001</v>
      </c>
      <c r="F125" s="11">
        <v>8.3990207500000018</v>
      </c>
      <c r="G125" s="11">
        <v>8.2349999999999994</v>
      </c>
      <c r="H125" s="11">
        <v>8.1900000000000013</v>
      </c>
      <c r="I125" s="11">
        <v>8.254999999999999</v>
      </c>
      <c r="J125" s="11">
        <v>8.18</v>
      </c>
      <c r="K125" s="11">
        <v>8.5799999999999983</v>
      </c>
      <c r="L125" s="11">
        <v>8.5500000000000007</v>
      </c>
      <c r="M125" s="11">
        <v>8.5150000000000006</v>
      </c>
      <c r="N125" s="11">
        <v>8.4522869674185479</v>
      </c>
      <c r="O125" s="11">
        <v>8.385562574999998</v>
      </c>
      <c r="P125" s="15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55"/>
    </row>
    <row r="126" spans="1:65">
      <c r="A126" s="30"/>
      <c r="B126" s="3" t="s">
        <v>262</v>
      </c>
      <c r="C126" s="29"/>
      <c r="D126" s="24">
        <v>3.8783587594066915E-2</v>
      </c>
      <c r="E126" s="24">
        <v>0.10008929346671745</v>
      </c>
      <c r="F126" s="24">
        <v>2.8148950054427066E-2</v>
      </c>
      <c r="G126" s="24">
        <v>7.8145164064493525E-2</v>
      </c>
      <c r="H126" s="24">
        <v>6.6156380392723022E-2</v>
      </c>
      <c r="I126" s="24">
        <v>6.6332495807107497E-2</v>
      </c>
      <c r="J126" s="24">
        <v>4.7749345545253237E-2</v>
      </c>
      <c r="K126" s="24">
        <v>9.0277350426339095E-2</v>
      </c>
      <c r="L126" s="24">
        <v>2.6394443859772517E-2</v>
      </c>
      <c r="M126" s="24">
        <v>3.7103458958251623E-2</v>
      </c>
      <c r="N126" s="24">
        <v>1.5155862375304894E-2</v>
      </c>
      <c r="O126" s="24">
        <v>0.13077019490284944</v>
      </c>
      <c r="P126" s="205"/>
      <c r="Q126" s="206"/>
      <c r="R126" s="206"/>
      <c r="S126" s="206"/>
      <c r="T126" s="206"/>
      <c r="U126" s="206"/>
      <c r="V126" s="206"/>
      <c r="W126" s="206"/>
      <c r="X126" s="206"/>
      <c r="Y126" s="206"/>
      <c r="Z126" s="206"/>
      <c r="AA126" s="206"/>
      <c r="AB126" s="206"/>
      <c r="AC126" s="206"/>
      <c r="AD126" s="206"/>
      <c r="AE126" s="206"/>
      <c r="AF126" s="206"/>
      <c r="AG126" s="206"/>
      <c r="AH126" s="206"/>
      <c r="AI126" s="206"/>
      <c r="AJ126" s="206"/>
      <c r="AK126" s="206"/>
      <c r="AL126" s="206"/>
      <c r="AM126" s="206"/>
      <c r="AN126" s="206"/>
      <c r="AO126" s="206"/>
      <c r="AP126" s="206"/>
      <c r="AQ126" s="206"/>
      <c r="AR126" s="206"/>
      <c r="AS126" s="206"/>
      <c r="AT126" s="206"/>
      <c r="AU126" s="206"/>
      <c r="AV126" s="206"/>
      <c r="AW126" s="206"/>
      <c r="AX126" s="206"/>
      <c r="AY126" s="206"/>
      <c r="AZ126" s="206"/>
      <c r="BA126" s="206"/>
      <c r="BB126" s="206"/>
      <c r="BC126" s="206"/>
      <c r="BD126" s="206"/>
      <c r="BE126" s="206"/>
      <c r="BF126" s="206"/>
      <c r="BG126" s="206"/>
      <c r="BH126" s="206"/>
      <c r="BI126" s="206"/>
      <c r="BJ126" s="206"/>
      <c r="BK126" s="206"/>
      <c r="BL126" s="206"/>
      <c r="BM126" s="56"/>
    </row>
    <row r="127" spans="1:65">
      <c r="A127" s="30"/>
      <c r="B127" s="3" t="s">
        <v>86</v>
      </c>
      <c r="C127" s="29"/>
      <c r="D127" s="13">
        <v>4.314480867051107E-3</v>
      </c>
      <c r="E127" s="13">
        <v>1.1822966507861259E-2</v>
      </c>
      <c r="F127" s="13">
        <v>3.3497916313522994E-3</v>
      </c>
      <c r="G127" s="13">
        <v>9.4683155166995388E-3</v>
      </c>
      <c r="H127" s="13">
        <v>8.0563889254381595E-3</v>
      </c>
      <c r="I127" s="13">
        <v>8.0500601707654725E-3</v>
      </c>
      <c r="J127" s="13">
        <v>5.8444731389538851E-3</v>
      </c>
      <c r="K127" s="13">
        <v>1.0540262746799662E-2</v>
      </c>
      <c r="L127" s="13">
        <v>3.0864678066387661E-3</v>
      </c>
      <c r="M127" s="13">
        <v>4.3591296994225509E-3</v>
      </c>
      <c r="N127" s="13">
        <v>1.7927547602377848E-3</v>
      </c>
      <c r="O127" s="13">
        <v>1.5500418281056014E-2</v>
      </c>
      <c r="P127" s="15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55"/>
    </row>
    <row r="128" spans="1:65">
      <c r="A128" s="30"/>
      <c r="B128" s="3" t="s">
        <v>263</v>
      </c>
      <c r="C128" s="29"/>
      <c r="D128" s="13">
        <v>7.2294627392772259E-2</v>
      </c>
      <c r="E128" s="13">
        <v>9.8476555815047995E-3</v>
      </c>
      <c r="F128" s="13">
        <v>2.3954912287813546E-3</v>
      </c>
      <c r="G128" s="13">
        <v>-1.5481042950030943E-2</v>
      </c>
      <c r="H128" s="13">
        <v>-2.0451352708966808E-2</v>
      </c>
      <c r="I128" s="13">
        <v>-1.7071542072890411E-2</v>
      </c>
      <c r="J128" s="13">
        <v>-2.542166246790234E-2</v>
      </c>
      <c r="K128" s="13">
        <v>2.1696874046807313E-2</v>
      </c>
      <c r="L128" s="13">
        <v>2.0106374923948067E-2</v>
      </c>
      <c r="M128" s="13">
        <v>1.5334877555370108E-2</v>
      </c>
      <c r="N128" s="13">
        <v>8.4502220581039733E-3</v>
      </c>
      <c r="O128" s="13">
        <v>6.375488637611948E-3</v>
      </c>
      <c r="P128" s="15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55"/>
    </row>
    <row r="129" spans="1:65">
      <c r="A129" s="30"/>
      <c r="B129" s="46" t="s">
        <v>264</v>
      </c>
      <c r="C129" s="47"/>
      <c r="D129" s="45">
        <v>3.24</v>
      </c>
      <c r="E129" s="45">
        <v>0.12</v>
      </c>
      <c r="F129" s="45">
        <v>0.25</v>
      </c>
      <c r="G129" s="45">
        <v>1.1399999999999999</v>
      </c>
      <c r="H129" s="45">
        <v>1.39</v>
      </c>
      <c r="I129" s="45">
        <v>1.22</v>
      </c>
      <c r="J129" s="45">
        <v>1.64</v>
      </c>
      <c r="K129" s="45">
        <v>0.71</v>
      </c>
      <c r="L129" s="45">
        <v>0.63</v>
      </c>
      <c r="M129" s="45">
        <v>0.4</v>
      </c>
      <c r="N129" s="45">
        <v>0.05</v>
      </c>
      <c r="O129" s="45">
        <v>0.05</v>
      </c>
      <c r="P129" s="15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55"/>
    </row>
    <row r="130" spans="1:65">
      <c r="B130" s="31"/>
      <c r="C130" s="20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20"/>
      <c r="BM130" s="55"/>
    </row>
    <row r="131" spans="1:65" ht="19.5">
      <c r="B131" s="8" t="s">
        <v>485</v>
      </c>
      <c r="BM131" s="28" t="s">
        <v>290</v>
      </c>
    </row>
    <row r="132" spans="1:65" ht="19.5">
      <c r="A132" s="25" t="s">
        <v>299</v>
      </c>
      <c r="B132" s="18" t="s">
        <v>112</v>
      </c>
      <c r="C132" s="15" t="s">
        <v>113</v>
      </c>
      <c r="D132" s="16" t="s">
        <v>291</v>
      </c>
      <c r="E132" s="15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28">
        <v>1</v>
      </c>
    </row>
    <row r="133" spans="1:65">
      <c r="A133" s="30"/>
      <c r="B133" s="19" t="s">
        <v>226</v>
      </c>
      <c r="C133" s="9" t="s">
        <v>226</v>
      </c>
      <c r="D133" s="10" t="s">
        <v>114</v>
      </c>
      <c r="E133" s="15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28" t="s">
        <v>1</v>
      </c>
    </row>
    <row r="134" spans="1:65">
      <c r="A134" s="30"/>
      <c r="B134" s="19"/>
      <c r="C134" s="9"/>
      <c r="D134" s="10" t="s">
        <v>98</v>
      </c>
      <c r="E134" s="15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28">
        <v>2</v>
      </c>
    </row>
    <row r="135" spans="1:65">
      <c r="A135" s="30"/>
      <c r="B135" s="19"/>
      <c r="C135" s="9"/>
      <c r="D135" s="26"/>
      <c r="E135" s="15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28">
        <v>2</v>
      </c>
    </row>
    <row r="136" spans="1:65">
      <c r="A136" s="30"/>
      <c r="B136" s="18">
        <v>1</v>
      </c>
      <c r="C136" s="14">
        <v>1</v>
      </c>
      <c r="D136" s="22">
        <v>56.67</v>
      </c>
      <c r="E136" s="15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28">
        <v>1</v>
      </c>
    </row>
    <row r="137" spans="1:65">
      <c r="A137" s="30"/>
      <c r="B137" s="19">
        <v>1</v>
      </c>
      <c r="C137" s="9">
        <v>2</v>
      </c>
      <c r="D137" s="11">
        <v>56.720000000000006</v>
      </c>
      <c r="E137" s="15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28">
        <v>7</v>
      </c>
    </row>
    <row r="138" spans="1:65">
      <c r="A138" s="30"/>
      <c r="B138" s="20" t="s">
        <v>260</v>
      </c>
      <c r="C138" s="12"/>
      <c r="D138" s="23">
        <v>56.695000000000007</v>
      </c>
      <c r="E138" s="15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28">
        <v>16</v>
      </c>
    </row>
    <row r="139" spans="1:65">
      <c r="A139" s="30"/>
      <c r="B139" s="3" t="s">
        <v>261</v>
      </c>
      <c r="C139" s="29"/>
      <c r="D139" s="11">
        <v>56.695000000000007</v>
      </c>
      <c r="E139" s="15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28">
        <v>56.695</v>
      </c>
    </row>
    <row r="140" spans="1:65">
      <c r="A140" s="30"/>
      <c r="B140" s="3" t="s">
        <v>262</v>
      </c>
      <c r="C140" s="29"/>
      <c r="D140" s="24">
        <v>3.5355339059330394E-2</v>
      </c>
      <c r="E140" s="15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28">
        <v>13</v>
      </c>
    </row>
    <row r="141" spans="1:65">
      <c r="A141" s="30"/>
      <c r="B141" s="3" t="s">
        <v>86</v>
      </c>
      <c r="C141" s="29"/>
      <c r="D141" s="13">
        <v>6.2360594513326381E-4</v>
      </c>
      <c r="E141" s="15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55"/>
    </row>
    <row r="142" spans="1:65">
      <c r="A142" s="30"/>
      <c r="B142" s="3" t="s">
        <v>263</v>
      </c>
      <c r="C142" s="29"/>
      <c r="D142" s="13">
        <v>2.2204460492503131E-16</v>
      </c>
      <c r="E142" s="15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55"/>
    </row>
    <row r="143" spans="1:65">
      <c r="A143" s="30"/>
      <c r="B143" s="46" t="s">
        <v>264</v>
      </c>
      <c r="C143" s="47"/>
      <c r="D143" s="45" t="s">
        <v>265</v>
      </c>
      <c r="E143" s="15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55"/>
    </row>
    <row r="144" spans="1:65">
      <c r="B144" s="31"/>
      <c r="C144" s="20"/>
      <c r="D144" s="20"/>
      <c r="BM144" s="55"/>
    </row>
    <row r="145" spans="1:65" ht="19.5">
      <c r="B145" s="8" t="s">
        <v>486</v>
      </c>
      <c r="BM145" s="28" t="s">
        <v>290</v>
      </c>
    </row>
    <row r="146" spans="1:65" ht="19.5">
      <c r="A146" s="25" t="s">
        <v>300</v>
      </c>
      <c r="B146" s="18" t="s">
        <v>112</v>
      </c>
      <c r="C146" s="15" t="s">
        <v>113</v>
      </c>
      <c r="D146" s="16" t="s">
        <v>291</v>
      </c>
      <c r="E146" s="15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28">
        <v>1</v>
      </c>
    </row>
    <row r="147" spans="1:65">
      <c r="A147" s="30"/>
      <c r="B147" s="19" t="s">
        <v>226</v>
      </c>
      <c r="C147" s="9" t="s">
        <v>226</v>
      </c>
      <c r="D147" s="10" t="s">
        <v>114</v>
      </c>
      <c r="E147" s="15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28" t="s">
        <v>1</v>
      </c>
    </row>
    <row r="148" spans="1:65">
      <c r="A148" s="30"/>
      <c r="B148" s="19"/>
      <c r="C148" s="9"/>
      <c r="D148" s="10" t="s">
        <v>98</v>
      </c>
      <c r="E148" s="15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28">
        <v>3</v>
      </c>
    </row>
    <row r="149" spans="1:65">
      <c r="A149" s="30"/>
      <c r="B149" s="19"/>
      <c r="C149" s="9"/>
      <c r="D149" s="26"/>
      <c r="E149" s="15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28">
        <v>3</v>
      </c>
    </row>
    <row r="150" spans="1:65">
      <c r="A150" s="30"/>
      <c r="B150" s="18">
        <v>1</v>
      </c>
      <c r="C150" s="14">
        <v>1</v>
      </c>
      <c r="D150" s="214">
        <v>0.57999999999999996</v>
      </c>
      <c r="E150" s="205"/>
      <c r="F150" s="206"/>
      <c r="G150" s="206"/>
      <c r="H150" s="206"/>
      <c r="I150" s="206"/>
      <c r="J150" s="206"/>
      <c r="K150" s="206"/>
      <c r="L150" s="206"/>
      <c r="M150" s="206"/>
      <c r="N150" s="206"/>
      <c r="O150" s="206"/>
      <c r="P150" s="206"/>
      <c r="Q150" s="206"/>
      <c r="R150" s="206"/>
      <c r="S150" s="206"/>
      <c r="T150" s="206"/>
      <c r="U150" s="206"/>
      <c r="V150" s="206"/>
      <c r="W150" s="206"/>
      <c r="X150" s="206"/>
      <c r="Y150" s="206"/>
      <c r="Z150" s="206"/>
      <c r="AA150" s="206"/>
      <c r="AB150" s="206"/>
      <c r="AC150" s="206"/>
      <c r="AD150" s="206"/>
      <c r="AE150" s="206"/>
      <c r="AF150" s="206"/>
      <c r="AG150" s="206"/>
      <c r="AH150" s="206"/>
      <c r="AI150" s="206"/>
      <c r="AJ150" s="206"/>
      <c r="AK150" s="206"/>
      <c r="AL150" s="206"/>
      <c r="AM150" s="206"/>
      <c r="AN150" s="206"/>
      <c r="AO150" s="206"/>
      <c r="AP150" s="206"/>
      <c r="AQ150" s="206"/>
      <c r="AR150" s="206"/>
      <c r="AS150" s="206"/>
      <c r="AT150" s="206"/>
      <c r="AU150" s="206"/>
      <c r="AV150" s="206"/>
      <c r="AW150" s="206"/>
      <c r="AX150" s="206"/>
      <c r="AY150" s="206"/>
      <c r="AZ150" s="206"/>
      <c r="BA150" s="206"/>
      <c r="BB150" s="206"/>
      <c r="BC150" s="206"/>
      <c r="BD150" s="206"/>
      <c r="BE150" s="206"/>
      <c r="BF150" s="206"/>
      <c r="BG150" s="206"/>
      <c r="BH150" s="206"/>
      <c r="BI150" s="206"/>
      <c r="BJ150" s="206"/>
      <c r="BK150" s="206"/>
      <c r="BL150" s="206"/>
      <c r="BM150" s="215">
        <v>1</v>
      </c>
    </row>
    <row r="151" spans="1:65">
      <c r="A151" s="30"/>
      <c r="B151" s="19">
        <v>1</v>
      </c>
      <c r="C151" s="9">
        <v>2</v>
      </c>
      <c r="D151" s="24">
        <v>0.56999999999999995</v>
      </c>
      <c r="E151" s="205"/>
      <c r="F151" s="206"/>
      <c r="G151" s="206"/>
      <c r="H151" s="206"/>
      <c r="I151" s="206"/>
      <c r="J151" s="206"/>
      <c r="K151" s="206"/>
      <c r="L151" s="206"/>
      <c r="M151" s="206"/>
      <c r="N151" s="206"/>
      <c r="O151" s="206"/>
      <c r="P151" s="206"/>
      <c r="Q151" s="206"/>
      <c r="R151" s="206"/>
      <c r="S151" s="206"/>
      <c r="T151" s="206"/>
      <c r="U151" s="206"/>
      <c r="V151" s="206"/>
      <c r="W151" s="206"/>
      <c r="X151" s="206"/>
      <c r="Y151" s="206"/>
      <c r="Z151" s="206"/>
      <c r="AA151" s="206"/>
      <c r="AB151" s="206"/>
      <c r="AC151" s="206"/>
      <c r="AD151" s="206"/>
      <c r="AE151" s="206"/>
      <c r="AF151" s="206"/>
      <c r="AG151" s="206"/>
      <c r="AH151" s="206"/>
      <c r="AI151" s="206"/>
      <c r="AJ151" s="206"/>
      <c r="AK151" s="206"/>
      <c r="AL151" s="206"/>
      <c r="AM151" s="206"/>
      <c r="AN151" s="206"/>
      <c r="AO151" s="206"/>
      <c r="AP151" s="206"/>
      <c r="AQ151" s="206"/>
      <c r="AR151" s="206"/>
      <c r="AS151" s="206"/>
      <c r="AT151" s="206"/>
      <c r="AU151" s="206"/>
      <c r="AV151" s="206"/>
      <c r="AW151" s="206"/>
      <c r="AX151" s="206"/>
      <c r="AY151" s="206"/>
      <c r="AZ151" s="206"/>
      <c r="BA151" s="206"/>
      <c r="BB151" s="206"/>
      <c r="BC151" s="206"/>
      <c r="BD151" s="206"/>
      <c r="BE151" s="206"/>
      <c r="BF151" s="206"/>
      <c r="BG151" s="206"/>
      <c r="BH151" s="206"/>
      <c r="BI151" s="206"/>
      <c r="BJ151" s="206"/>
      <c r="BK151" s="206"/>
      <c r="BL151" s="206"/>
      <c r="BM151" s="215">
        <v>8</v>
      </c>
    </row>
    <row r="152" spans="1:65">
      <c r="A152" s="30"/>
      <c r="B152" s="20" t="s">
        <v>260</v>
      </c>
      <c r="C152" s="12"/>
      <c r="D152" s="216">
        <v>0.57499999999999996</v>
      </c>
      <c r="E152" s="205"/>
      <c r="F152" s="206"/>
      <c r="G152" s="206"/>
      <c r="H152" s="206"/>
      <c r="I152" s="206"/>
      <c r="J152" s="206"/>
      <c r="K152" s="206"/>
      <c r="L152" s="206"/>
      <c r="M152" s="206"/>
      <c r="N152" s="206"/>
      <c r="O152" s="206"/>
      <c r="P152" s="206"/>
      <c r="Q152" s="206"/>
      <c r="R152" s="206"/>
      <c r="S152" s="206"/>
      <c r="T152" s="206"/>
      <c r="U152" s="206"/>
      <c r="V152" s="206"/>
      <c r="W152" s="206"/>
      <c r="X152" s="206"/>
      <c r="Y152" s="206"/>
      <c r="Z152" s="206"/>
      <c r="AA152" s="206"/>
      <c r="AB152" s="206"/>
      <c r="AC152" s="206"/>
      <c r="AD152" s="206"/>
      <c r="AE152" s="206"/>
      <c r="AF152" s="206"/>
      <c r="AG152" s="206"/>
      <c r="AH152" s="206"/>
      <c r="AI152" s="206"/>
      <c r="AJ152" s="206"/>
      <c r="AK152" s="206"/>
      <c r="AL152" s="206"/>
      <c r="AM152" s="206"/>
      <c r="AN152" s="206"/>
      <c r="AO152" s="206"/>
      <c r="AP152" s="206"/>
      <c r="AQ152" s="206"/>
      <c r="AR152" s="206"/>
      <c r="AS152" s="206"/>
      <c r="AT152" s="206"/>
      <c r="AU152" s="206"/>
      <c r="AV152" s="206"/>
      <c r="AW152" s="206"/>
      <c r="AX152" s="206"/>
      <c r="AY152" s="206"/>
      <c r="AZ152" s="206"/>
      <c r="BA152" s="206"/>
      <c r="BB152" s="206"/>
      <c r="BC152" s="206"/>
      <c r="BD152" s="206"/>
      <c r="BE152" s="206"/>
      <c r="BF152" s="206"/>
      <c r="BG152" s="206"/>
      <c r="BH152" s="206"/>
      <c r="BI152" s="206"/>
      <c r="BJ152" s="206"/>
      <c r="BK152" s="206"/>
      <c r="BL152" s="206"/>
      <c r="BM152" s="215">
        <v>16</v>
      </c>
    </row>
    <row r="153" spans="1:65">
      <c r="A153" s="30"/>
      <c r="B153" s="3" t="s">
        <v>261</v>
      </c>
      <c r="C153" s="29"/>
      <c r="D153" s="24">
        <v>0.57499999999999996</v>
      </c>
      <c r="E153" s="205"/>
      <c r="F153" s="206"/>
      <c r="G153" s="206"/>
      <c r="H153" s="206"/>
      <c r="I153" s="206"/>
      <c r="J153" s="206"/>
      <c r="K153" s="206"/>
      <c r="L153" s="206"/>
      <c r="M153" s="206"/>
      <c r="N153" s="206"/>
      <c r="O153" s="206"/>
      <c r="P153" s="206"/>
      <c r="Q153" s="206"/>
      <c r="R153" s="206"/>
      <c r="S153" s="206"/>
      <c r="T153" s="206"/>
      <c r="U153" s="206"/>
      <c r="V153" s="206"/>
      <c r="W153" s="206"/>
      <c r="X153" s="206"/>
      <c r="Y153" s="206"/>
      <c r="Z153" s="206"/>
      <c r="AA153" s="206"/>
      <c r="AB153" s="206"/>
      <c r="AC153" s="206"/>
      <c r="AD153" s="206"/>
      <c r="AE153" s="206"/>
      <c r="AF153" s="206"/>
      <c r="AG153" s="206"/>
      <c r="AH153" s="206"/>
      <c r="AI153" s="206"/>
      <c r="AJ153" s="206"/>
      <c r="AK153" s="206"/>
      <c r="AL153" s="206"/>
      <c r="AM153" s="206"/>
      <c r="AN153" s="206"/>
      <c r="AO153" s="206"/>
      <c r="AP153" s="206"/>
      <c r="AQ153" s="206"/>
      <c r="AR153" s="206"/>
      <c r="AS153" s="206"/>
      <c r="AT153" s="206"/>
      <c r="AU153" s="206"/>
      <c r="AV153" s="206"/>
      <c r="AW153" s="206"/>
      <c r="AX153" s="206"/>
      <c r="AY153" s="206"/>
      <c r="AZ153" s="206"/>
      <c r="BA153" s="206"/>
      <c r="BB153" s="206"/>
      <c r="BC153" s="206"/>
      <c r="BD153" s="206"/>
      <c r="BE153" s="206"/>
      <c r="BF153" s="206"/>
      <c r="BG153" s="206"/>
      <c r="BH153" s="206"/>
      <c r="BI153" s="206"/>
      <c r="BJ153" s="206"/>
      <c r="BK153" s="206"/>
      <c r="BL153" s="206"/>
      <c r="BM153" s="215">
        <v>0.57499999999999996</v>
      </c>
    </row>
    <row r="154" spans="1:65">
      <c r="A154" s="30"/>
      <c r="B154" s="3" t="s">
        <v>262</v>
      </c>
      <c r="C154" s="29"/>
      <c r="D154" s="24">
        <v>7.0710678118654814E-3</v>
      </c>
      <c r="E154" s="205"/>
      <c r="F154" s="206"/>
      <c r="G154" s="206"/>
      <c r="H154" s="206"/>
      <c r="I154" s="206"/>
      <c r="J154" s="206"/>
      <c r="K154" s="206"/>
      <c r="L154" s="206"/>
      <c r="M154" s="206"/>
      <c r="N154" s="206"/>
      <c r="O154" s="206"/>
      <c r="P154" s="206"/>
      <c r="Q154" s="206"/>
      <c r="R154" s="206"/>
      <c r="S154" s="206"/>
      <c r="T154" s="206"/>
      <c r="U154" s="206"/>
      <c r="V154" s="206"/>
      <c r="W154" s="206"/>
      <c r="X154" s="206"/>
      <c r="Y154" s="206"/>
      <c r="Z154" s="206"/>
      <c r="AA154" s="206"/>
      <c r="AB154" s="206"/>
      <c r="AC154" s="206"/>
      <c r="AD154" s="206"/>
      <c r="AE154" s="206"/>
      <c r="AF154" s="206"/>
      <c r="AG154" s="206"/>
      <c r="AH154" s="206"/>
      <c r="AI154" s="206"/>
      <c r="AJ154" s="206"/>
      <c r="AK154" s="206"/>
      <c r="AL154" s="206"/>
      <c r="AM154" s="206"/>
      <c r="AN154" s="206"/>
      <c r="AO154" s="206"/>
      <c r="AP154" s="206"/>
      <c r="AQ154" s="206"/>
      <c r="AR154" s="206"/>
      <c r="AS154" s="206"/>
      <c r="AT154" s="206"/>
      <c r="AU154" s="206"/>
      <c r="AV154" s="206"/>
      <c r="AW154" s="206"/>
      <c r="AX154" s="206"/>
      <c r="AY154" s="206"/>
      <c r="AZ154" s="206"/>
      <c r="BA154" s="206"/>
      <c r="BB154" s="206"/>
      <c r="BC154" s="206"/>
      <c r="BD154" s="206"/>
      <c r="BE154" s="206"/>
      <c r="BF154" s="206"/>
      <c r="BG154" s="206"/>
      <c r="BH154" s="206"/>
      <c r="BI154" s="206"/>
      <c r="BJ154" s="206"/>
      <c r="BK154" s="206"/>
      <c r="BL154" s="206"/>
      <c r="BM154" s="215">
        <v>14</v>
      </c>
    </row>
    <row r="155" spans="1:65">
      <c r="A155" s="30"/>
      <c r="B155" s="3" t="s">
        <v>86</v>
      </c>
      <c r="C155" s="29"/>
      <c r="D155" s="13">
        <v>1.2297509238026924E-2</v>
      </c>
      <c r="E155" s="15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55"/>
    </row>
    <row r="156" spans="1:65">
      <c r="A156" s="30"/>
      <c r="B156" s="3" t="s">
        <v>263</v>
      </c>
      <c r="C156" s="29"/>
      <c r="D156" s="13">
        <v>0</v>
      </c>
      <c r="E156" s="15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55"/>
    </row>
    <row r="157" spans="1:65">
      <c r="A157" s="30"/>
      <c r="B157" s="46" t="s">
        <v>264</v>
      </c>
      <c r="C157" s="47"/>
      <c r="D157" s="45" t="s">
        <v>265</v>
      </c>
      <c r="E157" s="15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55"/>
    </row>
    <row r="158" spans="1:65">
      <c r="B158" s="31"/>
      <c r="C158" s="20"/>
      <c r="D158" s="20"/>
      <c r="BM158" s="55"/>
    </row>
    <row r="159" spans="1:65">
      <c r="BM159" s="55"/>
    </row>
    <row r="160" spans="1:65">
      <c r="BM160" s="55"/>
    </row>
    <row r="161" spans="65:65">
      <c r="BM161" s="55"/>
    </row>
    <row r="162" spans="65:65">
      <c r="BM162" s="55"/>
    </row>
    <row r="163" spans="65:65">
      <c r="BM163" s="55"/>
    </row>
    <row r="164" spans="65:65">
      <c r="BM164" s="55"/>
    </row>
    <row r="165" spans="65:65">
      <c r="BM165" s="55"/>
    </row>
    <row r="166" spans="65:65">
      <c r="BM166" s="55"/>
    </row>
    <row r="167" spans="65:65">
      <c r="BM167" s="55"/>
    </row>
    <row r="168" spans="65:65">
      <c r="BM168" s="55"/>
    </row>
    <row r="169" spans="65:65">
      <c r="BM169" s="55"/>
    </row>
    <row r="170" spans="65:65">
      <c r="BM170" s="55"/>
    </row>
    <row r="171" spans="65:65">
      <c r="BM171" s="55"/>
    </row>
    <row r="172" spans="65:65">
      <c r="BM172" s="55"/>
    </row>
    <row r="173" spans="65:65">
      <c r="BM173" s="55"/>
    </row>
    <row r="174" spans="65:65">
      <c r="BM174" s="55"/>
    </row>
    <row r="175" spans="65:65">
      <c r="BM175" s="55"/>
    </row>
    <row r="176" spans="65:65">
      <c r="BM176" s="55"/>
    </row>
    <row r="177" spans="65:65">
      <c r="BM177" s="55"/>
    </row>
    <row r="178" spans="65:65">
      <c r="BM178" s="55"/>
    </row>
    <row r="179" spans="65:65">
      <c r="BM179" s="55"/>
    </row>
    <row r="180" spans="65:65">
      <c r="BM180" s="55"/>
    </row>
    <row r="181" spans="65:65">
      <c r="BM181" s="55"/>
    </row>
    <row r="182" spans="65:65">
      <c r="BM182" s="55"/>
    </row>
    <row r="183" spans="65:65">
      <c r="BM183" s="55"/>
    </row>
    <row r="184" spans="65:65">
      <c r="BM184" s="55"/>
    </row>
    <row r="185" spans="65:65">
      <c r="BM185" s="55"/>
    </row>
    <row r="186" spans="65:65">
      <c r="BM186" s="55"/>
    </row>
    <row r="187" spans="65:65">
      <c r="BM187" s="55"/>
    </row>
    <row r="188" spans="65:65">
      <c r="BM188" s="55"/>
    </row>
    <row r="189" spans="65:65">
      <c r="BM189" s="55"/>
    </row>
    <row r="190" spans="65:65">
      <c r="BM190" s="55"/>
    </row>
    <row r="191" spans="65:65">
      <c r="BM191" s="55"/>
    </row>
    <row r="192" spans="65:65">
      <c r="BM192" s="55"/>
    </row>
    <row r="193" spans="65:65">
      <c r="BM193" s="55"/>
    </row>
    <row r="194" spans="65:65">
      <c r="BM194" s="55"/>
    </row>
    <row r="195" spans="65:65">
      <c r="BM195" s="55"/>
    </row>
    <row r="196" spans="65:65">
      <c r="BM196" s="55"/>
    </row>
    <row r="197" spans="65:65">
      <c r="BM197" s="55"/>
    </row>
    <row r="198" spans="65:65">
      <c r="BM198" s="55"/>
    </row>
    <row r="199" spans="65:65">
      <c r="BM199" s="55"/>
    </row>
    <row r="200" spans="65:65">
      <c r="BM200" s="55"/>
    </row>
    <row r="201" spans="65:65">
      <c r="BM201" s="55"/>
    </row>
    <row r="202" spans="65:65">
      <c r="BM202" s="55"/>
    </row>
    <row r="203" spans="65:65">
      <c r="BM203" s="55"/>
    </row>
    <row r="204" spans="65:65">
      <c r="BM204" s="55"/>
    </row>
    <row r="205" spans="65:65">
      <c r="BM205" s="55"/>
    </row>
    <row r="206" spans="65:65">
      <c r="BM206" s="55"/>
    </row>
    <row r="207" spans="65:65">
      <c r="BM207" s="55"/>
    </row>
    <row r="208" spans="65:65">
      <c r="BM208" s="55"/>
    </row>
    <row r="209" spans="65:65">
      <c r="BM209" s="55"/>
    </row>
    <row r="210" spans="65:65">
      <c r="BM210" s="55"/>
    </row>
    <row r="211" spans="65:65">
      <c r="BM211" s="56"/>
    </row>
    <row r="212" spans="65:65">
      <c r="BM212" s="57"/>
    </row>
    <row r="213" spans="65:65">
      <c r="BM213" s="57"/>
    </row>
    <row r="214" spans="65:65">
      <c r="BM214" s="57"/>
    </row>
    <row r="215" spans="65:65">
      <c r="BM215" s="57"/>
    </row>
    <row r="216" spans="65:65">
      <c r="BM216" s="57"/>
    </row>
    <row r="217" spans="65:65">
      <c r="BM217" s="57"/>
    </row>
    <row r="218" spans="65:65">
      <c r="BM218" s="57"/>
    </row>
    <row r="219" spans="65:65">
      <c r="BM219" s="57"/>
    </row>
    <row r="220" spans="65:65">
      <c r="BM220" s="57"/>
    </row>
    <row r="221" spans="65:65">
      <c r="BM221" s="57"/>
    </row>
    <row r="222" spans="65:65">
      <c r="BM222" s="57"/>
    </row>
    <row r="223" spans="65:65">
      <c r="BM223" s="57"/>
    </row>
    <row r="224" spans="65:65">
      <c r="BM224" s="57"/>
    </row>
    <row r="225" spans="65:65">
      <c r="BM225" s="57"/>
    </row>
    <row r="226" spans="65:65">
      <c r="BM226" s="57"/>
    </row>
    <row r="227" spans="65:65">
      <c r="BM227" s="57"/>
    </row>
    <row r="228" spans="65:65">
      <c r="BM228" s="57"/>
    </row>
    <row r="229" spans="65:65">
      <c r="BM229" s="57"/>
    </row>
    <row r="230" spans="65:65">
      <c r="BM230" s="57"/>
    </row>
    <row r="231" spans="65:65">
      <c r="BM231" s="57"/>
    </row>
    <row r="232" spans="65:65">
      <c r="BM232" s="57"/>
    </row>
    <row r="233" spans="65:65">
      <c r="BM233" s="57"/>
    </row>
    <row r="234" spans="65:65">
      <c r="BM234" s="57"/>
    </row>
    <row r="235" spans="65:65">
      <c r="BM235" s="57"/>
    </row>
    <row r="236" spans="65:65">
      <c r="BM236" s="57"/>
    </row>
    <row r="237" spans="65:65">
      <c r="BM237" s="57"/>
    </row>
    <row r="238" spans="65:65">
      <c r="BM238" s="57"/>
    </row>
    <row r="239" spans="65:65">
      <c r="BM239" s="57"/>
    </row>
    <row r="240" spans="65:65">
      <c r="BM240" s="57"/>
    </row>
    <row r="241" spans="65:65">
      <c r="BM241" s="57"/>
    </row>
    <row r="242" spans="65:65">
      <c r="BM242" s="57"/>
    </row>
    <row r="243" spans="65:65">
      <c r="BM243" s="57"/>
    </row>
    <row r="244" spans="65:65">
      <c r="BM244" s="57"/>
    </row>
    <row r="245" spans="65:65">
      <c r="BM245" s="57"/>
    </row>
  </sheetData>
  <dataConsolidate/>
  <conditionalFormatting sqref="B6:D7 B20:D21 B34:D35 B48:D49 B62:D63 B76:D77 B90:D91 B104:D105 B118:O123 B136:D137 B150:D151">
    <cfRule type="expression" dxfId="17" priority="33">
      <formula>AND($B6&lt;&gt;$B5,NOT(ISBLANK(INDIRECT(Anlyt_LabRefThisCol))))</formula>
    </cfRule>
  </conditionalFormatting>
  <conditionalFormatting sqref="C2:D13 C16:D27 C30:D41 C44:D55 C58:D69 C72:D83 C86:D97 C100:D111 C114:O129 C132:D143 C146:D157">
    <cfRule type="expression" dxfId="16" priority="31" stopIfTrue="1">
      <formula>AND(ISBLANK(INDIRECT(Anlyt_LabRefLastCol)),ISBLANK(INDIRECT(Anlyt_LabRefThisCol)))</formula>
    </cfRule>
    <cfRule type="expression" dxfId="15" priority="3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FBD945-493D-4FDB-8558-C1B7AB3EA739}">
  <sheetPr codeName="Sheet17"/>
  <dimension ref="A1:BN101"/>
  <sheetViews>
    <sheetView zoomScaleNormal="100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140625" style="2" bestFit="1" customWidth="1"/>
    <col min="14" max="15" width="10.85546875" style="2" bestFit="1" customWidth="1"/>
    <col min="16" max="64" width="11.140625" style="2" bestFit="1" customWidth="1"/>
    <col min="65" max="65" width="9.28515625" style="54" bestFit="1" customWidth="1"/>
    <col min="66" max="16384" width="9.140625" style="2"/>
  </cols>
  <sheetData>
    <row r="1" spans="1:66" ht="18">
      <c r="B1" s="8" t="s">
        <v>487</v>
      </c>
      <c r="BM1" s="28" t="s">
        <v>290</v>
      </c>
    </row>
    <row r="2" spans="1:66" ht="18">
      <c r="A2" s="25" t="s">
        <v>455</v>
      </c>
      <c r="B2" s="18" t="s">
        <v>112</v>
      </c>
      <c r="C2" s="15" t="s">
        <v>113</v>
      </c>
      <c r="D2" s="16" t="s">
        <v>291</v>
      </c>
      <c r="E2" s="15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8">
        <v>1</v>
      </c>
    </row>
    <row r="3" spans="1:66">
      <c r="A3" s="30"/>
      <c r="B3" s="19" t="s">
        <v>226</v>
      </c>
      <c r="C3" s="9" t="s">
        <v>226</v>
      </c>
      <c r="D3" s="10" t="s">
        <v>114</v>
      </c>
      <c r="E3" s="15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8" t="s">
        <v>1</v>
      </c>
    </row>
    <row r="4" spans="1:66">
      <c r="A4" s="30"/>
      <c r="B4" s="19"/>
      <c r="C4" s="9"/>
      <c r="D4" s="10" t="s">
        <v>301</v>
      </c>
      <c r="E4" s="15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8">
        <v>2</v>
      </c>
    </row>
    <row r="5" spans="1:66">
      <c r="A5" s="30"/>
      <c r="B5" s="19"/>
      <c r="C5" s="9"/>
      <c r="D5" s="26"/>
      <c r="E5" s="15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8">
        <v>2</v>
      </c>
    </row>
    <row r="6" spans="1:66">
      <c r="A6" s="30"/>
      <c r="B6" s="18">
        <v>1</v>
      </c>
      <c r="C6" s="14">
        <v>1</v>
      </c>
      <c r="D6" s="22">
        <v>6.63</v>
      </c>
      <c r="E6" s="15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8">
        <v>1</v>
      </c>
    </row>
    <row r="7" spans="1:66">
      <c r="A7" s="30"/>
      <c r="B7" s="19">
        <v>1</v>
      </c>
      <c r="C7" s="9">
        <v>2</v>
      </c>
      <c r="D7" s="11">
        <v>6.63</v>
      </c>
      <c r="E7" s="15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8">
        <v>12</v>
      </c>
    </row>
    <row r="8" spans="1:66">
      <c r="A8" s="30"/>
      <c r="B8" s="20" t="s">
        <v>260</v>
      </c>
      <c r="C8" s="12"/>
      <c r="D8" s="23">
        <v>6.63</v>
      </c>
      <c r="E8" s="15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8">
        <v>16</v>
      </c>
    </row>
    <row r="9" spans="1:66">
      <c r="A9" s="30"/>
      <c r="B9" s="3" t="s">
        <v>261</v>
      </c>
      <c r="C9" s="29"/>
      <c r="D9" s="11">
        <v>6.63</v>
      </c>
      <c r="E9" s="15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8">
        <v>6.63</v>
      </c>
      <c r="BN9" s="28"/>
    </row>
    <row r="10" spans="1:66">
      <c r="A10" s="30"/>
      <c r="B10" s="3" t="s">
        <v>262</v>
      </c>
      <c r="C10" s="29"/>
      <c r="D10" s="24">
        <v>0</v>
      </c>
      <c r="E10" s="15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8">
        <v>18</v>
      </c>
    </row>
    <row r="11" spans="1:66">
      <c r="A11" s="30"/>
      <c r="B11" s="3" t="s">
        <v>86</v>
      </c>
      <c r="C11" s="29"/>
      <c r="D11" s="13">
        <v>0</v>
      </c>
      <c r="E11" s="15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5"/>
    </row>
    <row r="12" spans="1:66">
      <c r="A12" s="30"/>
      <c r="B12" s="3" t="s">
        <v>263</v>
      </c>
      <c r="C12" s="29"/>
      <c r="D12" s="13">
        <v>0</v>
      </c>
      <c r="E12" s="15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5"/>
    </row>
    <row r="13" spans="1:66">
      <c r="A13" s="30"/>
      <c r="B13" s="46" t="s">
        <v>264</v>
      </c>
      <c r="C13" s="47"/>
      <c r="D13" s="45" t="s">
        <v>265</v>
      </c>
      <c r="E13" s="15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5"/>
    </row>
    <row r="14" spans="1:66">
      <c r="B14" s="31"/>
      <c r="C14" s="20"/>
      <c r="D14" s="20"/>
      <c r="BM14" s="55"/>
    </row>
    <row r="15" spans="1:66">
      <c r="BM15" s="55"/>
    </row>
    <row r="16" spans="1:66">
      <c r="BM16" s="55"/>
    </row>
    <row r="17" spans="65:65">
      <c r="BM17" s="55"/>
    </row>
    <row r="18" spans="65:65">
      <c r="BM18" s="55"/>
    </row>
    <row r="19" spans="65:65">
      <c r="BM19" s="55"/>
    </row>
    <row r="20" spans="65:65">
      <c r="BM20" s="55"/>
    </row>
    <row r="21" spans="65:65">
      <c r="BM21" s="55"/>
    </row>
    <row r="22" spans="65:65">
      <c r="BM22" s="55"/>
    </row>
    <row r="23" spans="65:65">
      <c r="BM23" s="55"/>
    </row>
    <row r="24" spans="65:65">
      <c r="BM24" s="55"/>
    </row>
    <row r="25" spans="65:65">
      <c r="BM25" s="55"/>
    </row>
    <row r="26" spans="65:65">
      <c r="BM26" s="55"/>
    </row>
    <row r="27" spans="65:65">
      <c r="BM27" s="55"/>
    </row>
    <row r="28" spans="65:65">
      <c r="BM28" s="55"/>
    </row>
    <row r="29" spans="65:65">
      <c r="BM29" s="55"/>
    </row>
    <row r="30" spans="65:65">
      <c r="BM30" s="55"/>
    </row>
    <row r="31" spans="65:65">
      <c r="BM31" s="55"/>
    </row>
    <row r="32" spans="65:65">
      <c r="BM32" s="55"/>
    </row>
    <row r="33" spans="65:65">
      <c r="BM33" s="55"/>
    </row>
    <row r="34" spans="65:65">
      <c r="BM34" s="55"/>
    </row>
    <row r="35" spans="65:65">
      <c r="BM35" s="55"/>
    </row>
    <row r="36" spans="65:65">
      <c r="BM36" s="55"/>
    </row>
    <row r="37" spans="65:65">
      <c r="BM37" s="55"/>
    </row>
    <row r="38" spans="65:65">
      <c r="BM38" s="55"/>
    </row>
    <row r="39" spans="65:65">
      <c r="BM39" s="55"/>
    </row>
    <row r="40" spans="65:65">
      <c r="BM40" s="55"/>
    </row>
    <row r="41" spans="65:65">
      <c r="BM41" s="55"/>
    </row>
    <row r="42" spans="65:65">
      <c r="BM42" s="55"/>
    </row>
    <row r="43" spans="65:65">
      <c r="BM43" s="55"/>
    </row>
    <row r="44" spans="65:65">
      <c r="BM44" s="55"/>
    </row>
    <row r="45" spans="65:65">
      <c r="BM45" s="55"/>
    </row>
    <row r="46" spans="65:65">
      <c r="BM46" s="55"/>
    </row>
    <row r="47" spans="65:65">
      <c r="BM47" s="55"/>
    </row>
    <row r="48" spans="65:65">
      <c r="BM48" s="55"/>
    </row>
    <row r="49" spans="65:65">
      <c r="BM49" s="55"/>
    </row>
    <row r="50" spans="65:65">
      <c r="BM50" s="55"/>
    </row>
    <row r="51" spans="65:65">
      <c r="BM51" s="55"/>
    </row>
    <row r="52" spans="65:65">
      <c r="BM52" s="55"/>
    </row>
    <row r="53" spans="65:65">
      <c r="BM53" s="55"/>
    </row>
    <row r="54" spans="65:65">
      <c r="BM54" s="55"/>
    </row>
    <row r="55" spans="65:65">
      <c r="BM55" s="55"/>
    </row>
    <row r="56" spans="65:65">
      <c r="BM56" s="55"/>
    </row>
    <row r="57" spans="65:65">
      <c r="BM57" s="55"/>
    </row>
    <row r="58" spans="65:65">
      <c r="BM58" s="55"/>
    </row>
    <row r="59" spans="65:65">
      <c r="BM59" s="55"/>
    </row>
    <row r="60" spans="65:65">
      <c r="BM60" s="55"/>
    </row>
    <row r="61" spans="65:65">
      <c r="BM61" s="55"/>
    </row>
    <row r="62" spans="65:65">
      <c r="BM62" s="55"/>
    </row>
    <row r="63" spans="65:65">
      <c r="BM63" s="55"/>
    </row>
    <row r="64" spans="65:65">
      <c r="BM64" s="55"/>
    </row>
    <row r="65" spans="65:65">
      <c r="BM65" s="55"/>
    </row>
    <row r="66" spans="65:65">
      <c r="BM66" s="55"/>
    </row>
    <row r="67" spans="65:65">
      <c r="BM67" s="56"/>
    </row>
    <row r="68" spans="65:65">
      <c r="BM68" s="57"/>
    </row>
    <row r="69" spans="65:65">
      <c r="BM69" s="57"/>
    </row>
    <row r="70" spans="65:65">
      <c r="BM70" s="57"/>
    </row>
    <row r="71" spans="65:65">
      <c r="BM71" s="57"/>
    </row>
    <row r="72" spans="65:65">
      <c r="BM72" s="57"/>
    </row>
    <row r="73" spans="65:65">
      <c r="BM73" s="57"/>
    </row>
    <row r="74" spans="65:65">
      <c r="BM74" s="57"/>
    </row>
    <row r="75" spans="65:65">
      <c r="BM75" s="57"/>
    </row>
    <row r="76" spans="65:65">
      <c r="BM76" s="57"/>
    </row>
    <row r="77" spans="65:65">
      <c r="BM77" s="57"/>
    </row>
    <row r="78" spans="65:65">
      <c r="BM78" s="57"/>
    </row>
    <row r="79" spans="65:65">
      <c r="BM79" s="57"/>
    </row>
    <row r="80" spans="65:65">
      <c r="BM80" s="57"/>
    </row>
    <row r="81" spans="65:65">
      <c r="BM81" s="57"/>
    </row>
    <row r="82" spans="65:65">
      <c r="BM82" s="57"/>
    </row>
    <row r="83" spans="65:65">
      <c r="BM83" s="57"/>
    </row>
    <row r="84" spans="65:65">
      <c r="BM84" s="57"/>
    </row>
    <row r="85" spans="65:65">
      <c r="BM85" s="57"/>
    </row>
    <row r="86" spans="65:65">
      <c r="BM86" s="57"/>
    </row>
    <row r="87" spans="65:65">
      <c r="BM87" s="57"/>
    </row>
    <row r="88" spans="65:65">
      <c r="BM88" s="57"/>
    </row>
    <row r="89" spans="65:65">
      <c r="BM89" s="57"/>
    </row>
    <row r="90" spans="65:65">
      <c r="BM90" s="57"/>
    </row>
    <row r="91" spans="65:65">
      <c r="BM91" s="57"/>
    </row>
    <row r="92" spans="65:65">
      <c r="BM92" s="57"/>
    </row>
    <row r="93" spans="65:65">
      <c r="BM93" s="57"/>
    </row>
    <row r="94" spans="65:65">
      <c r="BM94" s="57"/>
    </row>
    <row r="95" spans="65:65">
      <c r="BM95" s="57"/>
    </row>
    <row r="96" spans="65:65">
      <c r="BM96" s="57"/>
    </row>
    <row r="97" spans="65:65">
      <c r="BM97" s="57"/>
    </row>
    <row r="98" spans="65:65">
      <c r="BM98" s="57"/>
    </row>
    <row r="99" spans="65:65">
      <c r="BM99" s="57"/>
    </row>
    <row r="100" spans="65:65">
      <c r="BM100" s="57"/>
    </row>
    <row r="101" spans="65:65">
      <c r="BM101" s="57"/>
    </row>
  </sheetData>
  <dataConsolidate/>
  <conditionalFormatting sqref="B6:D7">
    <cfRule type="expression" dxfId="14" priority="3">
      <formula>AND($B6&lt;&gt;$B5,NOT(ISBLANK(INDIRECT(Anlyt_LabRefThisCol))))</formula>
    </cfRule>
  </conditionalFormatting>
  <conditionalFormatting sqref="C2:D13">
    <cfRule type="expression" dxfId="13" priority="1" stopIfTrue="1">
      <formula>AND(ISBLANK(INDIRECT(Anlyt_LabRefLastCol)),ISBLANK(INDIRECT(Anlyt_LabRefThisCol)))</formula>
    </cfRule>
    <cfRule type="expression" dxfId="12" priority="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64B44D-294B-4E37-BFCE-5A5B44466C4F}">
  <sheetPr codeName="Sheet18"/>
  <dimension ref="A1:BN115"/>
  <sheetViews>
    <sheetView zoomScaleNormal="100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140625" style="2" bestFit="1" customWidth="1"/>
    <col min="14" max="15" width="10.85546875" style="2" bestFit="1" customWidth="1"/>
    <col min="16" max="64" width="11.140625" style="2" bestFit="1" customWidth="1"/>
    <col min="65" max="65" width="9.28515625" style="54" bestFit="1" customWidth="1"/>
    <col min="66" max="16384" width="9.140625" style="2"/>
  </cols>
  <sheetData>
    <row r="1" spans="1:66" ht="15">
      <c r="B1" s="8" t="s">
        <v>488</v>
      </c>
      <c r="BM1" s="28" t="s">
        <v>290</v>
      </c>
    </row>
    <row r="2" spans="1:66" ht="15">
      <c r="A2" s="25" t="s">
        <v>111</v>
      </c>
      <c r="B2" s="18" t="s">
        <v>112</v>
      </c>
      <c r="C2" s="15" t="s">
        <v>113</v>
      </c>
      <c r="D2" s="16" t="s">
        <v>291</v>
      </c>
      <c r="E2" s="15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8">
        <v>1</v>
      </c>
    </row>
    <row r="3" spans="1:66">
      <c r="A3" s="30"/>
      <c r="B3" s="19" t="s">
        <v>226</v>
      </c>
      <c r="C3" s="9" t="s">
        <v>226</v>
      </c>
      <c r="D3" s="10" t="s">
        <v>114</v>
      </c>
      <c r="E3" s="15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8" t="s">
        <v>1</v>
      </c>
    </row>
    <row r="4" spans="1:66">
      <c r="A4" s="30"/>
      <c r="B4" s="19"/>
      <c r="C4" s="9"/>
      <c r="D4" s="10" t="s">
        <v>99</v>
      </c>
      <c r="E4" s="15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8">
        <v>2</v>
      </c>
    </row>
    <row r="5" spans="1:66">
      <c r="A5" s="30"/>
      <c r="B5" s="19"/>
      <c r="C5" s="9"/>
      <c r="D5" s="26"/>
      <c r="E5" s="15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8">
        <v>2</v>
      </c>
    </row>
    <row r="6" spans="1:66">
      <c r="A6" s="30"/>
      <c r="B6" s="18">
        <v>1</v>
      </c>
      <c r="C6" s="14">
        <v>1</v>
      </c>
      <c r="D6" s="22">
        <v>1.04</v>
      </c>
      <c r="E6" s="15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8">
        <v>1</v>
      </c>
    </row>
    <row r="7" spans="1:66">
      <c r="A7" s="30"/>
      <c r="B7" s="19">
        <v>1</v>
      </c>
      <c r="C7" s="9">
        <v>2</v>
      </c>
      <c r="D7" s="11">
        <v>1</v>
      </c>
      <c r="E7" s="15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8">
        <v>14</v>
      </c>
    </row>
    <row r="8" spans="1:66">
      <c r="A8" s="30"/>
      <c r="B8" s="20" t="s">
        <v>260</v>
      </c>
      <c r="C8" s="12"/>
      <c r="D8" s="23">
        <v>1.02</v>
      </c>
      <c r="E8" s="15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8">
        <v>16</v>
      </c>
    </row>
    <row r="9" spans="1:66">
      <c r="A9" s="30"/>
      <c r="B9" s="3" t="s">
        <v>261</v>
      </c>
      <c r="C9" s="29"/>
      <c r="D9" s="11">
        <v>1.02</v>
      </c>
      <c r="E9" s="15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8">
        <v>1.02</v>
      </c>
      <c r="BN9" s="28"/>
    </row>
    <row r="10" spans="1:66">
      <c r="A10" s="30"/>
      <c r="B10" s="3" t="s">
        <v>262</v>
      </c>
      <c r="C10" s="29"/>
      <c r="D10" s="24">
        <v>2.8284271247461926E-2</v>
      </c>
      <c r="E10" s="15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8">
        <v>20</v>
      </c>
    </row>
    <row r="11" spans="1:66">
      <c r="A11" s="30"/>
      <c r="B11" s="3" t="s">
        <v>86</v>
      </c>
      <c r="C11" s="29"/>
      <c r="D11" s="13">
        <v>2.7729677693590124E-2</v>
      </c>
      <c r="E11" s="15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5"/>
    </row>
    <row r="12" spans="1:66">
      <c r="A12" s="30"/>
      <c r="B12" s="3" t="s">
        <v>263</v>
      </c>
      <c r="C12" s="29"/>
      <c r="D12" s="13">
        <v>0</v>
      </c>
      <c r="E12" s="15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5"/>
    </row>
    <row r="13" spans="1:66">
      <c r="A13" s="30"/>
      <c r="B13" s="46" t="s">
        <v>264</v>
      </c>
      <c r="C13" s="47"/>
      <c r="D13" s="45" t="s">
        <v>265</v>
      </c>
      <c r="E13" s="15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5"/>
    </row>
    <row r="14" spans="1:66">
      <c r="B14" s="31"/>
      <c r="C14" s="20"/>
      <c r="D14" s="20"/>
      <c r="BM14" s="55"/>
    </row>
    <row r="15" spans="1:66" ht="15">
      <c r="B15" s="8" t="s">
        <v>489</v>
      </c>
      <c r="BM15" s="28" t="s">
        <v>290</v>
      </c>
    </row>
    <row r="16" spans="1:66" ht="15">
      <c r="A16" s="25" t="s">
        <v>60</v>
      </c>
      <c r="B16" s="18" t="s">
        <v>112</v>
      </c>
      <c r="C16" s="15" t="s">
        <v>113</v>
      </c>
      <c r="D16" s="16" t="s">
        <v>291</v>
      </c>
      <c r="E16" s="15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28">
        <v>1</v>
      </c>
    </row>
    <row r="17" spans="1:65">
      <c r="A17" s="30"/>
      <c r="B17" s="19" t="s">
        <v>226</v>
      </c>
      <c r="C17" s="9" t="s">
        <v>226</v>
      </c>
      <c r="D17" s="10" t="s">
        <v>114</v>
      </c>
      <c r="E17" s="15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28" t="s">
        <v>1</v>
      </c>
    </row>
    <row r="18" spans="1:65">
      <c r="A18" s="30"/>
      <c r="B18" s="19"/>
      <c r="C18" s="9"/>
      <c r="D18" s="10" t="s">
        <v>99</v>
      </c>
      <c r="E18" s="15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28">
        <v>2</v>
      </c>
    </row>
    <row r="19" spans="1:65">
      <c r="A19" s="30"/>
      <c r="B19" s="19"/>
      <c r="C19" s="9"/>
      <c r="D19" s="26"/>
      <c r="E19" s="15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28">
        <v>2</v>
      </c>
    </row>
    <row r="20" spans="1:65">
      <c r="A20" s="30"/>
      <c r="B20" s="18">
        <v>1</v>
      </c>
      <c r="C20" s="14">
        <v>1</v>
      </c>
      <c r="D20" s="22">
        <v>4.93</v>
      </c>
      <c r="E20" s="15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28">
        <v>1</v>
      </c>
    </row>
    <row r="21" spans="1:65">
      <c r="A21" s="30"/>
      <c r="B21" s="19">
        <v>1</v>
      </c>
      <c r="C21" s="9">
        <v>2</v>
      </c>
      <c r="D21" s="11">
        <v>4.43</v>
      </c>
      <c r="E21" s="15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8">
        <v>10</v>
      </c>
    </row>
    <row r="22" spans="1:65">
      <c r="A22" s="30"/>
      <c r="B22" s="20" t="s">
        <v>260</v>
      </c>
      <c r="C22" s="12"/>
      <c r="D22" s="23">
        <v>4.68</v>
      </c>
      <c r="E22" s="15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8">
        <v>16</v>
      </c>
    </row>
    <row r="23" spans="1:65">
      <c r="A23" s="30"/>
      <c r="B23" s="3" t="s">
        <v>261</v>
      </c>
      <c r="C23" s="29"/>
      <c r="D23" s="11">
        <v>4.68</v>
      </c>
      <c r="E23" s="15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8">
        <v>4.68</v>
      </c>
    </row>
    <row r="24" spans="1:65">
      <c r="A24" s="30"/>
      <c r="B24" s="3" t="s">
        <v>262</v>
      </c>
      <c r="C24" s="29"/>
      <c r="D24" s="24">
        <v>0.35355339059327379</v>
      </c>
      <c r="E24" s="15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28">
        <v>20</v>
      </c>
    </row>
    <row r="25" spans="1:65">
      <c r="A25" s="30"/>
      <c r="B25" s="3" t="s">
        <v>86</v>
      </c>
      <c r="C25" s="29"/>
      <c r="D25" s="13">
        <v>7.5545596280614066E-2</v>
      </c>
      <c r="E25" s="15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55"/>
    </row>
    <row r="26" spans="1:65">
      <c r="A26" s="30"/>
      <c r="B26" s="3" t="s">
        <v>263</v>
      </c>
      <c r="C26" s="29"/>
      <c r="D26" s="13">
        <v>0</v>
      </c>
      <c r="E26" s="15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55"/>
    </row>
    <row r="27" spans="1:65">
      <c r="A27" s="30"/>
      <c r="B27" s="46" t="s">
        <v>264</v>
      </c>
      <c r="C27" s="47"/>
      <c r="D27" s="45" t="s">
        <v>265</v>
      </c>
      <c r="E27" s="15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55"/>
    </row>
    <row r="28" spans="1:65">
      <c r="B28" s="31"/>
      <c r="C28" s="20"/>
      <c r="D28" s="20"/>
      <c r="BM28" s="55"/>
    </row>
    <row r="29" spans="1:65">
      <c r="BM29" s="55"/>
    </row>
    <row r="30" spans="1:65">
      <c r="BM30" s="55"/>
    </row>
    <row r="31" spans="1:65">
      <c r="BM31" s="55"/>
    </row>
    <row r="32" spans="1:65">
      <c r="BM32" s="55"/>
    </row>
    <row r="33" spans="65:65">
      <c r="BM33" s="55"/>
    </row>
    <row r="34" spans="65:65">
      <c r="BM34" s="55"/>
    </row>
    <row r="35" spans="65:65">
      <c r="BM35" s="55"/>
    </row>
    <row r="36" spans="65:65">
      <c r="BM36" s="55"/>
    </row>
    <row r="37" spans="65:65">
      <c r="BM37" s="55"/>
    </row>
    <row r="38" spans="65:65">
      <c r="BM38" s="55"/>
    </row>
    <row r="39" spans="65:65">
      <c r="BM39" s="55"/>
    </row>
    <row r="40" spans="65:65">
      <c r="BM40" s="55"/>
    </row>
    <row r="41" spans="65:65">
      <c r="BM41" s="55"/>
    </row>
    <row r="42" spans="65:65">
      <c r="BM42" s="55"/>
    </row>
    <row r="43" spans="65:65">
      <c r="BM43" s="55"/>
    </row>
    <row r="44" spans="65:65">
      <c r="BM44" s="55"/>
    </row>
    <row r="45" spans="65:65">
      <c r="BM45" s="55"/>
    </row>
    <row r="46" spans="65:65">
      <c r="BM46" s="55"/>
    </row>
    <row r="47" spans="65:65">
      <c r="BM47" s="55"/>
    </row>
    <row r="48" spans="65:65">
      <c r="BM48" s="55"/>
    </row>
    <row r="49" spans="65:65">
      <c r="BM49" s="55"/>
    </row>
    <row r="50" spans="65:65">
      <c r="BM50" s="55"/>
    </row>
    <row r="51" spans="65:65">
      <c r="BM51" s="55"/>
    </row>
    <row r="52" spans="65:65">
      <c r="BM52" s="55"/>
    </row>
    <row r="53" spans="65:65">
      <c r="BM53" s="55"/>
    </row>
    <row r="54" spans="65:65">
      <c r="BM54" s="55"/>
    </row>
    <row r="55" spans="65:65">
      <c r="BM55" s="55"/>
    </row>
    <row r="56" spans="65:65">
      <c r="BM56" s="55"/>
    </row>
    <row r="57" spans="65:65">
      <c r="BM57" s="55"/>
    </row>
    <row r="58" spans="65:65">
      <c r="BM58" s="55"/>
    </row>
    <row r="59" spans="65:65">
      <c r="BM59" s="55"/>
    </row>
    <row r="60" spans="65:65">
      <c r="BM60" s="55"/>
    </row>
    <row r="61" spans="65:65">
      <c r="BM61" s="55"/>
    </row>
    <row r="62" spans="65:65">
      <c r="BM62" s="55"/>
    </row>
    <row r="63" spans="65:65">
      <c r="BM63" s="55"/>
    </row>
    <row r="64" spans="65:65">
      <c r="BM64" s="55"/>
    </row>
    <row r="65" spans="65:65">
      <c r="BM65" s="55"/>
    </row>
    <row r="66" spans="65:65">
      <c r="BM66" s="55"/>
    </row>
    <row r="67" spans="65:65">
      <c r="BM67" s="55"/>
    </row>
    <row r="68" spans="65:65">
      <c r="BM68" s="55"/>
    </row>
    <row r="69" spans="65:65">
      <c r="BM69" s="55"/>
    </row>
    <row r="70" spans="65:65">
      <c r="BM70" s="55"/>
    </row>
    <row r="71" spans="65:65">
      <c r="BM71" s="55"/>
    </row>
    <row r="72" spans="65:65">
      <c r="BM72" s="55"/>
    </row>
    <row r="73" spans="65:65">
      <c r="BM73" s="55"/>
    </row>
    <row r="74" spans="65:65">
      <c r="BM74" s="55"/>
    </row>
    <row r="75" spans="65:65">
      <c r="BM75" s="55"/>
    </row>
    <row r="76" spans="65:65">
      <c r="BM76" s="55"/>
    </row>
    <row r="77" spans="65:65">
      <c r="BM77" s="55"/>
    </row>
    <row r="78" spans="65:65">
      <c r="BM78" s="55"/>
    </row>
    <row r="79" spans="65:65">
      <c r="BM79" s="55"/>
    </row>
    <row r="80" spans="65:65">
      <c r="BM80" s="55"/>
    </row>
    <row r="81" spans="65:65">
      <c r="BM81" s="56"/>
    </row>
    <row r="82" spans="65:65">
      <c r="BM82" s="57"/>
    </row>
    <row r="83" spans="65:65">
      <c r="BM83" s="57"/>
    </row>
    <row r="84" spans="65:65">
      <c r="BM84" s="57"/>
    </row>
    <row r="85" spans="65:65">
      <c r="BM85" s="57"/>
    </row>
    <row r="86" spans="65:65">
      <c r="BM86" s="57"/>
    </row>
    <row r="87" spans="65:65">
      <c r="BM87" s="57"/>
    </row>
    <row r="88" spans="65:65">
      <c r="BM88" s="57"/>
    </row>
    <row r="89" spans="65:65">
      <c r="BM89" s="57"/>
    </row>
    <row r="90" spans="65:65">
      <c r="BM90" s="57"/>
    </row>
    <row r="91" spans="65:65">
      <c r="BM91" s="57"/>
    </row>
    <row r="92" spans="65:65">
      <c r="BM92" s="57"/>
    </row>
    <row r="93" spans="65:65">
      <c r="BM93" s="57"/>
    </row>
    <row r="94" spans="65:65">
      <c r="BM94" s="57"/>
    </row>
    <row r="95" spans="65:65">
      <c r="BM95" s="57"/>
    </row>
    <row r="96" spans="65:65">
      <c r="BM96" s="57"/>
    </row>
    <row r="97" spans="65:65">
      <c r="BM97" s="57"/>
    </row>
    <row r="98" spans="65:65">
      <c r="BM98" s="57"/>
    </row>
    <row r="99" spans="65:65">
      <c r="BM99" s="57"/>
    </row>
    <row r="100" spans="65:65">
      <c r="BM100" s="57"/>
    </row>
    <row r="101" spans="65:65">
      <c r="BM101" s="57"/>
    </row>
    <row r="102" spans="65:65">
      <c r="BM102" s="57"/>
    </row>
    <row r="103" spans="65:65">
      <c r="BM103" s="57"/>
    </row>
    <row r="104" spans="65:65">
      <c r="BM104" s="57"/>
    </row>
    <row r="105" spans="65:65">
      <c r="BM105" s="57"/>
    </row>
    <row r="106" spans="65:65">
      <c r="BM106" s="57"/>
    </row>
    <row r="107" spans="65:65">
      <c r="BM107" s="57"/>
    </row>
    <row r="108" spans="65:65">
      <c r="BM108" s="57"/>
    </row>
    <row r="109" spans="65:65">
      <c r="BM109" s="57"/>
    </row>
    <row r="110" spans="65:65">
      <c r="BM110" s="57"/>
    </row>
    <row r="111" spans="65:65">
      <c r="BM111" s="57"/>
    </row>
    <row r="112" spans="65:65">
      <c r="BM112" s="57"/>
    </row>
    <row r="113" spans="65:65">
      <c r="BM113" s="57"/>
    </row>
    <row r="114" spans="65:65">
      <c r="BM114" s="57"/>
    </row>
    <row r="115" spans="65:65">
      <c r="BM115" s="57"/>
    </row>
  </sheetData>
  <dataConsolidate/>
  <conditionalFormatting sqref="B6:D7 B20:D21">
    <cfRule type="expression" dxfId="11" priority="6">
      <formula>AND($B6&lt;&gt;$B5,NOT(ISBLANK(INDIRECT(Anlyt_LabRefThisCol))))</formula>
    </cfRule>
  </conditionalFormatting>
  <conditionalFormatting sqref="C2:D13 C16:D27">
    <cfRule type="expression" dxfId="10" priority="4" stopIfTrue="1">
      <formula>AND(ISBLANK(INDIRECT(Anlyt_LabRefLastCol)),ISBLANK(INDIRECT(Anlyt_LabRefThisCol)))</formula>
    </cfRule>
    <cfRule type="expression" dxfId="9" priority="5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05B40F-3D54-4CA6-A646-81B138C54C56}">
  <sheetPr codeName="Sheet19"/>
  <dimension ref="A1:BN787"/>
  <sheetViews>
    <sheetView zoomScaleNormal="100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140625" style="2" bestFit="1" customWidth="1"/>
    <col min="14" max="15" width="10.85546875" style="2" bestFit="1" customWidth="1"/>
    <col min="16" max="64" width="11.140625" style="2" bestFit="1" customWidth="1"/>
    <col min="65" max="65" width="9.28515625" style="54" bestFit="1" customWidth="1"/>
    <col min="66" max="16384" width="9.140625" style="2"/>
  </cols>
  <sheetData>
    <row r="1" spans="1:66" ht="15">
      <c r="B1" s="8" t="s">
        <v>490</v>
      </c>
      <c r="BM1" s="28" t="s">
        <v>290</v>
      </c>
    </row>
    <row r="2" spans="1:66" ht="15">
      <c r="A2" s="25" t="s">
        <v>4</v>
      </c>
      <c r="B2" s="18" t="s">
        <v>112</v>
      </c>
      <c r="C2" s="15" t="s">
        <v>113</v>
      </c>
      <c r="D2" s="16" t="s">
        <v>291</v>
      </c>
      <c r="E2" s="15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8">
        <v>1</v>
      </c>
    </row>
    <row r="3" spans="1:66">
      <c r="A3" s="30"/>
      <c r="B3" s="19" t="s">
        <v>226</v>
      </c>
      <c r="C3" s="9" t="s">
        <v>226</v>
      </c>
      <c r="D3" s="10" t="s">
        <v>114</v>
      </c>
      <c r="E3" s="15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8" t="s">
        <v>3</v>
      </c>
    </row>
    <row r="4" spans="1:66">
      <c r="A4" s="30"/>
      <c r="B4" s="19"/>
      <c r="C4" s="9"/>
      <c r="D4" s="10" t="s">
        <v>302</v>
      </c>
      <c r="E4" s="15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8">
        <v>2</v>
      </c>
    </row>
    <row r="5" spans="1:66">
      <c r="A5" s="30"/>
      <c r="B5" s="19"/>
      <c r="C5" s="9"/>
      <c r="D5" s="26"/>
      <c r="E5" s="15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8">
        <v>2</v>
      </c>
    </row>
    <row r="6" spans="1:66">
      <c r="A6" s="30"/>
      <c r="B6" s="18">
        <v>1</v>
      </c>
      <c r="C6" s="14">
        <v>1</v>
      </c>
      <c r="D6" s="22">
        <v>2.2000000000000002</v>
      </c>
      <c r="E6" s="15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8">
        <v>1</v>
      </c>
    </row>
    <row r="7" spans="1:66">
      <c r="A7" s="30"/>
      <c r="B7" s="19">
        <v>1</v>
      </c>
      <c r="C7" s="9">
        <v>2</v>
      </c>
      <c r="D7" s="11">
        <v>2.1</v>
      </c>
      <c r="E7" s="15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8">
        <v>16</v>
      </c>
    </row>
    <row r="8" spans="1:66">
      <c r="A8" s="30"/>
      <c r="B8" s="20" t="s">
        <v>260</v>
      </c>
      <c r="C8" s="12"/>
      <c r="D8" s="23">
        <v>2.1500000000000004</v>
      </c>
      <c r="E8" s="15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8">
        <v>16</v>
      </c>
    </row>
    <row r="9" spans="1:66">
      <c r="A9" s="30"/>
      <c r="B9" s="3" t="s">
        <v>261</v>
      </c>
      <c r="C9" s="29"/>
      <c r="D9" s="11">
        <v>2.1500000000000004</v>
      </c>
      <c r="E9" s="15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8">
        <v>2.15</v>
      </c>
      <c r="BN9" s="28"/>
    </row>
    <row r="10" spans="1:66">
      <c r="A10" s="30"/>
      <c r="B10" s="3" t="s">
        <v>262</v>
      </c>
      <c r="C10" s="29"/>
      <c r="D10" s="24">
        <v>7.0710678118654821E-2</v>
      </c>
      <c r="E10" s="15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8">
        <v>22</v>
      </c>
    </row>
    <row r="11" spans="1:66">
      <c r="A11" s="30"/>
      <c r="B11" s="3" t="s">
        <v>86</v>
      </c>
      <c r="C11" s="29"/>
      <c r="D11" s="13">
        <v>3.2888687497048749E-2</v>
      </c>
      <c r="E11" s="15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5"/>
    </row>
    <row r="12" spans="1:66">
      <c r="A12" s="30"/>
      <c r="B12" s="3" t="s">
        <v>263</v>
      </c>
      <c r="C12" s="29"/>
      <c r="D12" s="13">
        <v>2.2204460492503131E-16</v>
      </c>
      <c r="E12" s="15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5"/>
    </row>
    <row r="13" spans="1:66">
      <c r="A13" s="30"/>
      <c r="B13" s="46" t="s">
        <v>264</v>
      </c>
      <c r="C13" s="47"/>
      <c r="D13" s="45" t="s">
        <v>265</v>
      </c>
      <c r="E13" s="15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5"/>
    </row>
    <row r="14" spans="1:66">
      <c r="B14" s="31"/>
      <c r="C14" s="20"/>
      <c r="D14" s="20"/>
      <c r="BM14" s="55"/>
    </row>
    <row r="15" spans="1:66" ht="15">
      <c r="B15" s="8" t="s">
        <v>491</v>
      </c>
      <c r="BM15" s="28" t="s">
        <v>290</v>
      </c>
    </row>
    <row r="16" spans="1:66" ht="15">
      <c r="A16" s="25" t="s">
        <v>7</v>
      </c>
      <c r="B16" s="18" t="s">
        <v>112</v>
      </c>
      <c r="C16" s="15" t="s">
        <v>113</v>
      </c>
      <c r="D16" s="16" t="s">
        <v>291</v>
      </c>
      <c r="E16" s="15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28">
        <v>1</v>
      </c>
    </row>
    <row r="17" spans="1:65">
      <c r="A17" s="30"/>
      <c r="B17" s="19" t="s">
        <v>226</v>
      </c>
      <c r="C17" s="9" t="s">
        <v>226</v>
      </c>
      <c r="D17" s="10" t="s">
        <v>114</v>
      </c>
      <c r="E17" s="15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28" t="s">
        <v>3</v>
      </c>
    </row>
    <row r="18" spans="1:65">
      <c r="A18" s="30"/>
      <c r="B18" s="19"/>
      <c r="C18" s="9"/>
      <c r="D18" s="10" t="s">
        <v>302</v>
      </c>
      <c r="E18" s="15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28">
        <v>0</v>
      </c>
    </row>
    <row r="19" spans="1:65">
      <c r="A19" s="30"/>
      <c r="B19" s="19"/>
      <c r="C19" s="9"/>
      <c r="D19" s="26"/>
      <c r="E19" s="15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28">
        <v>0</v>
      </c>
    </row>
    <row r="20" spans="1:65">
      <c r="A20" s="30"/>
      <c r="B20" s="18">
        <v>1</v>
      </c>
      <c r="C20" s="14">
        <v>1</v>
      </c>
      <c r="D20" s="207">
        <v>1860</v>
      </c>
      <c r="E20" s="208"/>
      <c r="F20" s="209"/>
      <c r="G20" s="209"/>
      <c r="H20" s="209"/>
      <c r="I20" s="209"/>
      <c r="J20" s="209"/>
      <c r="K20" s="209"/>
      <c r="L20" s="209"/>
      <c r="M20" s="209"/>
      <c r="N20" s="209"/>
      <c r="O20" s="209"/>
      <c r="P20" s="209"/>
      <c r="Q20" s="209"/>
      <c r="R20" s="209"/>
      <c r="S20" s="209"/>
      <c r="T20" s="209"/>
      <c r="U20" s="209"/>
      <c r="V20" s="209"/>
      <c r="W20" s="209"/>
      <c r="X20" s="209"/>
      <c r="Y20" s="209"/>
      <c r="Z20" s="209"/>
      <c r="AA20" s="209"/>
      <c r="AB20" s="209"/>
      <c r="AC20" s="209"/>
      <c r="AD20" s="209"/>
      <c r="AE20" s="209"/>
      <c r="AF20" s="209"/>
      <c r="AG20" s="209"/>
      <c r="AH20" s="209"/>
      <c r="AI20" s="209"/>
      <c r="AJ20" s="209"/>
      <c r="AK20" s="209"/>
      <c r="AL20" s="209"/>
      <c r="AM20" s="209"/>
      <c r="AN20" s="209"/>
      <c r="AO20" s="209"/>
      <c r="AP20" s="209"/>
      <c r="AQ20" s="209"/>
      <c r="AR20" s="209"/>
      <c r="AS20" s="209"/>
      <c r="AT20" s="209"/>
      <c r="AU20" s="209"/>
      <c r="AV20" s="209"/>
      <c r="AW20" s="209"/>
      <c r="AX20" s="209"/>
      <c r="AY20" s="209"/>
      <c r="AZ20" s="209"/>
      <c r="BA20" s="209"/>
      <c r="BB20" s="209"/>
      <c r="BC20" s="209"/>
      <c r="BD20" s="209"/>
      <c r="BE20" s="209"/>
      <c r="BF20" s="209"/>
      <c r="BG20" s="209"/>
      <c r="BH20" s="209"/>
      <c r="BI20" s="209"/>
      <c r="BJ20" s="209"/>
      <c r="BK20" s="209"/>
      <c r="BL20" s="209"/>
      <c r="BM20" s="210">
        <v>1</v>
      </c>
    </row>
    <row r="21" spans="1:65">
      <c r="A21" s="30"/>
      <c r="B21" s="19">
        <v>1</v>
      </c>
      <c r="C21" s="9">
        <v>2</v>
      </c>
      <c r="D21" s="211">
        <v>1860</v>
      </c>
      <c r="E21" s="208"/>
      <c r="F21" s="209"/>
      <c r="G21" s="209"/>
      <c r="H21" s="209"/>
      <c r="I21" s="209"/>
      <c r="J21" s="209"/>
      <c r="K21" s="209"/>
      <c r="L21" s="209"/>
      <c r="M21" s="209"/>
      <c r="N21" s="209"/>
      <c r="O21" s="209"/>
      <c r="P21" s="209"/>
      <c r="Q21" s="209"/>
      <c r="R21" s="209"/>
      <c r="S21" s="209"/>
      <c r="T21" s="209"/>
      <c r="U21" s="209"/>
      <c r="V21" s="209"/>
      <c r="W21" s="209"/>
      <c r="X21" s="209"/>
      <c r="Y21" s="209"/>
      <c r="Z21" s="209"/>
      <c r="AA21" s="209"/>
      <c r="AB21" s="209"/>
      <c r="AC21" s="209"/>
      <c r="AD21" s="209"/>
      <c r="AE21" s="209"/>
      <c r="AF21" s="209"/>
      <c r="AG21" s="209"/>
      <c r="AH21" s="209"/>
      <c r="AI21" s="209"/>
      <c r="AJ21" s="209"/>
      <c r="AK21" s="209"/>
      <c r="AL21" s="209"/>
      <c r="AM21" s="209"/>
      <c r="AN21" s="209"/>
      <c r="AO21" s="209"/>
      <c r="AP21" s="209"/>
      <c r="AQ21" s="209"/>
      <c r="AR21" s="209"/>
      <c r="AS21" s="209"/>
      <c r="AT21" s="209"/>
      <c r="AU21" s="209"/>
      <c r="AV21" s="209"/>
      <c r="AW21" s="209"/>
      <c r="AX21" s="209"/>
      <c r="AY21" s="209"/>
      <c r="AZ21" s="209"/>
      <c r="BA21" s="209"/>
      <c r="BB21" s="209"/>
      <c r="BC21" s="209"/>
      <c r="BD21" s="209"/>
      <c r="BE21" s="209"/>
      <c r="BF21" s="209"/>
      <c r="BG21" s="209"/>
      <c r="BH21" s="209"/>
      <c r="BI21" s="209"/>
      <c r="BJ21" s="209"/>
      <c r="BK21" s="209"/>
      <c r="BL21" s="209"/>
      <c r="BM21" s="210">
        <v>17</v>
      </c>
    </row>
    <row r="22" spans="1:65">
      <c r="A22" s="30"/>
      <c r="B22" s="20" t="s">
        <v>260</v>
      </c>
      <c r="C22" s="12"/>
      <c r="D22" s="213">
        <v>1860</v>
      </c>
      <c r="E22" s="208"/>
      <c r="F22" s="209"/>
      <c r="G22" s="209"/>
      <c r="H22" s="209"/>
      <c r="I22" s="209"/>
      <c r="J22" s="209"/>
      <c r="K22" s="209"/>
      <c r="L22" s="209"/>
      <c r="M22" s="209"/>
      <c r="N22" s="209"/>
      <c r="O22" s="209"/>
      <c r="P22" s="209"/>
      <c r="Q22" s="209"/>
      <c r="R22" s="209"/>
      <c r="S22" s="209"/>
      <c r="T22" s="209"/>
      <c r="U22" s="209"/>
      <c r="V22" s="209"/>
      <c r="W22" s="209"/>
      <c r="X22" s="209"/>
      <c r="Y22" s="209"/>
      <c r="Z22" s="209"/>
      <c r="AA22" s="209"/>
      <c r="AB22" s="209"/>
      <c r="AC22" s="209"/>
      <c r="AD22" s="209"/>
      <c r="AE22" s="209"/>
      <c r="AF22" s="209"/>
      <c r="AG22" s="209"/>
      <c r="AH22" s="209"/>
      <c r="AI22" s="209"/>
      <c r="AJ22" s="209"/>
      <c r="AK22" s="209"/>
      <c r="AL22" s="209"/>
      <c r="AM22" s="209"/>
      <c r="AN22" s="209"/>
      <c r="AO22" s="209"/>
      <c r="AP22" s="209"/>
      <c r="AQ22" s="209"/>
      <c r="AR22" s="209"/>
      <c r="AS22" s="209"/>
      <c r="AT22" s="209"/>
      <c r="AU22" s="209"/>
      <c r="AV22" s="209"/>
      <c r="AW22" s="209"/>
      <c r="AX22" s="209"/>
      <c r="AY22" s="209"/>
      <c r="AZ22" s="209"/>
      <c r="BA22" s="209"/>
      <c r="BB22" s="209"/>
      <c r="BC22" s="209"/>
      <c r="BD22" s="209"/>
      <c r="BE22" s="209"/>
      <c r="BF22" s="209"/>
      <c r="BG22" s="209"/>
      <c r="BH22" s="209"/>
      <c r="BI22" s="209"/>
      <c r="BJ22" s="209"/>
      <c r="BK22" s="209"/>
      <c r="BL22" s="209"/>
      <c r="BM22" s="210">
        <v>16</v>
      </c>
    </row>
    <row r="23" spans="1:65">
      <c r="A23" s="30"/>
      <c r="B23" s="3" t="s">
        <v>261</v>
      </c>
      <c r="C23" s="29"/>
      <c r="D23" s="211">
        <v>1860</v>
      </c>
      <c r="E23" s="208"/>
      <c r="F23" s="209"/>
      <c r="G23" s="209"/>
      <c r="H23" s="209"/>
      <c r="I23" s="209"/>
      <c r="J23" s="209"/>
      <c r="K23" s="209"/>
      <c r="L23" s="209"/>
      <c r="M23" s="209"/>
      <c r="N23" s="209"/>
      <c r="O23" s="209"/>
      <c r="P23" s="209"/>
      <c r="Q23" s="209"/>
      <c r="R23" s="209"/>
      <c r="S23" s="209"/>
      <c r="T23" s="209"/>
      <c r="U23" s="209"/>
      <c r="V23" s="209"/>
      <c r="W23" s="209"/>
      <c r="X23" s="209"/>
      <c r="Y23" s="209"/>
      <c r="Z23" s="209"/>
      <c r="AA23" s="209"/>
      <c r="AB23" s="209"/>
      <c r="AC23" s="209"/>
      <c r="AD23" s="209"/>
      <c r="AE23" s="209"/>
      <c r="AF23" s="209"/>
      <c r="AG23" s="209"/>
      <c r="AH23" s="209"/>
      <c r="AI23" s="209"/>
      <c r="AJ23" s="209"/>
      <c r="AK23" s="209"/>
      <c r="AL23" s="209"/>
      <c r="AM23" s="209"/>
      <c r="AN23" s="209"/>
      <c r="AO23" s="209"/>
      <c r="AP23" s="209"/>
      <c r="AQ23" s="209"/>
      <c r="AR23" s="209"/>
      <c r="AS23" s="209"/>
      <c r="AT23" s="209"/>
      <c r="AU23" s="209"/>
      <c r="AV23" s="209"/>
      <c r="AW23" s="209"/>
      <c r="AX23" s="209"/>
      <c r="AY23" s="209"/>
      <c r="AZ23" s="209"/>
      <c r="BA23" s="209"/>
      <c r="BB23" s="209"/>
      <c r="BC23" s="209"/>
      <c r="BD23" s="209"/>
      <c r="BE23" s="209"/>
      <c r="BF23" s="209"/>
      <c r="BG23" s="209"/>
      <c r="BH23" s="209"/>
      <c r="BI23" s="209"/>
      <c r="BJ23" s="209"/>
      <c r="BK23" s="209"/>
      <c r="BL23" s="209"/>
      <c r="BM23" s="210">
        <v>1860</v>
      </c>
    </row>
    <row r="24" spans="1:65">
      <c r="A24" s="30"/>
      <c r="B24" s="3" t="s">
        <v>262</v>
      </c>
      <c r="C24" s="29"/>
      <c r="D24" s="211">
        <v>0</v>
      </c>
      <c r="E24" s="208"/>
      <c r="F24" s="209"/>
      <c r="G24" s="209"/>
      <c r="H24" s="209"/>
      <c r="I24" s="209"/>
      <c r="J24" s="209"/>
      <c r="K24" s="209"/>
      <c r="L24" s="209"/>
      <c r="M24" s="209"/>
      <c r="N24" s="209"/>
      <c r="O24" s="209"/>
      <c r="P24" s="209"/>
      <c r="Q24" s="209"/>
      <c r="R24" s="209"/>
      <c r="S24" s="209"/>
      <c r="T24" s="209"/>
      <c r="U24" s="209"/>
      <c r="V24" s="209"/>
      <c r="W24" s="209"/>
      <c r="X24" s="209"/>
      <c r="Y24" s="209"/>
      <c r="Z24" s="209"/>
      <c r="AA24" s="209"/>
      <c r="AB24" s="209"/>
      <c r="AC24" s="209"/>
      <c r="AD24" s="209"/>
      <c r="AE24" s="209"/>
      <c r="AF24" s="209"/>
      <c r="AG24" s="209"/>
      <c r="AH24" s="209"/>
      <c r="AI24" s="209"/>
      <c r="AJ24" s="209"/>
      <c r="AK24" s="209"/>
      <c r="AL24" s="209"/>
      <c r="AM24" s="209"/>
      <c r="AN24" s="209"/>
      <c r="AO24" s="209"/>
      <c r="AP24" s="209"/>
      <c r="AQ24" s="209"/>
      <c r="AR24" s="209"/>
      <c r="AS24" s="209"/>
      <c r="AT24" s="209"/>
      <c r="AU24" s="209"/>
      <c r="AV24" s="209"/>
      <c r="AW24" s="209"/>
      <c r="AX24" s="209"/>
      <c r="AY24" s="209"/>
      <c r="AZ24" s="209"/>
      <c r="BA24" s="209"/>
      <c r="BB24" s="209"/>
      <c r="BC24" s="209"/>
      <c r="BD24" s="209"/>
      <c r="BE24" s="209"/>
      <c r="BF24" s="209"/>
      <c r="BG24" s="209"/>
      <c r="BH24" s="209"/>
      <c r="BI24" s="209"/>
      <c r="BJ24" s="209"/>
      <c r="BK24" s="209"/>
      <c r="BL24" s="209"/>
      <c r="BM24" s="210">
        <v>23</v>
      </c>
    </row>
    <row r="25" spans="1:65">
      <c r="A25" s="30"/>
      <c r="B25" s="3" t="s">
        <v>86</v>
      </c>
      <c r="C25" s="29"/>
      <c r="D25" s="13">
        <v>0</v>
      </c>
      <c r="E25" s="15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55"/>
    </row>
    <row r="26" spans="1:65">
      <c r="A26" s="30"/>
      <c r="B26" s="3" t="s">
        <v>263</v>
      </c>
      <c r="C26" s="29"/>
      <c r="D26" s="13">
        <v>0</v>
      </c>
      <c r="E26" s="15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55"/>
    </row>
    <row r="27" spans="1:65">
      <c r="A27" s="30"/>
      <c r="B27" s="46" t="s">
        <v>264</v>
      </c>
      <c r="C27" s="47"/>
      <c r="D27" s="45" t="s">
        <v>265</v>
      </c>
      <c r="E27" s="15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55"/>
    </row>
    <row r="28" spans="1:65">
      <c r="B28" s="31"/>
      <c r="C28" s="20"/>
      <c r="D28" s="20"/>
      <c r="BM28" s="55"/>
    </row>
    <row r="29" spans="1:65" ht="15">
      <c r="B29" s="8" t="s">
        <v>492</v>
      </c>
      <c r="BM29" s="28" t="s">
        <v>290</v>
      </c>
    </row>
    <row r="30" spans="1:65" ht="15">
      <c r="A30" s="25" t="s">
        <v>10</v>
      </c>
      <c r="B30" s="18" t="s">
        <v>112</v>
      </c>
      <c r="C30" s="15" t="s">
        <v>113</v>
      </c>
      <c r="D30" s="16" t="s">
        <v>291</v>
      </c>
      <c r="E30" s="15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28">
        <v>1</v>
      </c>
    </row>
    <row r="31" spans="1:65">
      <c r="A31" s="30"/>
      <c r="B31" s="19" t="s">
        <v>226</v>
      </c>
      <c r="C31" s="9" t="s">
        <v>226</v>
      </c>
      <c r="D31" s="10" t="s">
        <v>114</v>
      </c>
      <c r="E31" s="15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28" t="s">
        <v>3</v>
      </c>
    </row>
    <row r="32" spans="1:65">
      <c r="A32" s="30"/>
      <c r="B32" s="19"/>
      <c r="C32" s="9"/>
      <c r="D32" s="10" t="s">
        <v>302</v>
      </c>
      <c r="E32" s="15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28">
        <v>0</v>
      </c>
    </row>
    <row r="33" spans="1:65">
      <c r="A33" s="30"/>
      <c r="B33" s="19"/>
      <c r="C33" s="9"/>
      <c r="D33" s="26"/>
      <c r="E33" s="15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28">
        <v>0</v>
      </c>
    </row>
    <row r="34" spans="1:65">
      <c r="A34" s="30"/>
      <c r="B34" s="18">
        <v>1</v>
      </c>
      <c r="C34" s="14">
        <v>1</v>
      </c>
      <c r="D34" s="207">
        <v>510.00000000000006</v>
      </c>
      <c r="E34" s="208"/>
      <c r="F34" s="209"/>
      <c r="G34" s="209"/>
      <c r="H34" s="209"/>
      <c r="I34" s="209"/>
      <c r="J34" s="209"/>
      <c r="K34" s="209"/>
      <c r="L34" s="209"/>
      <c r="M34" s="209"/>
      <c r="N34" s="209"/>
      <c r="O34" s="209"/>
      <c r="P34" s="209"/>
      <c r="Q34" s="209"/>
      <c r="R34" s="209"/>
      <c r="S34" s="209"/>
      <c r="T34" s="209"/>
      <c r="U34" s="209"/>
      <c r="V34" s="209"/>
      <c r="W34" s="209"/>
      <c r="X34" s="209"/>
      <c r="Y34" s="209"/>
      <c r="Z34" s="209"/>
      <c r="AA34" s="209"/>
      <c r="AB34" s="209"/>
      <c r="AC34" s="209"/>
      <c r="AD34" s="209"/>
      <c r="AE34" s="209"/>
      <c r="AF34" s="209"/>
      <c r="AG34" s="209"/>
      <c r="AH34" s="209"/>
      <c r="AI34" s="209"/>
      <c r="AJ34" s="209"/>
      <c r="AK34" s="209"/>
      <c r="AL34" s="209"/>
      <c r="AM34" s="209"/>
      <c r="AN34" s="209"/>
      <c r="AO34" s="209"/>
      <c r="AP34" s="209"/>
      <c r="AQ34" s="209"/>
      <c r="AR34" s="209"/>
      <c r="AS34" s="209"/>
      <c r="AT34" s="209"/>
      <c r="AU34" s="209"/>
      <c r="AV34" s="209"/>
      <c r="AW34" s="209"/>
      <c r="AX34" s="209"/>
      <c r="AY34" s="209"/>
      <c r="AZ34" s="209"/>
      <c r="BA34" s="209"/>
      <c r="BB34" s="209"/>
      <c r="BC34" s="209"/>
      <c r="BD34" s="209"/>
      <c r="BE34" s="209"/>
      <c r="BF34" s="209"/>
      <c r="BG34" s="209"/>
      <c r="BH34" s="209"/>
      <c r="BI34" s="209"/>
      <c r="BJ34" s="209"/>
      <c r="BK34" s="209"/>
      <c r="BL34" s="209"/>
      <c r="BM34" s="210">
        <v>1</v>
      </c>
    </row>
    <row r="35" spans="1:65">
      <c r="A35" s="30"/>
      <c r="B35" s="19">
        <v>1</v>
      </c>
      <c r="C35" s="9">
        <v>2</v>
      </c>
      <c r="D35" s="211">
        <v>519</v>
      </c>
      <c r="E35" s="208"/>
      <c r="F35" s="209"/>
      <c r="G35" s="209"/>
      <c r="H35" s="209"/>
      <c r="I35" s="209"/>
      <c r="J35" s="209"/>
      <c r="K35" s="209"/>
      <c r="L35" s="209"/>
      <c r="M35" s="209"/>
      <c r="N35" s="209"/>
      <c r="O35" s="209"/>
      <c r="P35" s="209"/>
      <c r="Q35" s="209"/>
      <c r="R35" s="209"/>
      <c r="S35" s="209"/>
      <c r="T35" s="209"/>
      <c r="U35" s="209"/>
      <c r="V35" s="209"/>
      <c r="W35" s="209"/>
      <c r="X35" s="209"/>
      <c r="Y35" s="209"/>
      <c r="Z35" s="209"/>
      <c r="AA35" s="209"/>
      <c r="AB35" s="209"/>
      <c r="AC35" s="209"/>
      <c r="AD35" s="209"/>
      <c r="AE35" s="209"/>
      <c r="AF35" s="209"/>
      <c r="AG35" s="209"/>
      <c r="AH35" s="209"/>
      <c r="AI35" s="209"/>
      <c r="AJ35" s="209"/>
      <c r="AK35" s="209"/>
      <c r="AL35" s="209"/>
      <c r="AM35" s="209"/>
      <c r="AN35" s="209"/>
      <c r="AO35" s="209"/>
      <c r="AP35" s="209"/>
      <c r="AQ35" s="209"/>
      <c r="AR35" s="209"/>
      <c r="AS35" s="209"/>
      <c r="AT35" s="209"/>
      <c r="AU35" s="209"/>
      <c r="AV35" s="209"/>
      <c r="AW35" s="209"/>
      <c r="AX35" s="209"/>
      <c r="AY35" s="209"/>
      <c r="AZ35" s="209"/>
      <c r="BA35" s="209"/>
      <c r="BB35" s="209"/>
      <c r="BC35" s="209"/>
      <c r="BD35" s="209"/>
      <c r="BE35" s="209"/>
      <c r="BF35" s="209"/>
      <c r="BG35" s="209"/>
      <c r="BH35" s="209"/>
      <c r="BI35" s="209"/>
      <c r="BJ35" s="209"/>
      <c r="BK35" s="209"/>
      <c r="BL35" s="209"/>
      <c r="BM35" s="210">
        <v>18</v>
      </c>
    </row>
    <row r="36" spans="1:65">
      <c r="A36" s="30"/>
      <c r="B36" s="20" t="s">
        <v>260</v>
      </c>
      <c r="C36" s="12"/>
      <c r="D36" s="213">
        <v>514.5</v>
      </c>
      <c r="E36" s="208"/>
      <c r="F36" s="209"/>
      <c r="G36" s="209"/>
      <c r="H36" s="209"/>
      <c r="I36" s="209"/>
      <c r="J36" s="209"/>
      <c r="K36" s="209"/>
      <c r="L36" s="209"/>
      <c r="M36" s="209"/>
      <c r="N36" s="209"/>
      <c r="O36" s="209"/>
      <c r="P36" s="209"/>
      <c r="Q36" s="209"/>
      <c r="R36" s="209"/>
      <c r="S36" s="209"/>
      <c r="T36" s="209"/>
      <c r="U36" s="209"/>
      <c r="V36" s="209"/>
      <c r="W36" s="209"/>
      <c r="X36" s="209"/>
      <c r="Y36" s="209"/>
      <c r="Z36" s="209"/>
      <c r="AA36" s="209"/>
      <c r="AB36" s="209"/>
      <c r="AC36" s="209"/>
      <c r="AD36" s="209"/>
      <c r="AE36" s="209"/>
      <c r="AF36" s="209"/>
      <c r="AG36" s="209"/>
      <c r="AH36" s="209"/>
      <c r="AI36" s="209"/>
      <c r="AJ36" s="209"/>
      <c r="AK36" s="209"/>
      <c r="AL36" s="209"/>
      <c r="AM36" s="209"/>
      <c r="AN36" s="209"/>
      <c r="AO36" s="209"/>
      <c r="AP36" s="209"/>
      <c r="AQ36" s="209"/>
      <c r="AR36" s="209"/>
      <c r="AS36" s="209"/>
      <c r="AT36" s="209"/>
      <c r="AU36" s="209"/>
      <c r="AV36" s="209"/>
      <c r="AW36" s="209"/>
      <c r="AX36" s="209"/>
      <c r="AY36" s="209"/>
      <c r="AZ36" s="209"/>
      <c r="BA36" s="209"/>
      <c r="BB36" s="209"/>
      <c r="BC36" s="209"/>
      <c r="BD36" s="209"/>
      <c r="BE36" s="209"/>
      <c r="BF36" s="209"/>
      <c r="BG36" s="209"/>
      <c r="BH36" s="209"/>
      <c r="BI36" s="209"/>
      <c r="BJ36" s="209"/>
      <c r="BK36" s="209"/>
      <c r="BL36" s="209"/>
      <c r="BM36" s="210">
        <v>16</v>
      </c>
    </row>
    <row r="37" spans="1:65">
      <c r="A37" s="30"/>
      <c r="B37" s="3" t="s">
        <v>261</v>
      </c>
      <c r="C37" s="29"/>
      <c r="D37" s="211">
        <v>514.5</v>
      </c>
      <c r="E37" s="208"/>
      <c r="F37" s="209"/>
      <c r="G37" s="209"/>
      <c r="H37" s="209"/>
      <c r="I37" s="209"/>
      <c r="J37" s="209"/>
      <c r="K37" s="209"/>
      <c r="L37" s="209"/>
      <c r="M37" s="209"/>
      <c r="N37" s="209"/>
      <c r="O37" s="209"/>
      <c r="P37" s="209"/>
      <c r="Q37" s="209"/>
      <c r="R37" s="209"/>
      <c r="S37" s="209"/>
      <c r="T37" s="209"/>
      <c r="U37" s="209"/>
      <c r="V37" s="209"/>
      <c r="W37" s="209"/>
      <c r="X37" s="209"/>
      <c r="Y37" s="209"/>
      <c r="Z37" s="209"/>
      <c r="AA37" s="209"/>
      <c r="AB37" s="209"/>
      <c r="AC37" s="209"/>
      <c r="AD37" s="209"/>
      <c r="AE37" s="209"/>
      <c r="AF37" s="209"/>
      <c r="AG37" s="209"/>
      <c r="AH37" s="209"/>
      <c r="AI37" s="209"/>
      <c r="AJ37" s="209"/>
      <c r="AK37" s="209"/>
      <c r="AL37" s="209"/>
      <c r="AM37" s="209"/>
      <c r="AN37" s="209"/>
      <c r="AO37" s="209"/>
      <c r="AP37" s="209"/>
      <c r="AQ37" s="209"/>
      <c r="AR37" s="209"/>
      <c r="AS37" s="209"/>
      <c r="AT37" s="209"/>
      <c r="AU37" s="209"/>
      <c r="AV37" s="209"/>
      <c r="AW37" s="209"/>
      <c r="AX37" s="209"/>
      <c r="AY37" s="209"/>
      <c r="AZ37" s="209"/>
      <c r="BA37" s="209"/>
      <c r="BB37" s="209"/>
      <c r="BC37" s="209"/>
      <c r="BD37" s="209"/>
      <c r="BE37" s="209"/>
      <c r="BF37" s="209"/>
      <c r="BG37" s="209"/>
      <c r="BH37" s="209"/>
      <c r="BI37" s="209"/>
      <c r="BJ37" s="209"/>
      <c r="BK37" s="209"/>
      <c r="BL37" s="209"/>
      <c r="BM37" s="210">
        <v>514.5</v>
      </c>
    </row>
    <row r="38" spans="1:65">
      <c r="A38" s="30"/>
      <c r="B38" s="3" t="s">
        <v>262</v>
      </c>
      <c r="C38" s="29"/>
      <c r="D38" s="211">
        <v>6.3639610306788876</v>
      </c>
      <c r="E38" s="208"/>
      <c r="F38" s="209"/>
      <c r="G38" s="209"/>
      <c r="H38" s="209"/>
      <c r="I38" s="209"/>
      <c r="J38" s="209"/>
      <c r="K38" s="209"/>
      <c r="L38" s="209"/>
      <c r="M38" s="209"/>
      <c r="N38" s="209"/>
      <c r="O38" s="209"/>
      <c r="P38" s="209"/>
      <c r="Q38" s="209"/>
      <c r="R38" s="209"/>
      <c r="S38" s="209"/>
      <c r="T38" s="209"/>
      <c r="U38" s="209"/>
      <c r="V38" s="209"/>
      <c r="W38" s="209"/>
      <c r="X38" s="209"/>
      <c r="Y38" s="209"/>
      <c r="Z38" s="209"/>
      <c r="AA38" s="209"/>
      <c r="AB38" s="209"/>
      <c r="AC38" s="209"/>
      <c r="AD38" s="209"/>
      <c r="AE38" s="209"/>
      <c r="AF38" s="209"/>
      <c r="AG38" s="209"/>
      <c r="AH38" s="209"/>
      <c r="AI38" s="209"/>
      <c r="AJ38" s="209"/>
      <c r="AK38" s="209"/>
      <c r="AL38" s="209"/>
      <c r="AM38" s="209"/>
      <c r="AN38" s="209"/>
      <c r="AO38" s="209"/>
      <c r="AP38" s="209"/>
      <c r="AQ38" s="209"/>
      <c r="AR38" s="209"/>
      <c r="AS38" s="209"/>
      <c r="AT38" s="209"/>
      <c r="AU38" s="209"/>
      <c r="AV38" s="209"/>
      <c r="AW38" s="209"/>
      <c r="AX38" s="209"/>
      <c r="AY38" s="209"/>
      <c r="AZ38" s="209"/>
      <c r="BA38" s="209"/>
      <c r="BB38" s="209"/>
      <c r="BC38" s="209"/>
      <c r="BD38" s="209"/>
      <c r="BE38" s="209"/>
      <c r="BF38" s="209"/>
      <c r="BG38" s="209"/>
      <c r="BH38" s="209"/>
      <c r="BI38" s="209"/>
      <c r="BJ38" s="209"/>
      <c r="BK38" s="209"/>
      <c r="BL38" s="209"/>
      <c r="BM38" s="210">
        <v>24</v>
      </c>
    </row>
    <row r="39" spans="1:65">
      <c r="A39" s="30"/>
      <c r="B39" s="3" t="s">
        <v>86</v>
      </c>
      <c r="C39" s="29"/>
      <c r="D39" s="13">
        <v>1.2369214831251482E-2</v>
      </c>
      <c r="E39" s="15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55"/>
    </row>
    <row r="40" spans="1:65">
      <c r="A40" s="30"/>
      <c r="B40" s="3" t="s">
        <v>263</v>
      </c>
      <c r="C40" s="29"/>
      <c r="D40" s="13">
        <v>0</v>
      </c>
      <c r="E40" s="15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55"/>
    </row>
    <row r="41" spans="1:65">
      <c r="A41" s="30"/>
      <c r="B41" s="46" t="s">
        <v>264</v>
      </c>
      <c r="C41" s="47"/>
      <c r="D41" s="45" t="s">
        <v>265</v>
      </c>
      <c r="E41" s="15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55"/>
    </row>
    <row r="42" spans="1:65">
      <c r="B42" s="31"/>
      <c r="C42" s="20"/>
      <c r="D42" s="20"/>
      <c r="BM42" s="55"/>
    </row>
    <row r="43" spans="1:65" ht="15">
      <c r="B43" s="8" t="s">
        <v>493</v>
      </c>
      <c r="BM43" s="28" t="s">
        <v>290</v>
      </c>
    </row>
    <row r="44" spans="1:65" ht="15">
      <c r="A44" s="25" t="s">
        <v>13</v>
      </c>
      <c r="B44" s="18" t="s">
        <v>112</v>
      </c>
      <c r="C44" s="15" t="s">
        <v>113</v>
      </c>
      <c r="D44" s="16" t="s">
        <v>291</v>
      </c>
      <c r="E44" s="15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28">
        <v>1</v>
      </c>
    </row>
    <row r="45" spans="1:65">
      <c r="A45" s="30"/>
      <c r="B45" s="19" t="s">
        <v>226</v>
      </c>
      <c r="C45" s="9" t="s">
        <v>226</v>
      </c>
      <c r="D45" s="10" t="s">
        <v>114</v>
      </c>
      <c r="E45" s="15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28" t="s">
        <v>3</v>
      </c>
    </row>
    <row r="46" spans="1:65">
      <c r="A46" s="30"/>
      <c r="B46" s="19"/>
      <c r="C46" s="9"/>
      <c r="D46" s="10" t="s">
        <v>302</v>
      </c>
      <c r="E46" s="15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28">
        <v>2</v>
      </c>
    </row>
    <row r="47" spans="1:65">
      <c r="A47" s="30"/>
      <c r="B47" s="19"/>
      <c r="C47" s="9"/>
      <c r="D47" s="26"/>
      <c r="E47" s="15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28">
        <v>2</v>
      </c>
    </row>
    <row r="48" spans="1:65">
      <c r="A48" s="30"/>
      <c r="B48" s="18">
        <v>1</v>
      </c>
      <c r="C48" s="14">
        <v>1</v>
      </c>
      <c r="D48" s="22">
        <v>2</v>
      </c>
      <c r="E48" s="15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28">
        <v>1</v>
      </c>
    </row>
    <row r="49" spans="1:65">
      <c r="A49" s="30"/>
      <c r="B49" s="19">
        <v>1</v>
      </c>
      <c r="C49" s="9">
        <v>2</v>
      </c>
      <c r="D49" s="11">
        <v>2.4</v>
      </c>
      <c r="E49" s="15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28">
        <v>19</v>
      </c>
    </row>
    <row r="50" spans="1:65">
      <c r="A50" s="30"/>
      <c r="B50" s="20" t="s">
        <v>260</v>
      </c>
      <c r="C50" s="12"/>
      <c r="D50" s="23">
        <v>2.2000000000000002</v>
      </c>
      <c r="E50" s="15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28">
        <v>16</v>
      </c>
    </row>
    <row r="51" spans="1:65">
      <c r="A51" s="30"/>
      <c r="B51" s="3" t="s">
        <v>261</v>
      </c>
      <c r="C51" s="29"/>
      <c r="D51" s="11">
        <v>2.2000000000000002</v>
      </c>
      <c r="E51" s="15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28">
        <v>2.2000000000000002</v>
      </c>
    </row>
    <row r="52" spans="1:65">
      <c r="A52" s="30"/>
      <c r="B52" s="3" t="s">
        <v>262</v>
      </c>
      <c r="C52" s="29"/>
      <c r="D52" s="24">
        <v>0.28284271247461895</v>
      </c>
      <c r="E52" s="15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28">
        <v>25</v>
      </c>
    </row>
    <row r="53" spans="1:65">
      <c r="A53" s="30"/>
      <c r="B53" s="3" t="s">
        <v>86</v>
      </c>
      <c r="C53" s="29"/>
      <c r="D53" s="13">
        <v>0.12856486930664496</v>
      </c>
      <c r="E53" s="15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5"/>
    </row>
    <row r="54" spans="1:65">
      <c r="A54" s="30"/>
      <c r="B54" s="3" t="s">
        <v>263</v>
      </c>
      <c r="C54" s="29"/>
      <c r="D54" s="13">
        <v>0</v>
      </c>
      <c r="E54" s="15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55"/>
    </row>
    <row r="55" spans="1:65">
      <c r="A55" s="30"/>
      <c r="B55" s="46" t="s">
        <v>264</v>
      </c>
      <c r="C55" s="47"/>
      <c r="D55" s="45" t="s">
        <v>265</v>
      </c>
      <c r="E55" s="15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55"/>
    </row>
    <row r="56" spans="1:65">
      <c r="B56" s="31"/>
      <c r="C56" s="20"/>
      <c r="D56" s="20"/>
      <c r="BM56" s="55"/>
    </row>
    <row r="57" spans="1:65" ht="15">
      <c r="B57" s="8" t="s">
        <v>494</v>
      </c>
      <c r="BM57" s="28" t="s">
        <v>290</v>
      </c>
    </row>
    <row r="58" spans="1:65" ht="15">
      <c r="A58" s="25" t="s">
        <v>16</v>
      </c>
      <c r="B58" s="18" t="s">
        <v>112</v>
      </c>
      <c r="C58" s="15" t="s">
        <v>113</v>
      </c>
      <c r="D58" s="16" t="s">
        <v>291</v>
      </c>
      <c r="E58" s="15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8">
        <v>1</v>
      </c>
    </row>
    <row r="59" spans="1:65">
      <c r="A59" s="30"/>
      <c r="B59" s="19" t="s">
        <v>226</v>
      </c>
      <c r="C59" s="9" t="s">
        <v>226</v>
      </c>
      <c r="D59" s="10" t="s">
        <v>114</v>
      </c>
      <c r="E59" s="15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8" t="s">
        <v>3</v>
      </c>
    </row>
    <row r="60" spans="1:65">
      <c r="A60" s="30"/>
      <c r="B60" s="19"/>
      <c r="C60" s="9"/>
      <c r="D60" s="10" t="s">
        <v>302</v>
      </c>
      <c r="E60" s="15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28">
        <v>2</v>
      </c>
    </row>
    <row r="61" spans="1:65">
      <c r="A61" s="30"/>
      <c r="B61" s="19"/>
      <c r="C61" s="9"/>
      <c r="D61" s="26"/>
      <c r="E61" s="15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28">
        <v>2</v>
      </c>
    </row>
    <row r="62" spans="1:65">
      <c r="A62" s="30"/>
      <c r="B62" s="18">
        <v>1</v>
      </c>
      <c r="C62" s="14">
        <v>1</v>
      </c>
      <c r="D62" s="22">
        <v>3.7</v>
      </c>
      <c r="E62" s="15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28">
        <v>1</v>
      </c>
    </row>
    <row r="63" spans="1:65">
      <c r="A63" s="30"/>
      <c r="B63" s="19">
        <v>1</v>
      </c>
      <c r="C63" s="9">
        <v>2</v>
      </c>
      <c r="D63" s="11">
        <v>3.7</v>
      </c>
      <c r="E63" s="15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28">
        <v>20</v>
      </c>
    </row>
    <row r="64" spans="1:65">
      <c r="A64" s="30"/>
      <c r="B64" s="20" t="s">
        <v>260</v>
      </c>
      <c r="C64" s="12"/>
      <c r="D64" s="23">
        <v>3.7</v>
      </c>
      <c r="E64" s="15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28">
        <v>16</v>
      </c>
    </row>
    <row r="65" spans="1:65">
      <c r="A65" s="30"/>
      <c r="B65" s="3" t="s">
        <v>261</v>
      </c>
      <c r="C65" s="29"/>
      <c r="D65" s="11">
        <v>3.7</v>
      </c>
      <c r="E65" s="15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28">
        <v>3.7</v>
      </c>
    </row>
    <row r="66" spans="1:65">
      <c r="A66" s="30"/>
      <c r="B66" s="3" t="s">
        <v>262</v>
      </c>
      <c r="C66" s="29"/>
      <c r="D66" s="24">
        <v>0</v>
      </c>
      <c r="E66" s="15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28">
        <v>26</v>
      </c>
    </row>
    <row r="67" spans="1:65">
      <c r="A67" s="30"/>
      <c r="B67" s="3" t="s">
        <v>86</v>
      </c>
      <c r="C67" s="29"/>
      <c r="D67" s="13">
        <v>0</v>
      </c>
      <c r="E67" s="15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55"/>
    </row>
    <row r="68" spans="1:65">
      <c r="A68" s="30"/>
      <c r="B68" s="3" t="s">
        <v>263</v>
      </c>
      <c r="C68" s="29"/>
      <c r="D68" s="13">
        <v>0</v>
      </c>
      <c r="E68" s="15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55"/>
    </row>
    <row r="69" spans="1:65">
      <c r="A69" s="30"/>
      <c r="B69" s="46" t="s">
        <v>264</v>
      </c>
      <c r="C69" s="47"/>
      <c r="D69" s="45" t="s">
        <v>265</v>
      </c>
      <c r="E69" s="15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55"/>
    </row>
    <row r="70" spans="1:65">
      <c r="B70" s="31"/>
      <c r="C70" s="20"/>
      <c r="D70" s="20"/>
      <c r="BM70" s="55"/>
    </row>
    <row r="71" spans="1:65" ht="15">
      <c r="B71" s="8" t="s">
        <v>495</v>
      </c>
      <c r="BM71" s="28" t="s">
        <v>290</v>
      </c>
    </row>
    <row r="72" spans="1:65" ht="15">
      <c r="A72" s="25" t="s">
        <v>19</v>
      </c>
      <c r="B72" s="18" t="s">
        <v>112</v>
      </c>
      <c r="C72" s="15" t="s">
        <v>113</v>
      </c>
      <c r="D72" s="16" t="s">
        <v>291</v>
      </c>
      <c r="E72" s="15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28">
        <v>1</v>
      </c>
    </row>
    <row r="73" spans="1:65">
      <c r="A73" s="30"/>
      <c r="B73" s="19" t="s">
        <v>226</v>
      </c>
      <c r="C73" s="9" t="s">
        <v>226</v>
      </c>
      <c r="D73" s="10" t="s">
        <v>114</v>
      </c>
      <c r="E73" s="15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28" t="s">
        <v>3</v>
      </c>
    </row>
    <row r="74" spans="1:65">
      <c r="A74" s="30"/>
      <c r="B74" s="19"/>
      <c r="C74" s="9"/>
      <c r="D74" s="10" t="s">
        <v>302</v>
      </c>
      <c r="E74" s="15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28">
        <v>2</v>
      </c>
    </row>
    <row r="75" spans="1:65">
      <c r="A75" s="30"/>
      <c r="B75" s="19"/>
      <c r="C75" s="9"/>
      <c r="D75" s="26"/>
      <c r="E75" s="15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28">
        <v>2</v>
      </c>
    </row>
    <row r="76" spans="1:65">
      <c r="A76" s="30"/>
      <c r="B76" s="18">
        <v>1</v>
      </c>
      <c r="C76" s="14">
        <v>1</v>
      </c>
      <c r="D76" s="22">
        <v>0.2</v>
      </c>
      <c r="E76" s="15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28">
        <v>1</v>
      </c>
    </row>
    <row r="77" spans="1:65">
      <c r="A77" s="30"/>
      <c r="B77" s="19">
        <v>1</v>
      </c>
      <c r="C77" s="9">
        <v>2</v>
      </c>
      <c r="D77" s="11" t="s">
        <v>107</v>
      </c>
      <c r="E77" s="15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28">
        <v>21</v>
      </c>
    </row>
    <row r="78" spans="1:65">
      <c r="A78" s="30"/>
      <c r="B78" s="20" t="s">
        <v>260</v>
      </c>
      <c r="C78" s="12"/>
      <c r="D78" s="23">
        <v>0.2</v>
      </c>
      <c r="E78" s="15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28">
        <v>16</v>
      </c>
    </row>
    <row r="79" spans="1:65">
      <c r="A79" s="30"/>
      <c r="B79" s="3" t="s">
        <v>261</v>
      </c>
      <c r="C79" s="29"/>
      <c r="D79" s="11">
        <v>0.2</v>
      </c>
      <c r="E79" s="15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28">
        <v>0.125</v>
      </c>
    </row>
    <row r="80" spans="1:65">
      <c r="A80" s="30"/>
      <c r="B80" s="3" t="s">
        <v>262</v>
      </c>
      <c r="C80" s="29"/>
      <c r="D80" s="24" t="s">
        <v>662</v>
      </c>
      <c r="E80" s="15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28">
        <v>27</v>
      </c>
    </row>
    <row r="81" spans="1:65">
      <c r="A81" s="30"/>
      <c r="B81" s="3" t="s">
        <v>86</v>
      </c>
      <c r="C81" s="29"/>
      <c r="D81" s="13" t="s">
        <v>662</v>
      </c>
      <c r="E81" s="15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55"/>
    </row>
    <row r="82" spans="1:65">
      <c r="A82" s="30"/>
      <c r="B82" s="3" t="s">
        <v>263</v>
      </c>
      <c r="C82" s="29"/>
      <c r="D82" s="13">
        <v>0.60000000000000009</v>
      </c>
      <c r="E82" s="15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55"/>
    </row>
    <row r="83" spans="1:65">
      <c r="A83" s="30"/>
      <c r="B83" s="46" t="s">
        <v>264</v>
      </c>
      <c r="C83" s="47"/>
      <c r="D83" s="45" t="s">
        <v>265</v>
      </c>
      <c r="E83" s="15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55"/>
    </row>
    <row r="84" spans="1:65">
      <c r="B84" s="31"/>
      <c r="C84" s="20"/>
      <c r="D84" s="20"/>
      <c r="BM84" s="55"/>
    </row>
    <row r="85" spans="1:65" ht="15">
      <c r="B85" s="8" t="s">
        <v>496</v>
      </c>
      <c r="BM85" s="28" t="s">
        <v>290</v>
      </c>
    </row>
    <row r="86" spans="1:65" ht="15">
      <c r="A86" s="25" t="s">
        <v>22</v>
      </c>
      <c r="B86" s="18" t="s">
        <v>112</v>
      </c>
      <c r="C86" s="15" t="s">
        <v>113</v>
      </c>
      <c r="D86" s="16" t="s">
        <v>291</v>
      </c>
      <c r="E86" s="15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28">
        <v>1</v>
      </c>
    </row>
    <row r="87" spans="1:65">
      <c r="A87" s="30"/>
      <c r="B87" s="19" t="s">
        <v>226</v>
      </c>
      <c r="C87" s="9" t="s">
        <v>226</v>
      </c>
      <c r="D87" s="10" t="s">
        <v>114</v>
      </c>
      <c r="E87" s="15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28" t="s">
        <v>3</v>
      </c>
    </row>
    <row r="88" spans="1:65">
      <c r="A88" s="30"/>
      <c r="B88" s="19"/>
      <c r="C88" s="9"/>
      <c r="D88" s="10" t="s">
        <v>302</v>
      </c>
      <c r="E88" s="15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28">
        <v>0</v>
      </c>
    </row>
    <row r="89" spans="1:65">
      <c r="A89" s="30"/>
      <c r="B89" s="19"/>
      <c r="C89" s="9"/>
      <c r="D89" s="26"/>
      <c r="E89" s="15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28">
        <v>0</v>
      </c>
    </row>
    <row r="90" spans="1:65">
      <c r="A90" s="30"/>
      <c r="B90" s="18">
        <v>1</v>
      </c>
      <c r="C90" s="14">
        <v>1</v>
      </c>
      <c r="D90" s="207">
        <v>70.7</v>
      </c>
      <c r="E90" s="208"/>
      <c r="F90" s="209"/>
      <c r="G90" s="209"/>
      <c r="H90" s="209"/>
      <c r="I90" s="209"/>
      <c r="J90" s="209"/>
      <c r="K90" s="209"/>
      <c r="L90" s="209"/>
      <c r="M90" s="209"/>
      <c r="N90" s="209"/>
      <c r="O90" s="209"/>
      <c r="P90" s="209"/>
      <c r="Q90" s="209"/>
      <c r="R90" s="209"/>
      <c r="S90" s="209"/>
      <c r="T90" s="209"/>
      <c r="U90" s="209"/>
      <c r="V90" s="209"/>
      <c r="W90" s="209"/>
      <c r="X90" s="209"/>
      <c r="Y90" s="209"/>
      <c r="Z90" s="209"/>
      <c r="AA90" s="209"/>
      <c r="AB90" s="209"/>
      <c r="AC90" s="209"/>
      <c r="AD90" s="209"/>
      <c r="AE90" s="209"/>
      <c r="AF90" s="209"/>
      <c r="AG90" s="209"/>
      <c r="AH90" s="209"/>
      <c r="AI90" s="209"/>
      <c r="AJ90" s="209"/>
      <c r="AK90" s="209"/>
      <c r="AL90" s="209"/>
      <c r="AM90" s="209"/>
      <c r="AN90" s="209"/>
      <c r="AO90" s="209"/>
      <c r="AP90" s="209"/>
      <c r="AQ90" s="209"/>
      <c r="AR90" s="209"/>
      <c r="AS90" s="209"/>
      <c r="AT90" s="209"/>
      <c r="AU90" s="209"/>
      <c r="AV90" s="209"/>
      <c r="AW90" s="209"/>
      <c r="AX90" s="209"/>
      <c r="AY90" s="209"/>
      <c r="AZ90" s="209"/>
      <c r="BA90" s="209"/>
      <c r="BB90" s="209"/>
      <c r="BC90" s="209"/>
      <c r="BD90" s="209"/>
      <c r="BE90" s="209"/>
      <c r="BF90" s="209"/>
      <c r="BG90" s="209"/>
      <c r="BH90" s="209"/>
      <c r="BI90" s="209"/>
      <c r="BJ90" s="209"/>
      <c r="BK90" s="209"/>
      <c r="BL90" s="209"/>
      <c r="BM90" s="210">
        <v>1</v>
      </c>
    </row>
    <row r="91" spans="1:65">
      <c r="A91" s="30"/>
      <c r="B91" s="19">
        <v>1</v>
      </c>
      <c r="C91" s="9">
        <v>2</v>
      </c>
      <c r="D91" s="211">
        <v>71.599999999999994</v>
      </c>
      <c r="E91" s="208"/>
      <c r="F91" s="209"/>
      <c r="G91" s="209"/>
      <c r="H91" s="209"/>
      <c r="I91" s="209"/>
      <c r="J91" s="209"/>
      <c r="K91" s="209"/>
      <c r="L91" s="209"/>
      <c r="M91" s="209"/>
      <c r="N91" s="209"/>
      <c r="O91" s="209"/>
      <c r="P91" s="209"/>
      <c r="Q91" s="209"/>
      <c r="R91" s="209"/>
      <c r="S91" s="209"/>
      <c r="T91" s="209"/>
      <c r="U91" s="209"/>
      <c r="V91" s="209"/>
      <c r="W91" s="209"/>
      <c r="X91" s="209"/>
      <c r="Y91" s="209"/>
      <c r="Z91" s="209"/>
      <c r="AA91" s="209"/>
      <c r="AB91" s="209"/>
      <c r="AC91" s="209"/>
      <c r="AD91" s="209"/>
      <c r="AE91" s="209"/>
      <c r="AF91" s="209"/>
      <c r="AG91" s="209"/>
      <c r="AH91" s="209"/>
      <c r="AI91" s="209"/>
      <c r="AJ91" s="209"/>
      <c r="AK91" s="209"/>
      <c r="AL91" s="209"/>
      <c r="AM91" s="209"/>
      <c r="AN91" s="209"/>
      <c r="AO91" s="209"/>
      <c r="AP91" s="209"/>
      <c r="AQ91" s="209"/>
      <c r="AR91" s="209"/>
      <c r="AS91" s="209"/>
      <c r="AT91" s="209"/>
      <c r="AU91" s="209"/>
      <c r="AV91" s="209"/>
      <c r="AW91" s="209"/>
      <c r="AX91" s="209"/>
      <c r="AY91" s="209"/>
      <c r="AZ91" s="209"/>
      <c r="BA91" s="209"/>
      <c r="BB91" s="209"/>
      <c r="BC91" s="209"/>
      <c r="BD91" s="209"/>
      <c r="BE91" s="209"/>
      <c r="BF91" s="209"/>
      <c r="BG91" s="209"/>
      <c r="BH91" s="209"/>
      <c r="BI91" s="209"/>
      <c r="BJ91" s="209"/>
      <c r="BK91" s="209"/>
      <c r="BL91" s="209"/>
      <c r="BM91" s="210">
        <v>22</v>
      </c>
    </row>
    <row r="92" spans="1:65">
      <c r="A92" s="30"/>
      <c r="B92" s="20" t="s">
        <v>260</v>
      </c>
      <c r="C92" s="12"/>
      <c r="D92" s="213">
        <v>71.150000000000006</v>
      </c>
      <c r="E92" s="208"/>
      <c r="F92" s="209"/>
      <c r="G92" s="209"/>
      <c r="H92" s="209"/>
      <c r="I92" s="209"/>
      <c r="J92" s="209"/>
      <c r="K92" s="209"/>
      <c r="L92" s="209"/>
      <c r="M92" s="209"/>
      <c r="N92" s="209"/>
      <c r="O92" s="209"/>
      <c r="P92" s="209"/>
      <c r="Q92" s="209"/>
      <c r="R92" s="209"/>
      <c r="S92" s="209"/>
      <c r="T92" s="209"/>
      <c r="U92" s="209"/>
      <c r="V92" s="209"/>
      <c r="W92" s="209"/>
      <c r="X92" s="209"/>
      <c r="Y92" s="209"/>
      <c r="Z92" s="209"/>
      <c r="AA92" s="209"/>
      <c r="AB92" s="209"/>
      <c r="AC92" s="209"/>
      <c r="AD92" s="209"/>
      <c r="AE92" s="209"/>
      <c r="AF92" s="209"/>
      <c r="AG92" s="209"/>
      <c r="AH92" s="209"/>
      <c r="AI92" s="209"/>
      <c r="AJ92" s="209"/>
      <c r="AK92" s="209"/>
      <c r="AL92" s="209"/>
      <c r="AM92" s="209"/>
      <c r="AN92" s="209"/>
      <c r="AO92" s="209"/>
      <c r="AP92" s="209"/>
      <c r="AQ92" s="209"/>
      <c r="AR92" s="209"/>
      <c r="AS92" s="209"/>
      <c r="AT92" s="209"/>
      <c r="AU92" s="209"/>
      <c r="AV92" s="209"/>
      <c r="AW92" s="209"/>
      <c r="AX92" s="209"/>
      <c r="AY92" s="209"/>
      <c r="AZ92" s="209"/>
      <c r="BA92" s="209"/>
      <c r="BB92" s="209"/>
      <c r="BC92" s="209"/>
      <c r="BD92" s="209"/>
      <c r="BE92" s="209"/>
      <c r="BF92" s="209"/>
      <c r="BG92" s="209"/>
      <c r="BH92" s="209"/>
      <c r="BI92" s="209"/>
      <c r="BJ92" s="209"/>
      <c r="BK92" s="209"/>
      <c r="BL92" s="209"/>
      <c r="BM92" s="210">
        <v>16</v>
      </c>
    </row>
    <row r="93" spans="1:65">
      <c r="A93" s="30"/>
      <c r="B93" s="3" t="s">
        <v>261</v>
      </c>
      <c r="C93" s="29"/>
      <c r="D93" s="211">
        <v>71.150000000000006</v>
      </c>
      <c r="E93" s="208"/>
      <c r="F93" s="209"/>
      <c r="G93" s="209"/>
      <c r="H93" s="209"/>
      <c r="I93" s="209"/>
      <c r="J93" s="209"/>
      <c r="K93" s="209"/>
      <c r="L93" s="209"/>
      <c r="M93" s="209"/>
      <c r="N93" s="209"/>
      <c r="O93" s="209"/>
      <c r="P93" s="209"/>
      <c r="Q93" s="209"/>
      <c r="R93" s="209"/>
      <c r="S93" s="209"/>
      <c r="T93" s="209"/>
      <c r="U93" s="209"/>
      <c r="V93" s="209"/>
      <c r="W93" s="209"/>
      <c r="X93" s="209"/>
      <c r="Y93" s="209"/>
      <c r="Z93" s="209"/>
      <c r="AA93" s="209"/>
      <c r="AB93" s="209"/>
      <c r="AC93" s="209"/>
      <c r="AD93" s="209"/>
      <c r="AE93" s="209"/>
      <c r="AF93" s="209"/>
      <c r="AG93" s="209"/>
      <c r="AH93" s="209"/>
      <c r="AI93" s="209"/>
      <c r="AJ93" s="209"/>
      <c r="AK93" s="209"/>
      <c r="AL93" s="209"/>
      <c r="AM93" s="209"/>
      <c r="AN93" s="209"/>
      <c r="AO93" s="209"/>
      <c r="AP93" s="209"/>
      <c r="AQ93" s="209"/>
      <c r="AR93" s="209"/>
      <c r="AS93" s="209"/>
      <c r="AT93" s="209"/>
      <c r="AU93" s="209"/>
      <c r="AV93" s="209"/>
      <c r="AW93" s="209"/>
      <c r="AX93" s="209"/>
      <c r="AY93" s="209"/>
      <c r="AZ93" s="209"/>
      <c r="BA93" s="209"/>
      <c r="BB93" s="209"/>
      <c r="BC93" s="209"/>
      <c r="BD93" s="209"/>
      <c r="BE93" s="209"/>
      <c r="BF93" s="209"/>
      <c r="BG93" s="209"/>
      <c r="BH93" s="209"/>
      <c r="BI93" s="209"/>
      <c r="BJ93" s="209"/>
      <c r="BK93" s="209"/>
      <c r="BL93" s="209"/>
      <c r="BM93" s="210">
        <v>71.150000000000006</v>
      </c>
    </row>
    <row r="94" spans="1:65">
      <c r="A94" s="30"/>
      <c r="B94" s="3" t="s">
        <v>262</v>
      </c>
      <c r="C94" s="29"/>
      <c r="D94" s="211">
        <v>0.63639610306788674</v>
      </c>
      <c r="E94" s="208"/>
      <c r="F94" s="209"/>
      <c r="G94" s="209"/>
      <c r="H94" s="209"/>
      <c r="I94" s="209"/>
      <c r="J94" s="209"/>
      <c r="K94" s="209"/>
      <c r="L94" s="209"/>
      <c r="M94" s="209"/>
      <c r="N94" s="209"/>
      <c r="O94" s="209"/>
      <c r="P94" s="209"/>
      <c r="Q94" s="209"/>
      <c r="R94" s="209"/>
      <c r="S94" s="209"/>
      <c r="T94" s="209"/>
      <c r="U94" s="209"/>
      <c r="V94" s="209"/>
      <c r="W94" s="209"/>
      <c r="X94" s="209"/>
      <c r="Y94" s="209"/>
      <c r="Z94" s="209"/>
      <c r="AA94" s="209"/>
      <c r="AB94" s="209"/>
      <c r="AC94" s="209"/>
      <c r="AD94" s="209"/>
      <c r="AE94" s="209"/>
      <c r="AF94" s="209"/>
      <c r="AG94" s="209"/>
      <c r="AH94" s="209"/>
      <c r="AI94" s="209"/>
      <c r="AJ94" s="209"/>
      <c r="AK94" s="209"/>
      <c r="AL94" s="209"/>
      <c r="AM94" s="209"/>
      <c r="AN94" s="209"/>
      <c r="AO94" s="209"/>
      <c r="AP94" s="209"/>
      <c r="AQ94" s="209"/>
      <c r="AR94" s="209"/>
      <c r="AS94" s="209"/>
      <c r="AT94" s="209"/>
      <c r="AU94" s="209"/>
      <c r="AV94" s="209"/>
      <c r="AW94" s="209"/>
      <c r="AX94" s="209"/>
      <c r="AY94" s="209"/>
      <c r="AZ94" s="209"/>
      <c r="BA94" s="209"/>
      <c r="BB94" s="209"/>
      <c r="BC94" s="209"/>
      <c r="BD94" s="209"/>
      <c r="BE94" s="209"/>
      <c r="BF94" s="209"/>
      <c r="BG94" s="209"/>
      <c r="BH94" s="209"/>
      <c r="BI94" s="209"/>
      <c r="BJ94" s="209"/>
      <c r="BK94" s="209"/>
      <c r="BL94" s="209"/>
      <c r="BM94" s="210">
        <v>28</v>
      </c>
    </row>
    <row r="95" spans="1:65">
      <c r="A95" s="30"/>
      <c r="B95" s="3" t="s">
        <v>86</v>
      </c>
      <c r="C95" s="29"/>
      <c r="D95" s="13">
        <v>8.944428714938675E-3</v>
      </c>
      <c r="E95" s="15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55"/>
    </row>
    <row r="96" spans="1:65">
      <c r="A96" s="30"/>
      <c r="B96" s="3" t="s">
        <v>263</v>
      </c>
      <c r="C96" s="29"/>
      <c r="D96" s="13">
        <v>0</v>
      </c>
      <c r="E96" s="15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55"/>
    </row>
    <row r="97" spans="1:65">
      <c r="A97" s="30"/>
      <c r="B97" s="46" t="s">
        <v>264</v>
      </c>
      <c r="C97" s="47"/>
      <c r="D97" s="45" t="s">
        <v>265</v>
      </c>
      <c r="E97" s="15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55"/>
    </row>
    <row r="98" spans="1:65">
      <c r="B98" s="31"/>
      <c r="C98" s="20"/>
      <c r="D98" s="20"/>
      <c r="BM98" s="55"/>
    </row>
    <row r="99" spans="1:65" ht="15">
      <c r="B99" s="8" t="s">
        <v>497</v>
      </c>
      <c r="BM99" s="28" t="s">
        <v>290</v>
      </c>
    </row>
    <row r="100" spans="1:65" ht="15">
      <c r="A100" s="25" t="s">
        <v>25</v>
      </c>
      <c r="B100" s="18" t="s">
        <v>112</v>
      </c>
      <c r="C100" s="15" t="s">
        <v>113</v>
      </c>
      <c r="D100" s="16" t="s">
        <v>291</v>
      </c>
      <c r="E100" s="15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28">
        <v>1</v>
      </c>
    </row>
    <row r="101" spans="1:65">
      <c r="A101" s="30"/>
      <c r="B101" s="19" t="s">
        <v>226</v>
      </c>
      <c r="C101" s="9" t="s">
        <v>226</v>
      </c>
      <c r="D101" s="10" t="s">
        <v>114</v>
      </c>
      <c r="E101" s="15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28" t="s">
        <v>3</v>
      </c>
    </row>
    <row r="102" spans="1:65">
      <c r="A102" s="30"/>
      <c r="B102" s="19"/>
      <c r="C102" s="9"/>
      <c r="D102" s="10" t="s">
        <v>302</v>
      </c>
      <c r="E102" s="15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28">
        <v>1</v>
      </c>
    </row>
    <row r="103" spans="1:65">
      <c r="A103" s="30"/>
      <c r="B103" s="19"/>
      <c r="C103" s="9"/>
      <c r="D103" s="26"/>
      <c r="E103" s="15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28">
        <v>1</v>
      </c>
    </row>
    <row r="104" spans="1:65">
      <c r="A104" s="30"/>
      <c r="B104" s="18">
        <v>1</v>
      </c>
      <c r="C104" s="14">
        <v>1</v>
      </c>
      <c r="D104" s="217">
        <v>24.8</v>
      </c>
      <c r="E104" s="218"/>
      <c r="F104" s="219"/>
      <c r="G104" s="219"/>
      <c r="H104" s="219"/>
      <c r="I104" s="219"/>
      <c r="J104" s="219"/>
      <c r="K104" s="219"/>
      <c r="L104" s="219"/>
      <c r="M104" s="219"/>
      <c r="N104" s="219"/>
      <c r="O104" s="219"/>
      <c r="P104" s="219"/>
      <c r="Q104" s="219"/>
      <c r="R104" s="219"/>
      <c r="S104" s="219"/>
      <c r="T104" s="219"/>
      <c r="U104" s="219"/>
      <c r="V104" s="219"/>
      <c r="W104" s="219"/>
      <c r="X104" s="219"/>
      <c r="Y104" s="219"/>
      <c r="Z104" s="219"/>
      <c r="AA104" s="219"/>
      <c r="AB104" s="219"/>
      <c r="AC104" s="219"/>
      <c r="AD104" s="219"/>
      <c r="AE104" s="219"/>
      <c r="AF104" s="219"/>
      <c r="AG104" s="219"/>
      <c r="AH104" s="219"/>
      <c r="AI104" s="219"/>
      <c r="AJ104" s="219"/>
      <c r="AK104" s="219"/>
      <c r="AL104" s="219"/>
      <c r="AM104" s="219"/>
      <c r="AN104" s="219"/>
      <c r="AO104" s="219"/>
      <c r="AP104" s="219"/>
      <c r="AQ104" s="219"/>
      <c r="AR104" s="219"/>
      <c r="AS104" s="219"/>
      <c r="AT104" s="219"/>
      <c r="AU104" s="219"/>
      <c r="AV104" s="219"/>
      <c r="AW104" s="219"/>
      <c r="AX104" s="219"/>
      <c r="AY104" s="219"/>
      <c r="AZ104" s="219"/>
      <c r="BA104" s="219"/>
      <c r="BB104" s="219"/>
      <c r="BC104" s="219"/>
      <c r="BD104" s="219"/>
      <c r="BE104" s="219"/>
      <c r="BF104" s="219"/>
      <c r="BG104" s="219"/>
      <c r="BH104" s="219"/>
      <c r="BI104" s="219"/>
      <c r="BJ104" s="219"/>
      <c r="BK104" s="219"/>
      <c r="BL104" s="219"/>
      <c r="BM104" s="220">
        <v>1</v>
      </c>
    </row>
    <row r="105" spans="1:65">
      <c r="A105" s="30"/>
      <c r="B105" s="19">
        <v>1</v>
      </c>
      <c r="C105" s="9">
        <v>2</v>
      </c>
      <c r="D105" s="221">
        <v>23.8</v>
      </c>
      <c r="E105" s="218"/>
      <c r="F105" s="219"/>
      <c r="G105" s="219"/>
      <c r="H105" s="219"/>
      <c r="I105" s="219"/>
      <c r="J105" s="219"/>
      <c r="K105" s="219"/>
      <c r="L105" s="219"/>
      <c r="M105" s="219"/>
      <c r="N105" s="219"/>
      <c r="O105" s="219"/>
      <c r="P105" s="219"/>
      <c r="Q105" s="219"/>
      <c r="R105" s="219"/>
      <c r="S105" s="219"/>
      <c r="T105" s="219"/>
      <c r="U105" s="219"/>
      <c r="V105" s="219"/>
      <c r="W105" s="219"/>
      <c r="X105" s="219"/>
      <c r="Y105" s="219"/>
      <c r="Z105" s="219"/>
      <c r="AA105" s="219"/>
      <c r="AB105" s="219"/>
      <c r="AC105" s="219"/>
      <c r="AD105" s="219"/>
      <c r="AE105" s="219"/>
      <c r="AF105" s="219"/>
      <c r="AG105" s="219"/>
      <c r="AH105" s="219"/>
      <c r="AI105" s="219"/>
      <c r="AJ105" s="219"/>
      <c r="AK105" s="219"/>
      <c r="AL105" s="219"/>
      <c r="AM105" s="219"/>
      <c r="AN105" s="219"/>
      <c r="AO105" s="219"/>
      <c r="AP105" s="219"/>
      <c r="AQ105" s="219"/>
      <c r="AR105" s="219"/>
      <c r="AS105" s="219"/>
      <c r="AT105" s="219"/>
      <c r="AU105" s="219"/>
      <c r="AV105" s="219"/>
      <c r="AW105" s="219"/>
      <c r="AX105" s="219"/>
      <c r="AY105" s="219"/>
      <c r="AZ105" s="219"/>
      <c r="BA105" s="219"/>
      <c r="BB105" s="219"/>
      <c r="BC105" s="219"/>
      <c r="BD105" s="219"/>
      <c r="BE105" s="219"/>
      <c r="BF105" s="219"/>
      <c r="BG105" s="219"/>
      <c r="BH105" s="219"/>
      <c r="BI105" s="219"/>
      <c r="BJ105" s="219"/>
      <c r="BK105" s="219"/>
      <c r="BL105" s="219"/>
      <c r="BM105" s="220">
        <v>4</v>
      </c>
    </row>
    <row r="106" spans="1:65">
      <c r="A106" s="30"/>
      <c r="B106" s="20" t="s">
        <v>260</v>
      </c>
      <c r="C106" s="12"/>
      <c r="D106" s="223">
        <v>24.3</v>
      </c>
      <c r="E106" s="218"/>
      <c r="F106" s="219"/>
      <c r="G106" s="219"/>
      <c r="H106" s="219"/>
      <c r="I106" s="219"/>
      <c r="J106" s="219"/>
      <c r="K106" s="219"/>
      <c r="L106" s="219"/>
      <c r="M106" s="219"/>
      <c r="N106" s="219"/>
      <c r="O106" s="219"/>
      <c r="P106" s="219"/>
      <c r="Q106" s="219"/>
      <c r="R106" s="219"/>
      <c r="S106" s="219"/>
      <c r="T106" s="219"/>
      <c r="U106" s="219"/>
      <c r="V106" s="219"/>
      <c r="W106" s="219"/>
      <c r="X106" s="219"/>
      <c r="Y106" s="219"/>
      <c r="Z106" s="219"/>
      <c r="AA106" s="219"/>
      <c r="AB106" s="219"/>
      <c r="AC106" s="219"/>
      <c r="AD106" s="219"/>
      <c r="AE106" s="219"/>
      <c r="AF106" s="219"/>
      <c r="AG106" s="219"/>
      <c r="AH106" s="219"/>
      <c r="AI106" s="219"/>
      <c r="AJ106" s="219"/>
      <c r="AK106" s="219"/>
      <c r="AL106" s="219"/>
      <c r="AM106" s="219"/>
      <c r="AN106" s="219"/>
      <c r="AO106" s="219"/>
      <c r="AP106" s="219"/>
      <c r="AQ106" s="219"/>
      <c r="AR106" s="219"/>
      <c r="AS106" s="219"/>
      <c r="AT106" s="219"/>
      <c r="AU106" s="219"/>
      <c r="AV106" s="219"/>
      <c r="AW106" s="219"/>
      <c r="AX106" s="219"/>
      <c r="AY106" s="219"/>
      <c r="AZ106" s="219"/>
      <c r="BA106" s="219"/>
      <c r="BB106" s="219"/>
      <c r="BC106" s="219"/>
      <c r="BD106" s="219"/>
      <c r="BE106" s="219"/>
      <c r="BF106" s="219"/>
      <c r="BG106" s="219"/>
      <c r="BH106" s="219"/>
      <c r="BI106" s="219"/>
      <c r="BJ106" s="219"/>
      <c r="BK106" s="219"/>
      <c r="BL106" s="219"/>
      <c r="BM106" s="220">
        <v>16</v>
      </c>
    </row>
    <row r="107" spans="1:65">
      <c r="A107" s="30"/>
      <c r="B107" s="3" t="s">
        <v>261</v>
      </c>
      <c r="C107" s="29"/>
      <c r="D107" s="221">
        <v>24.3</v>
      </c>
      <c r="E107" s="218"/>
      <c r="F107" s="219"/>
      <c r="G107" s="219"/>
      <c r="H107" s="219"/>
      <c r="I107" s="219"/>
      <c r="J107" s="219"/>
      <c r="K107" s="219"/>
      <c r="L107" s="219"/>
      <c r="M107" s="219"/>
      <c r="N107" s="219"/>
      <c r="O107" s="219"/>
      <c r="P107" s="219"/>
      <c r="Q107" s="219"/>
      <c r="R107" s="219"/>
      <c r="S107" s="219"/>
      <c r="T107" s="219"/>
      <c r="U107" s="219"/>
      <c r="V107" s="219"/>
      <c r="W107" s="219"/>
      <c r="X107" s="219"/>
      <c r="Y107" s="219"/>
      <c r="Z107" s="219"/>
      <c r="AA107" s="219"/>
      <c r="AB107" s="219"/>
      <c r="AC107" s="219"/>
      <c r="AD107" s="219"/>
      <c r="AE107" s="219"/>
      <c r="AF107" s="219"/>
      <c r="AG107" s="219"/>
      <c r="AH107" s="219"/>
      <c r="AI107" s="219"/>
      <c r="AJ107" s="219"/>
      <c r="AK107" s="219"/>
      <c r="AL107" s="219"/>
      <c r="AM107" s="219"/>
      <c r="AN107" s="219"/>
      <c r="AO107" s="219"/>
      <c r="AP107" s="219"/>
      <c r="AQ107" s="219"/>
      <c r="AR107" s="219"/>
      <c r="AS107" s="219"/>
      <c r="AT107" s="219"/>
      <c r="AU107" s="219"/>
      <c r="AV107" s="219"/>
      <c r="AW107" s="219"/>
      <c r="AX107" s="219"/>
      <c r="AY107" s="219"/>
      <c r="AZ107" s="219"/>
      <c r="BA107" s="219"/>
      <c r="BB107" s="219"/>
      <c r="BC107" s="219"/>
      <c r="BD107" s="219"/>
      <c r="BE107" s="219"/>
      <c r="BF107" s="219"/>
      <c r="BG107" s="219"/>
      <c r="BH107" s="219"/>
      <c r="BI107" s="219"/>
      <c r="BJ107" s="219"/>
      <c r="BK107" s="219"/>
      <c r="BL107" s="219"/>
      <c r="BM107" s="220">
        <v>24.3</v>
      </c>
    </row>
    <row r="108" spans="1:65">
      <c r="A108" s="30"/>
      <c r="B108" s="3" t="s">
        <v>262</v>
      </c>
      <c r="C108" s="29"/>
      <c r="D108" s="221">
        <v>0.70710678118654757</v>
      </c>
      <c r="E108" s="218"/>
      <c r="F108" s="219"/>
      <c r="G108" s="219"/>
      <c r="H108" s="219"/>
      <c r="I108" s="219"/>
      <c r="J108" s="219"/>
      <c r="K108" s="219"/>
      <c r="L108" s="219"/>
      <c r="M108" s="219"/>
      <c r="N108" s="219"/>
      <c r="O108" s="219"/>
      <c r="P108" s="219"/>
      <c r="Q108" s="219"/>
      <c r="R108" s="219"/>
      <c r="S108" s="219"/>
      <c r="T108" s="219"/>
      <c r="U108" s="219"/>
      <c r="V108" s="219"/>
      <c r="W108" s="219"/>
      <c r="X108" s="219"/>
      <c r="Y108" s="219"/>
      <c r="Z108" s="219"/>
      <c r="AA108" s="219"/>
      <c r="AB108" s="219"/>
      <c r="AC108" s="219"/>
      <c r="AD108" s="219"/>
      <c r="AE108" s="219"/>
      <c r="AF108" s="219"/>
      <c r="AG108" s="219"/>
      <c r="AH108" s="219"/>
      <c r="AI108" s="219"/>
      <c r="AJ108" s="219"/>
      <c r="AK108" s="219"/>
      <c r="AL108" s="219"/>
      <c r="AM108" s="219"/>
      <c r="AN108" s="219"/>
      <c r="AO108" s="219"/>
      <c r="AP108" s="219"/>
      <c r="AQ108" s="219"/>
      <c r="AR108" s="219"/>
      <c r="AS108" s="219"/>
      <c r="AT108" s="219"/>
      <c r="AU108" s="219"/>
      <c r="AV108" s="219"/>
      <c r="AW108" s="219"/>
      <c r="AX108" s="219"/>
      <c r="AY108" s="219"/>
      <c r="AZ108" s="219"/>
      <c r="BA108" s="219"/>
      <c r="BB108" s="219"/>
      <c r="BC108" s="219"/>
      <c r="BD108" s="219"/>
      <c r="BE108" s="219"/>
      <c r="BF108" s="219"/>
      <c r="BG108" s="219"/>
      <c r="BH108" s="219"/>
      <c r="BI108" s="219"/>
      <c r="BJ108" s="219"/>
      <c r="BK108" s="219"/>
      <c r="BL108" s="219"/>
      <c r="BM108" s="220">
        <v>29</v>
      </c>
    </row>
    <row r="109" spans="1:65">
      <c r="A109" s="30"/>
      <c r="B109" s="3" t="s">
        <v>86</v>
      </c>
      <c r="C109" s="29"/>
      <c r="D109" s="13">
        <v>2.9099044493273562E-2</v>
      </c>
      <c r="E109" s="15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55"/>
    </row>
    <row r="110" spans="1:65">
      <c r="A110" s="30"/>
      <c r="B110" s="3" t="s">
        <v>263</v>
      </c>
      <c r="C110" s="29"/>
      <c r="D110" s="13">
        <v>0</v>
      </c>
      <c r="E110" s="15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55"/>
    </row>
    <row r="111" spans="1:65">
      <c r="A111" s="30"/>
      <c r="B111" s="46" t="s">
        <v>264</v>
      </c>
      <c r="C111" s="47"/>
      <c r="D111" s="45" t="s">
        <v>265</v>
      </c>
      <c r="E111" s="15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55"/>
    </row>
    <row r="112" spans="1:65">
      <c r="B112" s="31"/>
      <c r="C112" s="20"/>
      <c r="D112" s="20"/>
      <c r="BM112" s="55"/>
    </row>
    <row r="113" spans="1:65" ht="15">
      <c r="B113" s="8" t="s">
        <v>498</v>
      </c>
      <c r="BM113" s="28" t="s">
        <v>290</v>
      </c>
    </row>
    <row r="114" spans="1:65" ht="15">
      <c r="A114" s="25" t="s">
        <v>51</v>
      </c>
      <c r="B114" s="18" t="s">
        <v>112</v>
      </c>
      <c r="C114" s="15" t="s">
        <v>113</v>
      </c>
      <c r="D114" s="16" t="s">
        <v>291</v>
      </c>
      <c r="E114" s="15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28">
        <v>1</v>
      </c>
    </row>
    <row r="115" spans="1:65">
      <c r="A115" s="30"/>
      <c r="B115" s="19" t="s">
        <v>226</v>
      </c>
      <c r="C115" s="9" t="s">
        <v>226</v>
      </c>
      <c r="D115" s="10" t="s">
        <v>114</v>
      </c>
      <c r="E115" s="15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28" t="s">
        <v>3</v>
      </c>
    </row>
    <row r="116" spans="1:65">
      <c r="A116" s="30"/>
      <c r="B116" s="19"/>
      <c r="C116" s="9"/>
      <c r="D116" s="10" t="s">
        <v>302</v>
      </c>
      <c r="E116" s="15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28">
        <v>0</v>
      </c>
    </row>
    <row r="117" spans="1:65">
      <c r="A117" s="30"/>
      <c r="B117" s="19"/>
      <c r="C117" s="9"/>
      <c r="D117" s="26"/>
      <c r="E117" s="15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28">
        <v>0</v>
      </c>
    </row>
    <row r="118" spans="1:65">
      <c r="A118" s="30"/>
      <c r="B118" s="18">
        <v>1</v>
      </c>
      <c r="C118" s="14">
        <v>1</v>
      </c>
      <c r="D118" s="207">
        <v>218</v>
      </c>
      <c r="E118" s="208"/>
      <c r="F118" s="209"/>
      <c r="G118" s="209"/>
      <c r="H118" s="209"/>
      <c r="I118" s="209"/>
      <c r="J118" s="209"/>
      <c r="K118" s="209"/>
      <c r="L118" s="209"/>
      <c r="M118" s="209"/>
      <c r="N118" s="209"/>
      <c r="O118" s="209"/>
      <c r="P118" s="209"/>
      <c r="Q118" s="209"/>
      <c r="R118" s="209"/>
      <c r="S118" s="209"/>
      <c r="T118" s="209"/>
      <c r="U118" s="209"/>
      <c r="V118" s="209"/>
      <c r="W118" s="209"/>
      <c r="X118" s="209"/>
      <c r="Y118" s="209"/>
      <c r="Z118" s="209"/>
      <c r="AA118" s="209"/>
      <c r="AB118" s="209"/>
      <c r="AC118" s="209"/>
      <c r="AD118" s="209"/>
      <c r="AE118" s="209"/>
      <c r="AF118" s="209"/>
      <c r="AG118" s="209"/>
      <c r="AH118" s="209"/>
      <c r="AI118" s="209"/>
      <c r="AJ118" s="209"/>
      <c r="AK118" s="209"/>
      <c r="AL118" s="209"/>
      <c r="AM118" s="209"/>
      <c r="AN118" s="209"/>
      <c r="AO118" s="209"/>
      <c r="AP118" s="209"/>
      <c r="AQ118" s="209"/>
      <c r="AR118" s="209"/>
      <c r="AS118" s="209"/>
      <c r="AT118" s="209"/>
      <c r="AU118" s="209"/>
      <c r="AV118" s="209"/>
      <c r="AW118" s="209"/>
      <c r="AX118" s="209"/>
      <c r="AY118" s="209"/>
      <c r="AZ118" s="209"/>
      <c r="BA118" s="209"/>
      <c r="BB118" s="209"/>
      <c r="BC118" s="209"/>
      <c r="BD118" s="209"/>
      <c r="BE118" s="209"/>
      <c r="BF118" s="209"/>
      <c r="BG118" s="209"/>
      <c r="BH118" s="209"/>
      <c r="BI118" s="209"/>
      <c r="BJ118" s="209"/>
      <c r="BK118" s="209"/>
      <c r="BL118" s="209"/>
      <c r="BM118" s="210">
        <v>1</v>
      </c>
    </row>
    <row r="119" spans="1:65">
      <c r="A119" s="30"/>
      <c r="B119" s="19">
        <v>1</v>
      </c>
      <c r="C119" s="9">
        <v>2</v>
      </c>
      <c r="D119" s="211">
        <v>198</v>
      </c>
      <c r="E119" s="208"/>
      <c r="F119" s="209"/>
      <c r="G119" s="209"/>
      <c r="H119" s="209"/>
      <c r="I119" s="209"/>
      <c r="J119" s="209"/>
      <c r="K119" s="209"/>
      <c r="L119" s="209"/>
      <c r="M119" s="209"/>
      <c r="N119" s="209"/>
      <c r="O119" s="209"/>
      <c r="P119" s="209"/>
      <c r="Q119" s="209"/>
      <c r="R119" s="209"/>
      <c r="S119" s="209"/>
      <c r="T119" s="209"/>
      <c r="U119" s="209"/>
      <c r="V119" s="209"/>
      <c r="W119" s="209"/>
      <c r="X119" s="209"/>
      <c r="Y119" s="209"/>
      <c r="Z119" s="209"/>
      <c r="AA119" s="209"/>
      <c r="AB119" s="209"/>
      <c r="AC119" s="209"/>
      <c r="AD119" s="209"/>
      <c r="AE119" s="209"/>
      <c r="AF119" s="209"/>
      <c r="AG119" s="209"/>
      <c r="AH119" s="209"/>
      <c r="AI119" s="209"/>
      <c r="AJ119" s="209"/>
      <c r="AK119" s="209"/>
      <c r="AL119" s="209"/>
      <c r="AM119" s="209"/>
      <c r="AN119" s="209"/>
      <c r="AO119" s="209"/>
      <c r="AP119" s="209"/>
      <c r="AQ119" s="209"/>
      <c r="AR119" s="209"/>
      <c r="AS119" s="209"/>
      <c r="AT119" s="209"/>
      <c r="AU119" s="209"/>
      <c r="AV119" s="209"/>
      <c r="AW119" s="209"/>
      <c r="AX119" s="209"/>
      <c r="AY119" s="209"/>
      <c r="AZ119" s="209"/>
      <c r="BA119" s="209"/>
      <c r="BB119" s="209"/>
      <c r="BC119" s="209"/>
      <c r="BD119" s="209"/>
      <c r="BE119" s="209"/>
      <c r="BF119" s="209"/>
      <c r="BG119" s="209"/>
      <c r="BH119" s="209"/>
      <c r="BI119" s="209"/>
      <c r="BJ119" s="209"/>
      <c r="BK119" s="209"/>
      <c r="BL119" s="209"/>
      <c r="BM119" s="210">
        <v>24</v>
      </c>
    </row>
    <row r="120" spans="1:65">
      <c r="A120" s="30"/>
      <c r="B120" s="20" t="s">
        <v>260</v>
      </c>
      <c r="C120" s="12"/>
      <c r="D120" s="213">
        <v>208</v>
      </c>
      <c r="E120" s="208"/>
      <c r="F120" s="209"/>
      <c r="G120" s="209"/>
      <c r="H120" s="209"/>
      <c r="I120" s="209"/>
      <c r="J120" s="209"/>
      <c r="K120" s="209"/>
      <c r="L120" s="209"/>
      <c r="M120" s="209"/>
      <c r="N120" s="209"/>
      <c r="O120" s="209"/>
      <c r="P120" s="209"/>
      <c r="Q120" s="209"/>
      <c r="R120" s="209"/>
      <c r="S120" s="209"/>
      <c r="T120" s="209"/>
      <c r="U120" s="209"/>
      <c r="V120" s="209"/>
      <c r="W120" s="209"/>
      <c r="X120" s="209"/>
      <c r="Y120" s="209"/>
      <c r="Z120" s="209"/>
      <c r="AA120" s="209"/>
      <c r="AB120" s="209"/>
      <c r="AC120" s="209"/>
      <c r="AD120" s="209"/>
      <c r="AE120" s="209"/>
      <c r="AF120" s="209"/>
      <c r="AG120" s="209"/>
      <c r="AH120" s="209"/>
      <c r="AI120" s="209"/>
      <c r="AJ120" s="209"/>
      <c r="AK120" s="209"/>
      <c r="AL120" s="209"/>
      <c r="AM120" s="209"/>
      <c r="AN120" s="209"/>
      <c r="AO120" s="209"/>
      <c r="AP120" s="209"/>
      <c r="AQ120" s="209"/>
      <c r="AR120" s="209"/>
      <c r="AS120" s="209"/>
      <c r="AT120" s="209"/>
      <c r="AU120" s="209"/>
      <c r="AV120" s="209"/>
      <c r="AW120" s="209"/>
      <c r="AX120" s="209"/>
      <c r="AY120" s="209"/>
      <c r="AZ120" s="209"/>
      <c r="BA120" s="209"/>
      <c r="BB120" s="209"/>
      <c r="BC120" s="209"/>
      <c r="BD120" s="209"/>
      <c r="BE120" s="209"/>
      <c r="BF120" s="209"/>
      <c r="BG120" s="209"/>
      <c r="BH120" s="209"/>
      <c r="BI120" s="209"/>
      <c r="BJ120" s="209"/>
      <c r="BK120" s="209"/>
      <c r="BL120" s="209"/>
      <c r="BM120" s="210">
        <v>16</v>
      </c>
    </row>
    <row r="121" spans="1:65">
      <c r="A121" s="30"/>
      <c r="B121" s="3" t="s">
        <v>261</v>
      </c>
      <c r="C121" s="29"/>
      <c r="D121" s="211">
        <v>208</v>
      </c>
      <c r="E121" s="208"/>
      <c r="F121" s="209"/>
      <c r="G121" s="209"/>
      <c r="H121" s="209"/>
      <c r="I121" s="209"/>
      <c r="J121" s="209"/>
      <c r="K121" s="209"/>
      <c r="L121" s="209"/>
      <c r="M121" s="209"/>
      <c r="N121" s="209"/>
      <c r="O121" s="209"/>
      <c r="P121" s="209"/>
      <c r="Q121" s="209"/>
      <c r="R121" s="209"/>
      <c r="S121" s="209"/>
      <c r="T121" s="209"/>
      <c r="U121" s="209"/>
      <c r="V121" s="209"/>
      <c r="W121" s="209"/>
      <c r="X121" s="209"/>
      <c r="Y121" s="209"/>
      <c r="Z121" s="209"/>
      <c r="AA121" s="209"/>
      <c r="AB121" s="209"/>
      <c r="AC121" s="209"/>
      <c r="AD121" s="209"/>
      <c r="AE121" s="209"/>
      <c r="AF121" s="209"/>
      <c r="AG121" s="209"/>
      <c r="AH121" s="209"/>
      <c r="AI121" s="209"/>
      <c r="AJ121" s="209"/>
      <c r="AK121" s="209"/>
      <c r="AL121" s="209"/>
      <c r="AM121" s="209"/>
      <c r="AN121" s="209"/>
      <c r="AO121" s="209"/>
      <c r="AP121" s="209"/>
      <c r="AQ121" s="209"/>
      <c r="AR121" s="209"/>
      <c r="AS121" s="209"/>
      <c r="AT121" s="209"/>
      <c r="AU121" s="209"/>
      <c r="AV121" s="209"/>
      <c r="AW121" s="209"/>
      <c r="AX121" s="209"/>
      <c r="AY121" s="209"/>
      <c r="AZ121" s="209"/>
      <c r="BA121" s="209"/>
      <c r="BB121" s="209"/>
      <c r="BC121" s="209"/>
      <c r="BD121" s="209"/>
      <c r="BE121" s="209"/>
      <c r="BF121" s="209"/>
      <c r="BG121" s="209"/>
      <c r="BH121" s="209"/>
      <c r="BI121" s="209"/>
      <c r="BJ121" s="209"/>
      <c r="BK121" s="209"/>
      <c r="BL121" s="209"/>
      <c r="BM121" s="210">
        <v>208</v>
      </c>
    </row>
    <row r="122" spans="1:65">
      <c r="A122" s="30"/>
      <c r="B122" s="3" t="s">
        <v>262</v>
      </c>
      <c r="C122" s="29"/>
      <c r="D122" s="211">
        <v>14.142135623730951</v>
      </c>
      <c r="E122" s="208"/>
      <c r="F122" s="209"/>
      <c r="G122" s="209"/>
      <c r="H122" s="209"/>
      <c r="I122" s="209"/>
      <c r="J122" s="209"/>
      <c r="K122" s="209"/>
      <c r="L122" s="209"/>
      <c r="M122" s="209"/>
      <c r="N122" s="209"/>
      <c r="O122" s="209"/>
      <c r="P122" s="209"/>
      <c r="Q122" s="209"/>
      <c r="R122" s="209"/>
      <c r="S122" s="209"/>
      <c r="T122" s="209"/>
      <c r="U122" s="209"/>
      <c r="V122" s="209"/>
      <c r="W122" s="209"/>
      <c r="X122" s="209"/>
      <c r="Y122" s="209"/>
      <c r="Z122" s="209"/>
      <c r="AA122" s="209"/>
      <c r="AB122" s="209"/>
      <c r="AC122" s="209"/>
      <c r="AD122" s="209"/>
      <c r="AE122" s="209"/>
      <c r="AF122" s="209"/>
      <c r="AG122" s="209"/>
      <c r="AH122" s="209"/>
      <c r="AI122" s="209"/>
      <c r="AJ122" s="209"/>
      <c r="AK122" s="209"/>
      <c r="AL122" s="209"/>
      <c r="AM122" s="209"/>
      <c r="AN122" s="209"/>
      <c r="AO122" s="209"/>
      <c r="AP122" s="209"/>
      <c r="AQ122" s="209"/>
      <c r="AR122" s="209"/>
      <c r="AS122" s="209"/>
      <c r="AT122" s="209"/>
      <c r="AU122" s="209"/>
      <c r="AV122" s="209"/>
      <c r="AW122" s="209"/>
      <c r="AX122" s="209"/>
      <c r="AY122" s="209"/>
      <c r="AZ122" s="209"/>
      <c r="BA122" s="209"/>
      <c r="BB122" s="209"/>
      <c r="BC122" s="209"/>
      <c r="BD122" s="209"/>
      <c r="BE122" s="209"/>
      <c r="BF122" s="209"/>
      <c r="BG122" s="209"/>
      <c r="BH122" s="209"/>
      <c r="BI122" s="209"/>
      <c r="BJ122" s="209"/>
      <c r="BK122" s="209"/>
      <c r="BL122" s="209"/>
      <c r="BM122" s="210">
        <v>30</v>
      </c>
    </row>
    <row r="123" spans="1:65">
      <c r="A123" s="30"/>
      <c r="B123" s="3" t="s">
        <v>86</v>
      </c>
      <c r="C123" s="29"/>
      <c r="D123" s="13">
        <v>6.7991036652552655E-2</v>
      </c>
      <c r="E123" s="15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55"/>
    </row>
    <row r="124" spans="1:65">
      <c r="A124" s="30"/>
      <c r="B124" s="3" t="s">
        <v>263</v>
      </c>
      <c r="C124" s="29"/>
      <c r="D124" s="13">
        <v>0</v>
      </c>
      <c r="E124" s="15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55"/>
    </row>
    <row r="125" spans="1:65">
      <c r="A125" s="30"/>
      <c r="B125" s="46" t="s">
        <v>264</v>
      </c>
      <c r="C125" s="47"/>
      <c r="D125" s="45" t="s">
        <v>265</v>
      </c>
      <c r="E125" s="15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55"/>
    </row>
    <row r="126" spans="1:65">
      <c r="B126" s="31"/>
      <c r="C126" s="20"/>
      <c r="D126" s="20"/>
      <c r="BM126" s="55"/>
    </row>
    <row r="127" spans="1:65" ht="15">
      <c r="B127" s="8" t="s">
        <v>499</v>
      </c>
      <c r="BM127" s="28" t="s">
        <v>290</v>
      </c>
    </row>
    <row r="128" spans="1:65" ht="15">
      <c r="A128" s="25" t="s">
        <v>28</v>
      </c>
      <c r="B128" s="18" t="s">
        <v>112</v>
      </c>
      <c r="C128" s="15" t="s">
        <v>113</v>
      </c>
      <c r="D128" s="16" t="s">
        <v>291</v>
      </c>
      <c r="E128" s="15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28">
        <v>1</v>
      </c>
    </row>
    <row r="129" spans="1:65">
      <c r="A129" s="30"/>
      <c r="B129" s="19" t="s">
        <v>226</v>
      </c>
      <c r="C129" s="9" t="s">
        <v>226</v>
      </c>
      <c r="D129" s="10" t="s">
        <v>114</v>
      </c>
      <c r="E129" s="15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28" t="s">
        <v>3</v>
      </c>
    </row>
    <row r="130" spans="1:65">
      <c r="A130" s="30"/>
      <c r="B130" s="19"/>
      <c r="C130" s="9"/>
      <c r="D130" s="10" t="s">
        <v>302</v>
      </c>
      <c r="E130" s="15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28">
        <v>1</v>
      </c>
    </row>
    <row r="131" spans="1:65">
      <c r="A131" s="30"/>
      <c r="B131" s="19"/>
      <c r="C131" s="9"/>
      <c r="D131" s="26"/>
      <c r="E131" s="15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28">
        <v>1</v>
      </c>
    </row>
    <row r="132" spans="1:65">
      <c r="A132" s="30"/>
      <c r="B132" s="18">
        <v>1</v>
      </c>
      <c r="C132" s="14">
        <v>1</v>
      </c>
      <c r="D132" s="217">
        <v>11.8</v>
      </c>
      <c r="E132" s="218"/>
      <c r="F132" s="219"/>
      <c r="G132" s="219"/>
      <c r="H132" s="219"/>
      <c r="I132" s="219"/>
      <c r="J132" s="219"/>
      <c r="K132" s="219"/>
      <c r="L132" s="219"/>
      <c r="M132" s="219"/>
      <c r="N132" s="219"/>
      <c r="O132" s="219"/>
      <c r="P132" s="219"/>
      <c r="Q132" s="219"/>
      <c r="R132" s="219"/>
      <c r="S132" s="219"/>
      <c r="T132" s="219"/>
      <c r="U132" s="219"/>
      <c r="V132" s="219"/>
      <c r="W132" s="219"/>
      <c r="X132" s="219"/>
      <c r="Y132" s="219"/>
      <c r="Z132" s="219"/>
      <c r="AA132" s="219"/>
      <c r="AB132" s="219"/>
      <c r="AC132" s="219"/>
      <c r="AD132" s="219"/>
      <c r="AE132" s="219"/>
      <c r="AF132" s="219"/>
      <c r="AG132" s="219"/>
      <c r="AH132" s="219"/>
      <c r="AI132" s="219"/>
      <c r="AJ132" s="219"/>
      <c r="AK132" s="219"/>
      <c r="AL132" s="219"/>
      <c r="AM132" s="219"/>
      <c r="AN132" s="219"/>
      <c r="AO132" s="219"/>
      <c r="AP132" s="219"/>
      <c r="AQ132" s="219"/>
      <c r="AR132" s="219"/>
      <c r="AS132" s="219"/>
      <c r="AT132" s="219"/>
      <c r="AU132" s="219"/>
      <c r="AV132" s="219"/>
      <c r="AW132" s="219"/>
      <c r="AX132" s="219"/>
      <c r="AY132" s="219"/>
      <c r="AZ132" s="219"/>
      <c r="BA132" s="219"/>
      <c r="BB132" s="219"/>
      <c r="BC132" s="219"/>
      <c r="BD132" s="219"/>
      <c r="BE132" s="219"/>
      <c r="BF132" s="219"/>
      <c r="BG132" s="219"/>
      <c r="BH132" s="219"/>
      <c r="BI132" s="219"/>
      <c r="BJ132" s="219"/>
      <c r="BK132" s="219"/>
      <c r="BL132" s="219"/>
      <c r="BM132" s="220">
        <v>1</v>
      </c>
    </row>
    <row r="133" spans="1:65">
      <c r="A133" s="30"/>
      <c r="B133" s="19">
        <v>1</v>
      </c>
      <c r="C133" s="9">
        <v>2</v>
      </c>
      <c r="D133" s="221">
        <v>11.3</v>
      </c>
      <c r="E133" s="218"/>
      <c r="F133" s="219"/>
      <c r="G133" s="219"/>
      <c r="H133" s="219"/>
      <c r="I133" s="219"/>
      <c r="J133" s="219"/>
      <c r="K133" s="219"/>
      <c r="L133" s="219"/>
      <c r="M133" s="219"/>
      <c r="N133" s="219"/>
      <c r="O133" s="219"/>
      <c r="P133" s="219"/>
      <c r="Q133" s="219"/>
      <c r="R133" s="219"/>
      <c r="S133" s="219"/>
      <c r="T133" s="219"/>
      <c r="U133" s="219"/>
      <c r="V133" s="219"/>
      <c r="W133" s="219"/>
      <c r="X133" s="219"/>
      <c r="Y133" s="219"/>
      <c r="Z133" s="219"/>
      <c r="AA133" s="219"/>
      <c r="AB133" s="219"/>
      <c r="AC133" s="219"/>
      <c r="AD133" s="219"/>
      <c r="AE133" s="219"/>
      <c r="AF133" s="219"/>
      <c r="AG133" s="219"/>
      <c r="AH133" s="219"/>
      <c r="AI133" s="219"/>
      <c r="AJ133" s="219"/>
      <c r="AK133" s="219"/>
      <c r="AL133" s="219"/>
      <c r="AM133" s="219"/>
      <c r="AN133" s="219"/>
      <c r="AO133" s="219"/>
      <c r="AP133" s="219"/>
      <c r="AQ133" s="219"/>
      <c r="AR133" s="219"/>
      <c r="AS133" s="219"/>
      <c r="AT133" s="219"/>
      <c r="AU133" s="219"/>
      <c r="AV133" s="219"/>
      <c r="AW133" s="219"/>
      <c r="AX133" s="219"/>
      <c r="AY133" s="219"/>
      <c r="AZ133" s="219"/>
      <c r="BA133" s="219"/>
      <c r="BB133" s="219"/>
      <c r="BC133" s="219"/>
      <c r="BD133" s="219"/>
      <c r="BE133" s="219"/>
      <c r="BF133" s="219"/>
      <c r="BG133" s="219"/>
      <c r="BH133" s="219"/>
      <c r="BI133" s="219"/>
      <c r="BJ133" s="219"/>
      <c r="BK133" s="219"/>
      <c r="BL133" s="219"/>
      <c r="BM133" s="220">
        <v>25</v>
      </c>
    </row>
    <row r="134" spans="1:65">
      <c r="A134" s="30"/>
      <c r="B134" s="20" t="s">
        <v>260</v>
      </c>
      <c r="C134" s="12"/>
      <c r="D134" s="223">
        <v>11.55</v>
      </c>
      <c r="E134" s="218"/>
      <c r="F134" s="219"/>
      <c r="G134" s="219"/>
      <c r="H134" s="219"/>
      <c r="I134" s="219"/>
      <c r="J134" s="219"/>
      <c r="K134" s="219"/>
      <c r="L134" s="219"/>
      <c r="M134" s="219"/>
      <c r="N134" s="219"/>
      <c r="O134" s="219"/>
      <c r="P134" s="219"/>
      <c r="Q134" s="219"/>
      <c r="R134" s="219"/>
      <c r="S134" s="219"/>
      <c r="T134" s="219"/>
      <c r="U134" s="219"/>
      <c r="V134" s="219"/>
      <c r="W134" s="219"/>
      <c r="X134" s="219"/>
      <c r="Y134" s="219"/>
      <c r="Z134" s="219"/>
      <c r="AA134" s="219"/>
      <c r="AB134" s="219"/>
      <c r="AC134" s="219"/>
      <c r="AD134" s="219"/>
      <c r="AE134" s="219"/>
      <c r="AF134" s="219"/>
      <c r="AG134" s="219"/>
      <c r="AH134" s="219"/>
      <c r="AI134" s="219"/>
      <c r="AJ134" s="219"/>
      <c r="AK134" s="219"/>
      <c r="AL134" s="219"/>
      <c r="AM134" s="219"/>
      <c r="AN134" s="219"/>
      <c r="AO134" s="219"/>
      <c r="AP134" s="219"/>
      <c r="AQ134" s="219"/>
      <c r="AR134" s="219"/>
      <c r="AS134" s="219"/>
      <c r="AT134" s="219"/>
      <c r="AU134" s="219"/>
      <c r="AV134" s="219"/>
      <c r="AW134" s="219"/>
      <c r="AX134" s="219"/>
      <c r="AY134" s="219"/>
      <c r="AZ134" s="219"/>
      <c r="BA134" s="219"/>
      <c r="BB134" s="219"/>
      <c r="BC134" s="219"/>
      <c r="BD134" s="219"/>
      <c r="BE134" s="219"/>
      <c r="BF134" s="219"/>
      <c r="BG134" s="219"/>
      <c r="BH134" s="219"/>
      <c r="BI134" s="219"/>
      <c r="BJ134" s="219"/>
      <c r="BK134" s="219"/>
      <c r="BL134" s="219"/>
      <c r="BM134" s="220">
        <v>16</v>
      </c>
    </row>
    <row r="135" spans="1:65">
      <c r="A135" s="30"/>
      <c r="B135" s="3" t="s">
        <v>261</v>
      </c>
      <c r="C135" s="29"/>
      <c r="D135" s="221">
        <v>11.55</v>
      </c>
      <c r="E135" s="218"/>
      <c r="F135" s="219"/>
      <c r="G135" s="219"/>
      <c r="H135" s="219"/>
      <c r="I135" s="219"/>
      <c r="J135" s="219"/>
      <c r="K135" s="219"/>
      <c r="L135" s="219"/>
      <c r="M135" s="219"/>
      <c r="N135" s="219"/>
      <c r="O135" s="219"/>
      <c r="P135" s="219"/>
      <c r="Q135" s="219"/>
      <c r="R135" s="219"/>
      <c r="S135" s="219"/>
      <c r="T135" s="219"/>
      <c r="U135" s="219"/>
      <c r="V135" s="219"/>
      <c r="W135" s="219"/>
      <c r="X135" s="219"/>
      <c r="Y135" s="219"/>
      <c r="Z135" s="219"/>
      <c r="AA135" s="219"/>
      <c r="AB135" s="219"/>
      <c r="AC135" s="219"/>
      <c r="AD135" s="219"/>
      <c r="AE135" s="219"/>
      <c r="AF135" s="219"/>
      <c r="AG135" s="219"/>
      <c r="AH135" s="219"/>
      <c r="AI135" s="219"/>
      <c r="AJ135" s="219"/>
      <c r="AK135" s="219"/>
      <c r="AL135" s="219"/>
      <c r="AM135" s="219"/>
      <c r="AN135" s="219"/>
      <c r="AO135" s="219"/>
      <c r="AP135" s="219"/>
      <c r="AQ135" s="219"/>
      <c r="AR135" s="219"/>
      <c r="AS135" s="219"/>
      <c r="AT135" s="219"/>
      <c r="AU135" s="219"/>
      <c r="AV135" s="219"/>
      <c r="AW135" s="219"/>
      <c r="AX135" s="219"/>
      <c r="AY135" s="219"/>
      <c r="AZ135" s="219"/>
      <c r="BA135" s="219"/>
      <c r="BB135" s="219"/>
      <c r="BC135" s="219"/>
      <c r="BD135" s="219"/>
      <c r="BE135" s="219"/>
      <c r="BF135" s="219"/>
      <c r="BG135" s="219"/>
      <c r="BH135" s="219"/>
      <c r="BI135" s="219"/>
      <c r="BJ135" s="219"/>
      <c r="BK135" s="219"/>
      <c r="BL135" s="219"/>
      <c r="BM135" s="220">
        <v>11.55</v>
      </c>
    </row>
    <row r="136" spans="1:65">
      <c r="A136" s="30"/>
      <c r="B136" s="3" t="s">
        <v>262</v>
      </c>
      <c r="C136" s="29"/>
      <c r="D136" s="221">
        <v>0.35355339059327379</v>
      </c>
      <c r="E136" s="218"/>
      <c r="F136" s="219"/>
      <c r="G136" s="219"/>
      <c r="H136" s="219"/>
      <c r="I136" s="219"/>
      <c r="J136" s="219"/>
      <c r="K136" s="219"/>
      <c r="L136" s="219"/>
      <c r="M136" s="219"/>
      <c r="N136" s="219"/>
      <c r="O136" s="219"/>
      <c r="P136" s="219"/>
      <c r="Q136" s="219"/>
      <c r="R136" s="219"/>
      <c r="S136" s="219"/>
      <c r="T136" s="219"/>
      <c r="U136" s="219"/>
      <c r="V136" s="219"/>
      <c r="W136" s="219"/>
      <c r="X136" s="219"/>
      <c r="Y136" s="219"/>
      <c r="Z136" s="219"/>
      <c r="AA136" s="219"/>
      <c r="AB136" s="219"/>
      <c r="AC136" s="219"/>
      <c r="AD136" s="219"/>
      <c r="AE136" s="219"/>
      <c r="AF136" s="219"/>
      <c r="AG136" s="219"/>
      <c r="AH136" s="219"/>
      <c r="AI136" s="219"/>
      <c r="AJ136" s="219"/>
      <c r="AK136" s="219"/>
      <c r="AL136" s="219"/>
      <c r="AM136" s="219"/>
      <c r="AN136" s="219"/>
      <c r="AO136" s="219"/>
      <c r="AP136" s="219"/>
      <c r="AQ136" s="219"/>
      <c r="AR136" s="219"/>
      <c r="AS136" s="219"/>
      <c r="AT136" s="219"/>
      <c r="AU136" s="219"/>
      <c r="AV136" s="219"/>
      <c r="AW136" s="219"/>
      <c r="AX136" s="219"/>
      <c r="AY136" s="219"/>
      <c r="AZ136" s="219"/>
      <c r="BA136" s="219"/>
      <c r="BB136" s="219"/>
      <c r="BC136" s="219"/>
      <c r="BD136" s="219"/>
      <c r="BE136" s="219"/>
      <c r="BF136" s="219"/>
      <c r="BG136" s="219"/>
      <c r="BH136" s="219"/>
      <c r="BI136" s="219"/>
      <c r="BJ136" s="219"/>
      <c r="BK136" s="219"/>
      <c r="BL136" s="219"/>
      <c r="BM136" s="220">
        <v>31</v>
      </c>
    </row>
    <row r="137" spans="1:65">
      <c r="A137" s="30"/>
      <c r="B137" s="3" t="s">
        <v>86</v>
      </c>
      <c r="C137" s="29"/>
      <c r="D137" s="13">
        <v>3.061068316824881E-2</v>
      </c>
      <c r="E137" s="15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55"/>
    </row>
    <row r="138" spans="1:65">
      <c r="A138" s="30"/>
      <c r="B138" s="3" t="s">
        <v>263</v>
      </c>
      <c r="C138" s="29"/>
      <c r="D138" s="13">
        <v>0</v>
      </c>
      <c r="E138" s="15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55"/>
    </row>
    <row r="139" spans="1:65">
      <c r="A139" s="30"/>
      <c r="B139" s="46" t="s">
        <v>264</v>
      </c>
      <c r="C139" s="47"/>
      <c r="D139" s="45" t="s">
        <v>265</v>
      </c>
      <c r="E139" s="15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55"/>
    </row>
    <row r="140" spans="1:65">
      <c r="B140" s="31"/>
      <c r="C140" s="20"/>
      <c r="D140" s="20"/>
      <c r="BM140" s="55"/>
    </row>
    <row r="141" spans="1:65" ht="15">
      <c r="B141" s="8" t="s">
        <v>500</v>
      </c>
      <c r="BM141" s="28" t="s">
        <v>290</v>
      </c>
    </row>
    <row r="142" spans="1:65" ht="15">
      <c r="A142" s="25" t="s">
        <v>0</v>
      </c>
      <c r="B142" s="18" t="s">
        <v>112</v>
      </c>
      <c r="C142" s="15" t="s">
        <v>113</v>
      </c>
      <c r="D142" s="16" t="s">
        <v>291</v>
      </c>
      <c r="E142" s="15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28">
        <v>1</v>
      </c>
    </row>
    <row r="143" spans="1:65">
      <c r="A143" s="30"/>
      <c r="B143" s="19" t="s">
        <v>226</v>
      </c>
      <c r="C143" s="9" t="s">
        <v>226</v>
      </c>
      <c r="D143" s="10" t="s">
        <v>114</v>
      </c>
      <c r="E143" s="15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28" t="s">
        <v>3</v>
      </c>
    </row>
    <row r="144" spans="1:65">
      <c r="A144" s="30"/>
      <c r="B144" s="19"/>
      <c r="C144" s="9"/>
      <c r="D144" s="10" t="s">
        <v>302</v>
      </c>
      <c r="E144" s="15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28">
        <v>0</v>
      </c>
    </row>
    <row r="145" spans="1:65">
      <c r="A145" s="30"/>
      <c r="B145" s="19"/>
      <c r="C145" s="9"/>
      <c r="D145" s="26"/>
      <c r="E145" s="15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28">
        <v>0</v>
      </c>
    </row>
    <row r="146" spans="1:65">
      <c r="A146" s="30"/>
      <c r="B146" s="18">
        <v>1</v>
      </c>
      <c r="C146" s="14">
        <v>1</v>
      </c>
      <c r="D146" s="207">
        <v>268</v>
      </c>
      <c r="E146" s="208"/>
      <c r="F146" s="209"/>
      <c r="G146" s="209"/>
      <c r="H146" s="209"/>
      <c r="I146" s="209"/>
      <c r="J146" s="209"/>
      <c r="K146" s="209"/>
      <c r="L146" s="209"/>
      <c r="M146" s="209"/>
      <c r="N146" s="209"/>
      <c r="O146" s="209"/>
      <c r="P146" s="209"/>
      <c r="Q146" s="209"/>
      <c r="R146" s="209"/>
      <c r="S146" s="209"/>
      <c r="T146" s="209"/>
      <c r="U146" s="209"/>
      <c r="V146" s="209"/>
      <c r="W146" s="209"/>
      <c r="X146" s="209"/>
      <c r="Y146" s="209"/>
      <c r="Z146" s="209"/>
      <c r="AA146" s="209"/>
      <c r="AB146" s="209"/>
      <c r="AC146" s="209"/>
      <c r="AD146" s="209"/>
      <c r="AE146" s="209"/>
      <c r="AF146" s="209"/>
      <c r="AG146" s="209"/>
      <c r="AH146" s="209"/>
      <c r="AI146" s="209"/>
      <c r="AJ146" s="209"/>
      <c r="AK146" s="209"/>
      <c r="AL146" s="209"/>
      <c r="AM146" s="209"/>
      <c r="AN146" s="209"/>
      <c r="AO146" s="209"/>
      <c r="AP146" s="209"/>
      <c r="AQ146" s="209"/>
      <c r="AR146" s="209"/>
      <c r="AS146" s="209"/>
      <c r="AT146" s="209"/>
      <c r="AU146" s="209"/>
      <c r="AV146" s="209"/>
      <c r="AW146" s="209"/>
      <c r="AX146" s="209"/>
      <c r="AY146" s="209"/>
      <c r="AZ146" s="209"/>
      <c r="BA146" s="209"/>
      <c r="BB146" s="209"/>
      <c r="BC146" s="209"/>
      <c r="BD146" s="209"/>
      <c r="BE146" s="209"/>
      <c r="BF146" s="209"/>
      <c r="BG146" s="209"/>
      <c r="BH146" s="209"/>
      <c r="BI146" s="209"/>
      <c r="BJ146" s="209"/>
      <c r="BK146" s="209"/>
      <c r="BL146" s="209"/>
      <c r="BM146" s="210">
        <v>1</v>
      </c>
    </row>
    <row r="147" spans="1:65">
      <c r="A147" s="30"/>
      <c r="B147" s="19">
        <v>1</v>
      </c>
      <c r="C147" s="9">
        <v>2</v>
      </c>
      <c r="D147" s="211">
        <v>264</v>
      </c>
      <c r="E147" s="208"/>
      <c r="F147" s="209"/>
      <c r="G147" s="209"/>
      <c r="H147" s="209"/>
      <c r="I147" s="209"/>
      <c r="J147" s="209"/>
      <c r="K147" s="209"/>
      <c r="L147" s="209"/>
      <c r="M147" s="209"/>
      <c r="N147" s="209"/>
      <c r="O147" s="209"/>
      <c r="P147" s="209"/>
      <c r="Q147" s="209"/>
      <c r="R147" s="209"/>
      <c r="S147" s="209"/>
      <c r="T147" s="209"/>
      <c r="U147" s="209"/>
      <c r="V147" s="209"/>
      <c r="W147" s="209"/>
      <c r="X147" s="209"/>
      <c r="Y147" s="209"/>
      <c r="Z147" s="209"/>
      <c r="AA147" s="209"/>
      <c r="AB147" s="209"/>
      <c r="AC147" s="209"/>
      <c r="AD147" s="209"/>
      <c r="AE147" s="209"/>
      <c r="AF147" s="209"/>
      <c r="AG147" s="209"/>
      <c r="AH147" s="209"/>
      <c r="AI147" s="209"/>
      <c r="AJ147" s="209"/>
      <c r="AK147" s="209"/>
      <c r="AL147" s="209"/>
      <c r="AM147" s="209"/>
      <c r="AN147" s="209"/>
      <c r="AO147" s="209"/>
      <c r="AP147" s="209"/>
      <c r="AQ147" s="209"/>
      <c r="AR147" s="209"/>
      <c r="AS147" s="209"/>
      <c r="AT147" s="209"/>
      <c r="AU147" s="209"/>
      <c r="AV147" s="209"/>
      <c r="AW147" s="209"/>
      <c r="AX147" s="209"/>
      <c r="AY147" s="209"/>
      <c r="AZ147" s="209"/>
      <c r="BA147" s="209"/>
      <c r="BB147" s="209"/>
      <c r="BC147" s="209"/>
      <c r="BD147" s="209"/>
      <c r="BE147" s="209"/>
      <c r="BF147" s="209"/>
      <c r="BG147" s="209"/>
      <c r="BH147" s="209"/>
      <c r="BI147" s="209"/>
      <c r="BJ147" s="209"/>
      <c r="BK147" s="209"/>
      <c r="BL147" s="209"/>
      <c r="BM147" s="210">
        <v>26</v>
      </c>
    </row>
    <row r="148" spans="1:65">
      <c r="A148" s="30"/>
      <c r="B148" s="20" t="s">
        <v>260</v>
      </c>
      <c r="C148" s="12"/>
      <c r="D148" s="213">
        <v>266</v>
      </c>
      <c r="E148" s="208"/>
      <c r="F148" s="209"/>
      <c r="G148" s="209"/>
      <c r="H148" s="209"/>
      <c r="I148" s="209"/>
      <c r="J148" s="209"/>
      <c r="K148" s="209"/>
      <c r="L148" s="209"/>
      <c r="M148" s="209"/>
      <c r="N148" s="209"/>
      <c r="O148" s="209"/>
      <c r="P148" s="209"/>
      <c r="Q148" s="209"/>
      <c r="R148" s="209"/>
      <c r="S148" s="209"/>
      <c r="T148" s="209"/>
      <c r="U148" s="209"/>
      <c r="V148" s="209"/>
      <c r="W148" s="209"/>
      <c r="X148" s="209"/>
      <c r="Y148" s="209"/>
      <c r="Z148" s="209"/>
      <c r="AA148" s="209"/>
      <c r="AB148" s="209"/>
      <c r="AC148" s="209"/>
      <c r="AD148" s="209"/>
      <c r="AE148" s="209"/>
      <c r="AF148" s="209"/>
      <c r="AG148" s="209"/>
      <c r="AH148" s="209"/>
      <c r="AI148" s="209"/>
      <c r="AJ148" s="209"/>
      <c r="AK148" s="209"/>
      <c r="AL148" s="209"/>
      <c r="AM148" s="209"/>
      <c r="AN148" s="209"/>
      <c r="AO148" s="209"/>
      <c r="AP148" s="209"/>
      <c r="AQ148" s="209"/>
      <c r="AR148" s="209"/>
      <c r="AS148" s="209"/>
      <c r="AT148" s="209"/>
      <c r="AU148" s="209"/>
      <c r="AV148" s="209"/>
      <c r="AW148" s="209"/>
      <c r="AX148" s="209"/>
      <c r="AY148" s="209"/>
      <c r="AZ148" s="209"/>
      <c r="BA148" s="209"/>
      <c r="BB148" s="209"/>
      <c r="BC148" s="209"/>
      <c r="BD148" s="209"/>
      <c r="BE148" s="209"/>
      <c r="BF148" s="209"/>
      <c r="BG148" s="209"/>
      <c r="BH148" s="209"/>
      <c r="BI148" s="209"/>
      <c r="BJ148" s="209"/>
      <c r="BK148" s="209"/>
      <c r="BL148" s="209"/>
      <c r="BM148" s="210">
        <v>16</v>
      </c>
    </row>
    <row r="149" spans="1:65">
      <c r="A149" s="30"/>
      <c r="B149" s="3" t="s">
        <v>261</v>
      </c>
      <c r="C149" s="29"/>
      <c r="D149" s="211">
        <v>266</v>
      </c>
      <c r="E149" s="208"/>
      <c r="F149" s="209"/>
      <c r="G149" s="209"/>
      <c r="H149" s="209"/>
      <c r="I149" s="209"/>
      <c r="J149" s="209"/>
      <c r="K149" s="209"/>
      <c r="L149" s="209"/>
      <c r="M149" s="209"/>
      <c r="N149" s="209"/>
      <c r="O149" s="209"/>
      <c r="P149" s="209"/>
      <c r="Q149" s="209"/>
      <c r="R149" s="209"/>
      <c r="S149" s="209"/>
      <c r="T149" s="209"/>
      <c r="U149" s="209"/>
      <c r="V149" s="209"/>
      <c r="W149" s="209"/>
      <c r="X149" s="209"/>
      <c r="Y149" s="209"/>
      <c r="Z149" s="209"/>
      <c r="AA149" s="209"/>
      <c r="AB149" s="209"/>
      <c r="AC149" s="209"/>
      <c r="AD149" s="209"/>
      <c r="AE149" s="209"/>
      <c r="AF149" s="209"/>
      <c r="AG149" s="209"/>
      <c r="AH149" s="209"/>
      <c r="AI149" s="209"/>
      <c r="AJ149" s="209"/>
      <c r="AK149" s="209"/>
      <c r="AL149" s="209"/>
      <c r="AM149" s="209"/>
      <c r="AN149" s="209"/>
      <c r="AO149" s="209"/>
      <c r="AP149" s="209"/>
      <c r="AQ149" s="209"/>
      <c r="AR149" s="209"/>
      <c r="AS149" s="209"/>
      <c r="AT149" s="209"/>
      <c r="AU149" s="209"/>
      <c r="AV149" s="209"/>
      <c r="AW149" s="209"/>
      <c r="AX149" s="209"/>
      <c r="AY149" s="209"/>
      <c r="AZ149" s="209"/>
      <c r="BA149" s="209"/>
      <c r="BB149" s="209"/>
      <c r="BC149" s="209"/>
      <c r="BD149" s="209"/>
      <c r="BE149" s="209"/>
      <c r="BF149" s="209"/>
      <c r="BG149" s="209"/>
      <c r="BH149" s="209"/>
      <c r="BI149" s="209"/>
      <c r="BJ149" s="209"/>
      <c r="BK149" s="209"/>
      <c r="BL149" s="209"/>
      <c r="BM149" s="210">
        <v>266</v>
      </c>
    </row>
    <row r="150" spans="1:65">
      <c r="A150" s="30"/>
      <c r="B150" s="3" t="s">
        <v>262</v>
      </c>
      <c r="C150" s="29"/>
      <c r="D150" s="211">
        <v>2.8284271247461903</v>
      </c>
      <c r="E150" s="208"/>
      <c r="F150" s="209"/>
      <c r="G150" s="209"/>
      <c r="H150" s="209"/>
      <c r="I150" s="209"/>
      <c r="J150" s="209"/>
      <c r="K150" s="209"/>
      <c r="L150" s="209"/>
      <c r="M150" s="209"/>
      <c r="N150" s="209"/>
      <c r="O150" s="209"/>
      <c r="P150" s="209"/>
      <c r="Q150" s="209"/>
      <c r="R150" s="209"/>
      <c r="S150" s="209"/>
      <c r="T150" s="209"/>
      <c r="U150" s="209"/>
      <c r="V150" s="209"/>
      <c r="W150" s="209"/>
      <c r="X150" s="209"/>
      <c r="Y150" s="209"/>
      <c r="Z150" s="209"/>
      <c r="AA150" s="209"/>
      <c r="AB150" s="209"/>
      <c r="AC150" s="209"/>
      <c r="AD150" s="209"/>
      <c r="AE150" s="209"/>
      <c r="AF150" s="209"/>
      <c r="AG150" s="209"/>
      <c r="AH150" s="209"/>
      <c r="AI150" s="209"/>
      <c r="AJ150" s="209"/>
      <c r="AK150" s="209"/>
      <c r="AL150" s="209"/>
      <c r="AM150" s="209"/>
      <c r="AN150" s="209"/>
      <c r="AO150" s="209"/>
      <c r="AP150" s="209"/>
      <c r="AQ150" s="209"/>
      <c r="AR150" s="209"/>
      <c r="AS150" s="209"/>
      <c r="AT150" s="209"/>
      <c r="AU150" s="209"/>
      <c r="AV150" s="209"/>
      <c r="AW150" s="209"/>
      <c r="AX150" s="209"/>
      <c r="AY150" s="209"/>
      <c r="AZ150" s="209"/>
      <c r="BA150" s="209"/>
      <c r="BB150" s="209"/>
      <c r="BC150" s="209"/>
      <c r="BD150" s="209"/>
      <c r="BE150" s="209"/>
      <c r="BF150" s="209"/>
      <c r="BG150" s="209"/>
      <c r="BH150" s="209"/>
      <c r="BI150" s="209"/>
      <c r="BJ150" s="209"/>
      <c r="BK150" s="209"/>
      <c r="BL150" s="209"/>
      <c r="BM150" s="210">
        <v>32</v>
      </c>
    </row>
    <row r="151" spans="1:65">
      <c r="A151" s="30"/>
      <c r="B151" s="3" t="s">
        <v>86</v>
      </c>
      <c r="C151" s="29"/>
      <c r="D151" s="13">
        <v>1.0633184679496956E-2</v>
      </c>
      <c r="E151" s="15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55"/>
    </row>
    <row r="152" spans="1:65">
      <c r="A152" s="30"/>
      <c r="B152" s="3" t="s">
        <v>263</v>
      </c>
      <c r="C152" s="29"/>
      <c r="D152" s="13">
        <v>0</v>
      </c>
      <c r="E152" s="15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55"/>
    </row>
    <row r="153" spans="1:65">
      <c r="A153" s="30"/>
      <c r="B153" s="46" t="s">
        <v>264</v>
      </c>
      <c r="C153" s="47"/>
      <c r="D153" s="45" t="s">
        <v>265</v>
      </c>
      <c r="E153" s="15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55"/>
    </row>
    <row r="154" spans="1:65">
      <c r="B154" s="31"/>
      <c r="C154" s="20"/>
      <c r="D154" s="20"/>
      <c r="BM154" s="55"/>
    </row>
    <row r="155" spans="1:65" ht="15">
      <c r="B155" s="8" t="s">
        <v>501</v>
      </c>
      <c r="BM155" s="28" t="s">
        <v>290</v>
      </c>
    </row>
    <row r="156" spans="1:65" ht="15">
      <c r="A156" s="25" t="s">
        <v>33</v>
      </c>
      <c r="B156" s="18" t="s">
        <v>112</v>
      </c>
      <c r="C156" s="15" t="s">
        <v>113</v>
      </c>
      <c r="D156" s="16" t="s">
        <v>291</v>
      </c>
      <c r="E156" s="15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28">
        <v>1</v>
      </c>
    </row>
    <row r="157" spans="1:65">
      <c r="A157" s="30"/>
      <c r="B157" s="19" t="s">
        <v>226</v>
      </c>
      <c r="C157" s="9" t="s">
        <v>226</v>
      </c>
      <c r="D157" s="10" t="s">
        <v>114</v>
      </c>
      <c r="E157" s="15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28" t="s">
        <v>3</v>
      </c>
    </row>
    <row r="158" spans="1:65">
      <c r="A158" s="30"/>
      <c r="B158" s="19"/>
      <c r="C158" s="9"/>
      <c r="D158" s="10" t="s">
        <v>302</v>
      </c>
      <c r="E158" s="15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28">
        <v>2</v>
      </c>
    </row>
    <row r="159" spans="1:65">
      <c r="A159" s="30"/>
      <c r="B159" s="19"/>
      <c r="C159" s="9"/>
      <c r="D159" s="26"/>
      <c r="E159" s="15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28">
        <v>2</v>
      </c>
    </row>
    <row r="160" spans="1:65">
      <c r="A160" s="30"/>
      <c r="B160" s="18">
        <v>1</v>
      </c>
      <c r="C160" s="14">
        <v>1</v>
      </c>
      <c r="D160" s="22">
        <v>4.3499999999999996</v>
      </c>
      <c r="E160" s="15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28">
        <v>1</v>
      </c>
    </row>
    <row r="161" spans="1:65">
      <c r="A161" s="30"/>
      <c r="B161" s="19">
        <v>1</v>
      </c>
      <c r="C161" s="9">
        <v>2</v>
      </c>
      <c r="D161" s="11">
        <v>4.63</v>
      </c>
      <c r="E161" s="15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28">
        <v>27</v>
      </c>
    </row>
    <row r="162" spans="1:65">
      <c r="A162" s="30"/>
      <c r="B162" s="20" t="s">
        <v>260</v>
      </c>
      <c r="C162" s="12"/>
      <c r="D162" s="23">
        <v>4.49</v>
      </c>
      <c r="E162" s="15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28">
        <v>16</v>
      </c>
    </row>
    <row r="163" spans="1:65">
      <c r="A163" s="30"/>
      <c r="B163" s="3" t="s">
        <v>261</v>
      </c>
      <c r="C163" s="29"/>
      <c r="D163" s="11">
        <v>4.49</v>
      </c>
      <c r="E163" s="15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28">
        <v>4.49</v>
      </c>
    </row>
    <row r="164" spans="1:65">
      <c r="A164" s="30"/>
      <c r="B164" s="3" t="s">
        <v>262</v>
      </c>
      <c r="C164" s="29"/>
      <c r="D164" s="24">
        <v>0.19798989873223347</v>
      </c>
      <c r="E164" s="15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28">
        <v>33</v>
      </c>
    </row>
    <row r="165" spans="1:65">
      <c r="A165" s="30"/>
      <c r="B165" s="3" t="s">
        <v>86</v>
      </c>
      <c r="C165" s="29"/>
      <c r="D165" s="13">
        <v>4.4095745820096538E-2</v>
      </c>
      <c r="E165" s="15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55"/>
    </row>
    <row r="166" spans="1:65">
      <c r="A166" s="30"/>
      <c r="B166" s="3" t="s">
        <v>263</v>
      </c>
      <c r="C166" s="29"/>
      <c r="D166" s="13">
        <v>0</v>
      </c>
      <c r="E166" s="15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55"/>
    </row>
    <row r="167" spans="1:65">
      <c r="A167" s="30"/>
      <c r="B167" s="46" t="s">
        <v>264</v>
      </c>
      <c r="C167" s="47"/>
      <c r="D167" s="45" t="s">
        <v>265</v>
      </c>
      <c r="E167" s="15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55"/>
    </row>
    <row r="168" spans="1:65">
      <c r="B168" s="31"/>
      <c r="C168" s="20"/>
      <c r="D168" s="20"/>
      <c r="BM168" s="55"/>
    </row>
    <row r="169" spans="1:65" ht="15">
      <c r="B169" s="8" t="s">
        <v>502</v>
      </c>
      <c r="BM169" s="28" t="s">
        <v>290</v>
      </c>
    </row>
    <row r="170" spans="1:65" ht="15">
      <c r="A170" s="25" t="s">
        <v>36</v>
      </c>
      <c r="B170" s="18" t="s">
        <v>112</v>
      </c>
      <c r="C170" s="15" t="s">
        <v>113</v>
      </c>
      <c r="D170" s="16" t="s">
        <v>291</v>
      </c>
      <c r="E170" s="15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28">
        <v>1</v>
      </c>
    </row>
    <row r="171" spans="1:65">
      <c r="A171" s="30"/>
      <c r="B171" s="19" t="s">
        <v>226</v>
      </c>
      <c r="C171" s="9" t="s">
        <v>226</v>
      </c>
      <c r="D171" s="10" t="s">
        <v>114</v>
      </c>
      <c r="E171" s="15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28" t="s">
        <v>3</v>
      </c>
    </row>
    <row r="172" spans="1:65">
      <c r="A172" s="30"/>
      <c r="B172" s="19"/>
      <c r="C172" s="9"/>
      <c r="D172" s="10" t="s">
        <v>302</v>
      </c>
      <c r="E172" s="15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28">
        <v>2</v>
      </c>
    </row>
    <row r="173" spans="1:65">
      <c r="A173" s="30"/>
      <c r="B173" s="19"/>
      <c r="C173" s="9"/>
      <c r="D173" s="26"/>
      <c r="E173" s="15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28">
        <v>2</v>
      </c>
    </row>
    <row r="174" spans="1:65">
      <c r="A174" s="30"/>
      <c r="B174" s="18">
        <v>1</v>
      </c>
      <c r="C174" s="14">
        <v>1</v>
      </c>
      <c r="D174" s="22">
        <v>2.5499999999999998</v>
      </c>
      <c r="E174" s="15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28">
        <v>1</v>
      </c>
    </row>
    <row r="175" spans="1:65">
      <c r="A175" s="30"/>
      <c r="B175" s="19">
        <v>1</v>
      </c>
      <c r="C175" s="9">
        <v>2</v>
      </c>
      <c r="D175" s="11">
        <v>2.5</v>
      </c>
      <c r="E175" s="15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28">
        <v>28</v>
      </c>
    </row>
    <row r="176" spans="1:65">
      <c r="A176" s="30"/>
      <c r="B176" s="20" t="s">
        <v>260</v>
      </c>
      <c r="C176" s="12"/>
      <c r="D176" s="23">
        <v>2.5249999999999999</v>
      </c>
      <c r="E176" s="15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28">
        <v>16</v>
      </c>
    </row>
    <row r="177" spans="1:65">
      <c r="A177" s="30"/>
      <c r="B177" s="3" t="s">
        <v>261</v>
      </c>
      <c r="C177" s="29"/>
      <c r="D177" s="11">
        <v>2.5249999999999999</v>
      </c>
      <c r="E177" s="15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28">
        <v>2.5249999999999999</v>
      </c>
    </row>
    <row r="178" spans="1:65">
      <c r="A178" s="30"/>
      <c r="B178" s="3" t="s">
        <v>262</v>
      </c>
      <c r="C178" s="29"/>
      <c r="D178" s="24">
        <v>3.5355339059327251E-2</v>
      </c>
      <c r="E178" s="15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28">
        <v>34</v>
      </c>
    </row>
    <row r="179" spans="1:65">
      <c r="A179" s="30"/>
      <c r="B179" s="3" t="s">
        <v>86</v>
      </c>
      <c r="C179" s="29"/>
      <c r="D179" s="13">
        <v>1.4002114478941487E-2</v>
      </c>
      <c r="E179" s="15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55"/>
    </row>
    <row r="180" spans="1:65">
      <c r="A180" s="30"/>
      <c r="B180" s="3" t="s">
        <v>263</v>
      </c>
      <c r="C180" s="29"/>
      <c r="D180" s="13">
        <v>0</v>
      </c>
      <c r="E180" s="15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55"/>
    </row>
    <row r="181" spans="1:65">
      <c r="A181" s="30"/>
      <c r="B181" s="46" t="s">
        <v>264</v>
      </c>
      <c r="C181" s="47"/>
      <c r="D181" s="45" t="s">
        <v>265</v>
      </c>
      <c r="E181" s="15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55"/>
    </row>
    <row r="182" spans="1:65">
      <c r="B182" s="31"/>
      <c r="C182" s="20"/>
      <c r="D182" s="20"/>
      <c r="BM182" s="55"/>
    </row>
    <row r="183" spans="1:65" ht="15">
      <c r="B183" s="8" t="s">
        <v>503</v>
      </c>
      <c r="BM183" s="28" t="s">
        <v>290</v>
      </c>
    </row>
    <row r="184" spans="1:65" ht="15">
      <c r="A184" s="25" t="s">
        <v>39</v>
      </c>
      <c r="B184" s="18" t="s">
        <v>112</v>
      </c>
      <c r="C184" s="15" t="s">
        <v>113</v>
      </c>
      <c r="D184" s="16" t="s">
        <v>291</v>
      </c>
      <c r="E184" s="15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28">
        <v>1</v>
      </c>
    </row>
    <row r="185" spans="1:65">
      <c r="A185" s="30"/>
      <c r="B185" s="19" t="s">
        <v>226</v>
      </c>
      <c r="C185" s="9" t="s">
        <v>226</v>
      </c>
      <c r="D185" s="10" t="s">
        <v>114</v>
      </c>
      <c r="E185" s="15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28" t="s">
        <v>3</v>
      </c>
    </row>
    <row r="186" spans="1:65">
      <c r="A186" s="30"/>
      <c r="B186" s="19"/>
      <c r="C186" s="9"/>
      <c r="D186" s="10" t="s">
        <v>302</v>
      </c>
      <c r="E186" s="15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28">
        <v>2</v>
      </c>
    </row>
    <row r="187" spans="1:65">
      <c r="A187" s="30"/>
      <c r="B187" s="19"/>
      <c r="C187" s="9"/>
      <c r="D187" s="26"/>
      <c r="E187" s="15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28">
        <v>2</v>
      </c>
    </row>
    <row r="188" spans="1:65">
      <c r="A188" s="30"/>
      <c r="B188" s="18">
        <v>1</v>
      </c>
      <c r="C188" s="14">
        <v>1</v>
      </c>
      <c r="D188" s="22">
        <v>1.03</v>
      </c>
      <c r="E188" s="15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28">
        <v>1</v>
      </c>
    </row>
    <row r="189" spans="1:65">
      <c r="A189" s="30"/>
      <c r="B189" s="19">
        <v>1</v>
      </c>
      <c r="C189" s="9">
        <v>2</v>
      </c>
      <c r="D189" s="11">
        <v>1.1399999999999999</v>
      </c>
      <c r="E189" s="15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28">
        <v>29</v>
      </c>
    </row>
    <row r="190" spans="1:65">
      <c r="A190" s="30"/>
      <c r="B190" s="20" t="s">
        <v>260</v>
      </c>
      <c r="C190" s="12"/>
      <c r="D190" s="23">
        <v>1.085</v>
      </c>
      <c r="E190" s="15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28">
        <v>16</v>
      </c>
    </row>
    <row r="191" spans="1:65">
      <c r="A191" s="30"/>
      <c r="B191" s="3" t="s">
        <v>261</v>
      </c>
      <c r="C191" s="29"/>
      <c r="D191" s="11">
        <v>1.085</v>
      </c>
      <c r="E191" s="15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28">
        <v>1.085</v>
      </c>
    </row>
    <row r="192" spans="1:65">
      <c r="A192" s="30"/>
      <c r="B192" s="3" t="s">
        <v>262</v>
      </c>
      <c r="C192" s="29"/>
      <c r="D192" s="24">
        <v>7.7781745930520133E-2</v>
      </c>
      <c r="E192" s="15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28">
        <v>35</v>
      </c>
    </row>
    <row r="193" spans="1:65">
      <c r="A193" s="30"/>
      <c r="B193" s="3" t="s">
        <v>86</v>
      </c>
      <c r="C193" s="29"/>
      <c r="D193" s="13">
        <v>7.1688245097253578E-2</v>
      </c>
      <c r="E193" s="15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55"/>
    </row>
    <row r="194" spans="1:65">
      <c r="A194" s="30"/>
      <c r="B194" s="3" t="s">
        <v>263</v>
      </c>
      <c r="C194" s="29"/>
      <c r="D194" s="13">
        <v>0</v>
      </c>
      <c r="E194" s="15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55"/>
    </row>
    <row r="195" spans="1:65">
      <c r="A195" s="30"/>
      <c r="B195" s="46" t="s">
        <v>264</v>
      </c>
      <c r="C195" s="47"/>
      <c r="D195" s="45" t="s">
        <v>265</v>
      </c>
      <c r="E195" s="15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55"/>
    </row>
    <row r="196" spans="1:65">
      <c r="B196" s="31"/>
      <c r="C196" s="20"/>
      <c r="D196" s="20"/>
      <c r="BM196" s="55"/>
    </row>
    <row r="197" spans="1:65" ht="15">
      <c r="B197" s="8" t="s">
        <v>504</v>
      </c>
      <c r="BM197" s="28" t="s">
        <v>290</v>
      </c>
    </row>
    <row r="198" spans="1:65" ht="15">
      <c r="A198" s="25" t="s">
        <v>42</v>
      </c>
      <c r="B198" s="18" t="s">
        <v>112</v>
      </c>
      <c r="C198" s="15" t="s">
        <v>113</v>
      </c>
      <c r="D198" s="16" t="s">
        <v>291</v>
      </c>
      <c r="E198" s="15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28">
        <v>1</v>
      </c>
    </row>
    <row r="199" spans="1:65">
      <c r="A199" s="30"/>
      <c r="B199" s="19" t="s">
        <v>226</v>
      </c>
      <c r="C199" s="9" t="s">
        <v>226</v>
      </c>
      <c r="D199" s="10" t="s">
        <v>114</v>
      </c>
      <c r="E199" s="15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28" t="s">
        <v>3</v>
      </c>
    </row>
    <row r="200" spans="1:65">
      <c r="A200" s="30"/>
      <c r="B200" s="19"/>
      <c r="C200" s="9"/>
      <c r="D200" s="10" t="s">
        <v>302</v>
      </c>
      <c r="E200" s="15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28">
        <v>1</v>
      </c>
    </row>
    <row r="201" spans="1:65">
      <c r="A201" s="30"/>
      <c r="B201" s="19"/>
      <c r="C201" s="9"/>
      <c r="D201" s="26"/>
      <c r="E201" s="15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28">
        <v>1</v>
      </c>
    </row>
    <row r="202" spans="1:65">
      <c r="A202" s="30"/>
      <c r="B202" s="18">
        <v>1</v>
      </c>
      <c r="C202" s="14">
        <v>1</v>
      </c>
      <c r="D202" s="217">
        <v>14.8</v>
      </c>
      <c r="E202" s="218"/>
      <c r="F202" s="219"/>
      <c r="G202" s="219"/>
      <c r="H202" s="219"/>
      <c r="I202" s="219"/>
      <c r="J202" s="219"/>
      <c r="K202" s="219"/>
      <c r="L202" s="219"/>
      <c r="M202" s="219"/>
      <c r="N202" s="219"/>
      <c r="O202" s="219"/>
      <c r="P202" s="219"/>
      <c r="Q202" s="219"/>
      <c r="R202" s="219"/>
      <c r="S202" s="219"/>
      <c r="T202" s="219"/>
      <c r="U202" s="219"/>
      <c r="V202" s="219"/>
      <c r="W202" s="219"/>
      <c r="X202" s="219"/>
      <c r="Y202" s="219"/>
      <c r="Z202" s="219"/>
      <c r="AA202" s="219"/>
      <c r="AB202" s="219"/>
      <c r="AC202" s="219"/>
      <c r="AD202" s="219"/>
      <c r="AE202" s="219"/>
      <c r="AF202" s="219"/>
      <c r="AG202" s="219"/>
      <c r="AH202" s="219"/>
      <c r="AI202" s="219"/>
      <c r="AJ202" s="219"/>
      <c r="AK202" s="219"/>
      <c r="AL202" s="219"/>
      <c r="AM202" s="219"/>
      <c r="AN202" s="219"/>
      <c r="AO202" s="219"/>
      <c r="AP202" s="219"/>
      <c r="AQ202" s="219"/>
      <c r="AR202" s="219"/>
      <c r="AS202" s="219"/>
      <c r="AT202" s="219"/>
      <c r="AU202" s="219"/>
      <c r="AV202" s="219"/>
      <c r="AW202" s="219"/>
      <c r="AX202" s="219"/>
      <c r="AY202" s="219"/>
      <c r="AZ202" s="219"/>
      <c r="BA202" s="219"/>
      <c r="BB202" s="219"/>
      <c r="BC202" s="219"/>
      <c r="BD202" s="219"/>
      <c r="BE202" s="219"/>
      <c r="BF202" s="219"/>
      <c r="BG202" s="219"/>
      <c r="BH202" s="219"/>
      <c r="BI202" s="219"/>
      <c r="BJ202" s="219"/>
      <c r="BK202" s="219"/>
      <c r="BL202" s="219"/>
      <c r="BM202" s="220">
        <v>1</v>
      </c>
    </row>
    <row r="203" spans="1:65">
      <c r="A203" s="30"/>
      <c r="B203" s="19">
        <v>1</v>
      </c>
      <c r="C203" s="9">
        <v>2</v>
      </c>
      <c r="D203" s="221">
        <v>15.7</v>
      </c>
      <c r="E203" s="218"/>
      <c r="F203" s="219"/>
      <c r="G203" s="219"/>
      <c r="H203" s="219"/>
      <c r="I203" s="219"/>
      <c r="J203" s="219"/>
      <c r="K203" s="219"/>
      <c r="L203" s="219"/>
      <c r="M203" s="219"/>
      <c r="N203" s="219"/>
      <c r="O203" s="219"/>
      <c r="P203" s="219"/>
      <c r="Q203" s="219"/>
      <c r="R203" s="219"/>
      <c r="S203" s="219"/>
      <c r="T203" s="219"/>
      <c r="U203" s="219"/>
      <c r="V203" s="219"/>
      <c r="W203" s="219"/>
      <c r="X203" s="219"/>
      <c r="Y203" s="219"/>
      <c r="Z203" s="219"/>
      <c r="AA203" s="219"/>
      <c r="AB203" s="219"/>
      <c r="AC203" s="219"/>
      <c r="AD203" s="219"/>
      <c r="AE203" s="219"/>
      <c r="AF203" s="219"/>
      <c r="AG203" s="219"/>
      <c r="AH203" s="219"/>
      <c r="AI203" s="219"/>
      <c r="AJ203" s="219"/>
      <c r="AK203" s="219"/>
      <c r="AL203" s="219"/>
      <c r="AM203" s="219"/>
      <c r="AN203" s="219"/>
      <c r="AO203" s="219"/>
      <c r="AP203" s="219"/>
      <c r="AQ203" s="219"/>
      <c r="AR203" s="219"/>
      <c r="AS203" s="219"/>
      <c r="AT203" s="219"/>
      <c r="AU203" s="219"/>
      <c r="AV203" s="219"/>
      <c r="AW203" s="219"/>
      <c r="AX203" s="219"/>
      <c r="AY203" s="219"/>
      <c r="AZ203" s="219"/>
      <c r="BA203" s="219"/>
      <c r="BB203" s="219"/>
      <c r="BC203" s="219"/>
      <c r="BD203" s="219"/>
      <c r="BE203" s="219"/>
      <c r="BF203" s="219"/>
      <c r="BG203" s="219"/>
      <c r="BH203" s="219"/>
      <c r="BI203" s="219"/>
      <c r="BJ203" s="219"/>
      <c r="BK203" s="219"/>
      <c r="BL203" s="219"/>
      <c r="BM203" s="220">
        <v>30</v>
      </c>
    </row>
    <row r="204" spans="1:65">
      <c r="A204" s="30"/>
      <c r="B204" s="20" t="s">
        <v>260</v>
      </c>
      <c r="C204" s="12"/>
      <c r="D204" s="223">
        <v>15.25</v>
      </c>
      <c r="E204" s="218"/>
      <c r="F204" s="219"/>
      <c r="G204" s="219"/>
      <c r="H204" s="219"/>
      <c r="I204" s="219"/>
      <c r="J204" s="219"/>
      <c r="K204" s="219"/>
      <c r="L204" s="219"/>
      <c r="M204" s="219"/>
      <c r="N204" s="219"/>
      <c r="O204" s="219"/>
      <c r="P204" s="219"/>
      <c r="Q204" s="219"/>
      <c r="R204" s="219"/>
      <c r="S204" s="219"/>
      <c r="T204" s="219"/>
      <c r="U204" s="219"/>
      <c r="V204" s="219"/>
      <c r="W204" s="219"/>
      <c r="X204" s="219"/>
      <c r="Y204" s="219"/>
      <c r="Z204" s="219"/>
      <c r="AA204" s="219"/>
      <c r="AB204" s="219"/>
      <c r="AC204" s="219"/>
      <c r="AD204" s="219"/>
      <c r="AE204" s="219"/>
      <c r="AF204" s="219"/>
      <c r="AG204" s="219"/>
      <c r="AH204" s="219"/>
      <c r="AI204" s="219"/>
      <c r="AJ204" s="219"/>
      <c r="AK204" s="219"/>
      <c r="AL204" s="219"/>
      <c r="AM204" s="219"/>
      <c r="AN204" s="219"/>
      <c r="AO204" s="219"/>
      <c r="AP204" s="219"/>
      <c r="AQ204" s="219"/>
      <c r="AR204" s="219"/>
      <c r="AS204" s="219"/>
      <c r="AT204" s="219"/>
      <c r="AU204" s="219"/>
      <c r="AV204" s="219"/>
      <c r="AW204" s="219"/>
      <c r="AX204" s="219"/>
      <c r="AY204" s="219"/>
      <c r="AZ204" s="219"/>
      <c r="BA204" s="219"/>
      <c r="BB204" s="219"/>
      <c r="BC204" s="219"/>
      <c r="BD204" s="219"/>
      <c r="BE204" s="219"/>
      <c r="BF204" s="219"/>
      <c r="BG204" s="219"/>
      <c r="BH204" s="219"/>
      <c r="BI204" s="219"/>
      <c r="BJ204" s="219"/>
      <c r="BK204" s="219"/>
      <c r="BL204" s="219"/>
      <c r="BM204" s="220">
        <v>16</v>
      </c>
    </row>
    <row r="205" spans="1:65">
      <c r="A205" s="30"/>
      <c r="B205" s="3" t="s">
        <v>261</v>
      </c>
      <c r="C205" s="29"/>
      <c r="D205" s="221">
        <v>15.25</v>
      </c>
      <c r="E205" s="218"/>
      <c r="F205" s="219"/>
      <c r="G205" s="219"/>
      <c r="H205" s="219"/>
      <c r="I205" s="219"/>
      <c r="J205" s="219"/>
      <c r="K205" s="219"/>
      <c r="L205" s="219"/>
      <c r="M205" s="219"/>
      <c r="N205" s="219"/>
      <c r="O205" s="219"/>
      <c r="P205" s="219"/>
      <c r="Q205" s="219"/>
      <c r="R205" s="219"/>
      <c r="S205" s="219"/>
      <c r="T205" s="219"/>
      <c r="U205" s="219"/>
      <c r="V205" s="219"/>
      <c r="W205" s="219"/>
      <c r="X205" s="219"/>
      <c r="Y205" s="219"/>
      <c r="Z205" s="219"/>
      <c r="AA205" s="219"/>
      <c r="AB205" s="219"/>
      <c r="AC205" s="219"/>
      <c r="AD205" s="219"/>
      <c r="AE205" s="219"/>
      <c r="AF205" s="219"/>
      <c r="AG205" s="219"/>
      <c r="AH205" s="219"/>
      <c r="AI205" s="219"/>
      <c r="AJ205" s="219"/>
      <c r="AK205" s="219"/>
      <c r="AL205" s="219"/>
      <c r="AM205" s="219"/>
      <c r="AN205" s="219"/>
      <c r="AO205" s="219"/>
      <c r="AP205" s="219"/>
      <c r="AQ205" s="219"/>
      <c r="AR205" s="219"/>
      <c r="AS205" s="219"/>
      <c r="AT205" s="219"/>
      <c r="AU205" s="219"/>
      <c r="AV205" s="219"/>
      <c r="AW205" s="219"/>
      <c r="AX205" s="219"/>
      <c r="AY205" s="219"/>
      <c r="AZ205" s="219"/>
      <c r="BA205" s="219"/>
      <c r="BB205" s="219"/>
      <c r="BC205" s="219"/>
      <c r="BD205" s="219"/>
      <c r="BE205" s="219"/>
      <c r="BF205" s="219"/>
      <c r="BG205" s="219"/>
      <c r="BH205" s="219"/>
      <c r="BI205" s="219"/>
      <c r="BJ205" s="219"/>
      <c r="BK205" s="219"/>
      <c r="BL205" s="219"/>
      <c r="BM205" s="220">
        <v>15.25</v>
      </c>
    </row>
    <row r="206" spans="1:65">
      <c r="A206" s="30"/>
      <c r="B206" s="3" t="s">
        <v>262</v>
      </c>
      <c r="C206" s="29"/>
      <c r="D206" s="221">
        <v>0.63639610306789174</v>
      </c>
      <c r="E206" s="218"/>
      <c r="F206" s="219"/>
      <c r="G206" s="219"/>
      <c r="H206" s="219"/>
      <c r="I206" s="219"/>
      <c r="J206" s="219"/>
      <c r="K206" s="219"/>
      <c r="L206" s="219"/>
      <c r="M206" s="219"/>
      <c r="N206" s="219"/>
      <c r="O206" s="219"/>
      <c r="P206" s="219"/>
      <c r="Q206" s="219"/>
      <c r="R206" s="219"/>
      <c r="S206" s="219"/>
      <c r="T206" s="219"/>
      <c r="U206" s="219"/>
      <c r="V206" s="219"/>
      <c r="W206" s="219"/>
      <c r="X206" s="219"/>
      <c r="Y206" s="219"/>
      <c r="Z206" s="219"/>
      <c r="AA206" s="219"/>
      <c r="AB206" s="219"/>
      <c r="AC206" s="219"/>
      <c r="AD206" s="219"/>
      <c r="AE206" s="219"/>
      <c r="AF206" s="219"/>
      <c r="AG206" s="219"/>
      <c r="AH206" s="219"/>
      <c r="AI206" s="219"/>
      <c r="AJ206" s="219"/>
      <c r="AK206" s="219"/>
      <c r="AL206" s="219"/>
      <c r="AM206" s="219"/>
      <c r="AN206" s="219"/>
      <c r="AO206" s="219"/>
      <c r="AP206" s="219"/>
      <c r="AQ206" s="219"/>
      <c r="AR206" s="219"/>
      <c r="AS206" s="219"/>
      <c r="AT206" s="219"/>
      <c r="AU206" s="219"/>
      <c r="AV206" s="219"/>
      <c r="AW206" s="219"/>
      <c r="AX206" s="219"/>
      <c r="AY206" s="219"/>
      <c r="AZ206" s="219"/>
      <c r="BA206" s="219"/>
      <c r="BB206" s="219"/>
      <c r="BC206" s="219"/>
      <c r="BD206" s="219"/>
      <c r="BE206" s="219"/>
      <c r="BF206" s="219"/>
      <c r="BG206" s="219"/>
      <c r="BH206" s="219"/>
      <c r="BI206" s="219"/>
      <c r="BJ206" s="219"/>
      <c r="BK206" s="219"/>
      <c r="BL206" s="219"/>
      <c r="BM206" s="220">
        <v>36</v>
      </c>
    </row>
    <row r="207" spans="1:65">
      <c r="A207" s="30"/>
      <c r="B207" s="3" t="s">
        <v>86</v>
      </c>
      <c r="C207" s="29"/>
      <c r="D207" s="13">
        <v>4.1730892004451917E-2</v>
      </c>
      <c r="E207" s="15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55"/>
    </row>
    <row r="208" spans="1:65">
      <c r="A208" s="30"/>
      <c r="B208" s="3" t="s">
        <v>263</v>
      </c>
      <c r="C208" s="29"/>
      <c r="D208" s="13">
        <v>0</v>
      </c>
      <c r="E208" s="15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55"/>
    </row>
    <row r="209" spans="1:65">
      <c r="A209" s="30"/>
      <c r="B209" s="46" t="s">
        <v>264</v>
      </c>
      <c r="C209" s="47"/>
      <c r="D209" s="45" t="s">
        <v>265</v>
      </c>
      <c r="E209" s="15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55"/>
    </row>
    <row r="210" spans="1:65">
      <c r="B210" s="31"/>
      <c r="C210" s="20"/>
      <c r="D210" s="20"/>
      <c r="BM210" s="55"/>
    </row>
    <row r="211" spans="1:65" ht="15">
      <c r="B211" s="8" t="s">
        <v>505</v>
      </c>
      <c r="BM211" s="28" t="s">
        <v>290</v>
      </c>
    </row>
    <row r="212" spans="1:65" ht="15">
      <c r="A212" s="25" t="s">
        <v>5</v>
      </c>
      <c r="B212" s="18" t="s">
        <v>112</v>
      </c>
      <c r="C212" s="15" t="s">
        <v>113</v>
      </c>
      <c r="D212" s="16" t="s">
        <v>291</v>
      </c>
      <c r="E212" s="15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28">
        <v>1</v>
      </c>
    </row>
    <row r="213" spans="1:65">
      <c r="A213" s="30"/>
      <c r="B213" s="19" t="s">
        <v>226</v>
      </c>
      <c r="C213" s="9" t="s">
        <v>226</v>
      </c>
      <c r="D213" s="10" t="s">
        <v>114</v>
      </c>
      <c r="E213" s="15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28" t="s">
        <v>3</v>
      </c>
    </row>
    <row r="214" spans="1:65">
      <c r="A214" s="30"/>
      <c r="B214" s="19"/>
      <c r="C214" s="9"/>
      <c r="D214" s="10" t="s">
        <v>302</v>
      </c>
      <c r="E214" s="15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28">
        <v>2</v>
      </c>
    </row>
    <row r="215" spans="1:65">
      <c r="A215" s="30"/>
      <c r="B215" s="19"/>
      <c r="C215" s="9"/>
      <c r="D215" s="26"/>
      <c r="E215" s="15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28">
        <v>2</v>
      </c>
    </row>
    <row r="216" spans="1:65">
      <c r="A216" s="30"/>
      <c r="B216" s="18">
        <v>1</v>
      </c>
      <c r="C216" s="14">
        <v>1</v>
      </c>
      <c r="D216" s="22">
        <v>4.78</v>
      </c>
      <c r="E216" s="15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28">
        <v>1</v>
      </c>
    </row>
    <row r="217" spans="1:65">
      <c r="A217" s="30"/>
      <c r="B217" s="19">
        <v>1</v>
      </c>
      <c r="C217" s="9">
        <v>2</v>
      </c>
      <c r="D217" s="11">
        <v>5</v>
      </c>
      <c r="E217" s="15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28">
        <v>31</v>
      </c>
    </row>
    <row r="218" spans="1:65">
      <c r="A218" s="30"/>
      <c r="B218" s="20" t="s">
        <v>260</v>
      </c>
      <c r="C218" s="12"/>
      <c r="D218" s="23">
        <v>4.8900000000000006</v>
      </c>
      <c r="E218" s="15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28">
        <v>16</v>
      </c>
    </row>
    <row r="219" spans="1:65">
      <c r="A219" s="30"/>
      <c r="B219" s="3" t="s">
        <v>261</v>
      </c>
      <c r="C219" s="29"/>
      <c r="D219" s="11">
        <v>4.8900000000000006</v>
      </c>
      <c r="E219" s="15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28">
        <v>4.8899999999999997</v>
      </c>
    </row>
    <row r="220" spans="1:65">
      <c r="A220" s="30"/>
      <c r="B220" s="3" t="s">
        <v>262</v>
      </c>
      <c r="C220" s="29"/>
      <c r="D220" s="24">
        <v>0.15556349186104027</v>
      </c>
      <c r="E220" s="15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28">
        <v>37</v>
      </c>
    </row>
    <row r="221" spans="1:65">
      <c r="A221" s="30"/>
      <c r="B221" s="3" t="s">
        <v>86</v>
      </c>
      <c r="C221" s="29"/>
      <c r="D221" s="13">
        <v>3.1812575022707616E-2</v>
      </c>
      <c r="E221" s="15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55"/>
    </row>
    <row r="222" spans="1:65">
      <c r="A222" s="30"/>
      <c r="B222" s="3" t="s">
        <v>263</v>
      </c>
      <c r="C222" s="29"/>
      <c r="D222" s="13">
        <v>2.2204460492503131E-16</v>
      </c>
      <c r="E222" s="15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55"/>
    </row>
    <row r="223" spans="1:65">
      <c r="A223" s="30"/>
      <c r="B223" s="46" t="s">
        <v>264</v>
      </c>
      <c r="C223" s="47"/>
      <c r="D223" s="45" t="s">
        <v>265</v>
      </c>
      <c r="E223" s="15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55"/>
    </row>
    <row r="224" spans="1:65">
      <c r="B224" s="31"/>
      <c r="C224" s="20"/>
      <c r="D224" s="20"/>
      <c r="BM224" s="55"/>
    </row>
    <row r="225" spans="1:65" ht="15">
      <c r="B225" s="8" t="s">
        <v>506</v>
      </c>
      <c r="BM225" s="28" t="s">
        <v>290</v>
      </c>
    </row>
    <row r="226" spans="1:65" ht="15">
      <c r="A226" s="25" t="s">
        <v>82</v>
      </c>
      <c r="B226" s="18" t="s">
        <v>112</v>
      </c>
      <c r="C226" s="15" t="s">
        <v>113</v>
      </c>
      <c r="D226" s="16" t="s">
        <v>291</v>
      </c>
      <c r="E226" s="15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28">
        <v>1</v>
      </c>
    </row>
    <row r="227" spans="1:65">
      <c r="A227" s="30"/>
      <c r="B227" s="19" t="s">
        <v>226</v>
      </c>
      <c r="C227" s="9" t="s">
        <v>226</v>
      </c>
      <c r="D227" s="10" t="s">
        <v>114</v>
      </c>
      <c r="E227" s="15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28" t="s">
        <v>3</v>
      </c>
    </row>
    <row r="228" spans="1:65">
      <c r="A228" s="30"/>
      <c r="B228" s="19"/>
      <c r="C228" s="9"/>
      <c r="D228" s="10" t="s">
        <v>302</v>
      </c>
      <c r="E228" s="15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28">
        <v>2</v>
      </c>
    </row>
    <row r="229" spans="1:65">
      <c r="A229" s="30"/>
      <c r="B229" s="19"/>
      <c r="C229" s="9"/>
      <c r="D229" s="26"/>
      <c r="E229" s="15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28">
        <v>2</v>
      </c>
    </row>
    <row r="230" spans="1:65">
      <c r="A230" s="30"/>
      <c r="B230" s="18">
        <v>1</v>
      </c>
      <c r="C230" s="14">
        <v>1</v>
      </c>
      <c r="D230" s="22">
        <v>1.55</v>
      </c>
      <c r="E230" s="15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28">
        <v>1</v>
      </c>
    </row>
    <row r="231" spans="1:65">
      <c r="A231" s="30"/>
      <c r="B231" s="19">
        <v>1</v>
      </c>
      <c r="C231" s="9">
        <v>2</v>
      </c>
      <c r="D231" s="11">
        <v>1.5</v>
      </c>
      <c r="E231" s="15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28">
        <v>32</v>
      </c>
    </row>
    <row r="232" spans="1:65">
      <c r="A232" s="30"/>
      <c r="B232" s="20" t="s">
        <v>260</v>
      </c>
      <c r="C232" s="12"/>
      <c r="D232" s="23">
        <v>1.5249999999999999</v>
      </c>
      <c r="E232" s="15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28">
        <v>16</v>
      </c>
    </row>
    <row r="233" spans="1:65">
      <c r="A233" s="30"/>
      <c r="B233" s="3" t="s">
        <v>261</v>
      </c>
      <c r="C233" s="29"/>
      <c r="D233" s="11">
        <v>1.5249999999999999</v>
      </c>
      <c r="E233" s="15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28">
        <v>1.5249999999999999</v>
      </c>
    </row>
    <row r="234" spans="1:65">
      <c r="A234" s="30"/>
      <c r="B234" s="3" t="s">
        <v>262</v>
      </c>
      <c r="C234" s="29"/>
      <c r="D234" s="24">
        <v>3.5355339059327411E-2</v>
      </c>
      <c r="E234" s="15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28">
        <v>38</v>
      </c>
    </row>
    <row r="235" spans="1:65">
      <c r="A235" s="30"/>
      <c r="B235" s="3" t="s">
        <v>86</v>
      </c>
      <c r="C235" s="29"/>
      <c r="D235" s="13">
        <v>2.3183828891362238E-2</v>
      </c>
      <c r="E235" s="15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55"/>
    </row>
    <row r="236" spans="1:65">
      <c r="A236" s="30"/>
      <c r="B236" s="3" t="s">
        <v>263</v>
      </c>
      <c r="C236" s="29"/>
      <c r="D236" s="13">
        <v>0</v>
      </c>
      <c r="E236" s="15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55"/>
    </row>
    <row r="237" spans="1:65">
      <c r="A237" s="30"/>
      <c r="B237" s="46" t="s">
        <v>264</v>
      </c>
      <c r="C237" s="47"/>
      <c r="D237" s="45" t="s">
        <v>265</v>
      </c>
      <c r="E237" s="15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55"/>
    </row>
    <row r="238" spans="1:65">
      <c r="B238" s="31"/>
      <c r="C238" s="20"/>
      <c r="D238" s="20"/>
      <c r="BM238" s="55"/>
    </row>
    <row r="239" spans="1:65" ht="15">
      <c r="B239" s="8" t="s">
        <v>507</v>
      </c>
      <c r="BM239" s="28" t="s">
        <v>290</v>
      </c>
    </row>
    <row r="240" spans="1:65" ht="15">
      <c r="A240" s="25" t="s">
        <v>8</v>
      </c>
      <c r="B240" s="18" t="s">
        <v>112</v>
      </c>
      <c r="C240" s="15" t="s">
        <v>113</v>
      </c>
      <c r="D240" s="16" t="s">
        <v>291</v>
      </c>
      <c r="E240" s="15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28">
        <v>1</v>
      </c>
    </row>
    <row r="241" spans="1:65">
      <c r="A241" s="30"/>
      <c r="B241" s="19" t="s">
        <v>226</v>
      </c>
      <c r="C241" s="9" t="s">
        <v>226</v>
      </c>
      <c r="D241" s="10" t="s">
        <v>114</v>
      </c>
      <c r="E241" s="15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28" t="s">
        <v>3</v>
      </c>
    </row>
    <row r="242" spans="1:65">
      <c r="A242" s="30"/>
      <c r="B242" s="19"/>
      <c r="C242" s="9"/>
      <c r="D242" s="10" t="s">
        <v>302</v>
      </c>
      <c r="E242" s="15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28">
        <v>2</v>
      </c>
    </row>
    <row r="243" spans="1:65">
      <c r="A243" s="30"/>
      <c r="B243" s="19"/>
      <c r="C243" s="9"/>
      <c r="D243" s="26"/>
      <c r="E243" s="15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28">
        <v>2</v>
      </c>
    </row>
    <row r="244" spans="1:65">
      <c r="A244" s="30"/>
      <c r="B244" s="18">
        <v>1</v>
      </c>
      <c r="C244" s="14">
        <v>1</v>
      </c>
      <c r="D244" s="22">
        <v>4.2</v>
      </c>
      <c r="E244" s="15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28">
        <v>1</v>
      </c>
    </row>
    <row r="245" spans="1:65">
      <c r="A245" s="30"/>
      <c r="B245" s="19">
        <v>1</v>
      </c>
      <c r="C245" s="9">
        <v>2</v>
      </c>
      <c r="D245" s="11">
        <v>3.97</v>
      </c>
      <c r="E245" s="15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28">
        <v>16</v>
      </c>
    </row>
    <row r="246" spans="1:65">
      <c r="A246" s="30"/>
      <c r="B246" s="20" t="s">
        <v>260</v>
      </c>
      <c r="C246" s="12"/>
      <c r="D246" s="23">
        <v>4.085</v>
      </c>
      <c r="E246" s="15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28">
        <v>16</v>
      </c>
    </row>
    <row r="247" spans="1:65">
      <c r="A247" s="30"/>
      <c r="B247" s="3" t="s">
        <v>261</v>
      </c>
      <c r="C247" s="29"/>
      <c r="D247" s="11">
        <v>4.085</v>
      </c>
      <c r="E247" s="15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28">
        <v>4.085</v>
      </c>
    </row>
    <row r="248" spans="1:65">
      <c r="A248" s="30"/>
      <c r="B248" s="3" t="s">
        <v>262</v>
      </c>
      <c r="C248" s="29"/>
      <c r="D248" s="24">
        <v>0.16263455967290591</v>
      </c>
      <c r="E248" s="15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28">
        <v>22</v>
      </c>
    </row>
    <row r="249" spans="1:65">
      <c r="A249" s="30"/>
      <c r="B249" s="3" t="s">
        <v>86</v>
      </c>
      <c r="C249" s="29"/>
      <c r="D249" s="13">
        <v>3.981262170695371E-2</v>
      </c>
      <c r="E249" s="15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55"/>
    </row>
    <row r="250" spans="1:65">
      <c r="A250" s="30"/>
      <c r="B250" s="3" t="s">
        <v>263</v>
      </c>
      <c r="C250" s="29"/>
      <c r="D250" s="13">
        <v>0</v>
      </c>
      <c r="E250" s="15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55"/>
    </row>
    <row r="251" spans="1:65">
      <c r="A251" s="30"/>
      <c r="B251" s="46" t="s">
        <v>264</v>
      </c>
      <c r="C251" s="47"/>
      <c r="D251" s="45" t="s">
        <v>265</v>
      </c>
      <c r="E251" s="15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55"/>
    </row>
    <row r="252" spans="1:65">
      <c r="B252" s="31"/>
      <c r="C252" s="20"/>
      <c r="D252" s="20"/>
      <c r="BM252" s="55"/>
    </row>
    <row r="253" spans="1:65" ht="15">
      <c r="B253" s="8" t="s">
        <v>508</v>
      </c>
      <c r="BM253" s="28" t="s">
        <v>290</v>
      </c>
    </row>
    <row r="254" spans="1:65" ht="15">
      <c r="A254" s="25" t="s">
        <v>11</v>
      </c>
      <c r="B254" s="18" t="s">
        <v>112</v>
      </c>
      <c r="C254" s="15" t="s">
        <v>113</v>
      </c>
      <c r="D254" s="16" t="s">
        <v>291</v>
      </c>
      <c r="E254" s="15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28">
        <v>1</v>
      </c>
    </row>
    <row r="255" spans="1:65">
      <c r="A255" s="30"/>
      <c r="B255" s="19" t="s">
        <v>226</v>
      </c>
      <c r="C255" s="9" t="s">
        <v>226</v>
      </c>
      <c r="D255" s="10" t="s">
        <v>114</v>
      </c>
      <c r="E255" s="15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28" t="s">
        <v>3</v>
      </c>
    </row>
    <row r="256" spans="1:65">
      <c r="A256" s="30"/>
      <c r="B256" s="19"/>
      <c r="C256" s="9"/>
      <c r="D256" s="10" t="s">
        <v>302</v>
      </c>
      <c r="E256" s="15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28">
        <v>2</v>
      </c>
    </row>
    <row r="257" spans="1:65">
      <c r="A257" s="30"/>
      <c r="B257" s="19"/>
      <c r="C257" s="9"/>
      <c r="D257" s="26"/>
      <c r="E257" s="15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28">
        <v>2</v>
      </c>
    </row>
    <row r="258" spans="1:65">
      <c r="A258" s="30"/>
      <c r="B258" s="18">
        <v>1</v>
      </c>
      <c r="C258" s="14">
        <v>1</v>
      </c>
      <c r="D258" s="22">
        <v>0.9</v>
      </c>
      <c r="E258" s="15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28">
        <v>1</v>
      </c>
    </row>
    <row r="259" spans="1:65">
      <c r="A259" s="30"/>
      <c r="B259" s="19">
        <v>1</v>
      </c>
      <c r="C259" s="9">
        <v>2</v>
      </c>
      <c r="D259" s="11">
        <v>0.9</v>
      </c>
      <c r="E259" s="15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28">
        <v>45</v>
      </c>
    </row>
    <row r="260" spans="1:65">
      <c r="A260" s="30"/>
      <c r="B260" s="20" t="s">
        <v>260</v>
      </c>
      <c r="C260" s="12"/>
      <c r="D260" s="23">
        <v>0.9</v>
      </c>
      <c r="E260" s="15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28">
        <v>16</v>
      </c>
    </row>
    <row r="261" spans="1:65">
      <c r="A261" s="30"/>
      <c r="B261" s="3" t="s">
        <v>261</v>
      </c>
      <c r="C261" s="29"/>
      <c r="D261" s="11">
        <v>0.9</v>
      </c>
      <c r="E261" s="15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28">
        <v>0.9</v>
      </c>
    </row>
    <row r="262" spans="1:65">
      <c r="A262" s="30"/>
      <c r="B262" s="3" t="s">
        <v>262</v>
      </c>
      <c r="C262" s="29"/>
      <c r="D262" s="24">
        <v>0</v>
      </c>
      <c r="E262" s="15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28">
        <v>23</v>
      </c>
    </row>
    <row r="263" spans="1:65">
      <c r="A263" s="30"/>
      <c r="B263" s="3" t="s">
        <v>86</v>
      </c>
      <c r="C263" s="29"/>
      <c r="D263" s="13">
        <v>0</v>
      </c>
      <c r="E263" s="15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55"/>
    </row>
    <row r="264" spans="1:65">
      <c r="A264" s="30"/>
      <c r="B264" s="3" t="s">
        <v>263</v>
      </c>
      <c r="C264" s="29"/>
      <c r="D264" s="13">
        <v>0</v>
      </c>
      <c r="E264" s="15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55"/>
    </row>
    <row r="265" spans="1:65">
      <c r="A265" s="30"/>
      <c r="B265" s="46" t="s">
        <v>264</v>
      </c>
      <c r="C265" s="47"/>
      <c r="D265" s="45" t="s">
        <v>265</v>
      </c>
      <c r="E265" s="15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55"/>
    </row>
    <row r="266" spans="1:65">
      <c r="B266" s="31"/>
      <c r="C266" s="20"/>
      <c r="D266" s="20"/>
      <c r="BM266" s="55"/>
    </row>
    <row r="267" spans="1:65" ht="15">
      <c r="B267" s="8" t="s">
        <v>509</v>
      </c>
      <c r="BM267" s="28" t="s">
        <v>290</v>
      </c>
    </row>
    <row r="268" spans="1:65" ht="15">
      <c r="A268" s="25" t="s">
        <v>14</v>
      </c>
      <c r="B268" s="18" t="s">
        <v>112</v>
      </c>
      <c r="C268" s="15" t="s">
        <v>113</v>
      </c>
      <c r="D268" s="16" t="s">
        <v>291</v>
      </c>
      <c r="E268" s="15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28">
        <v>1</v>
      </c>
    </row>
    <row r="269" spans="1:65">
      <c r="A269" s="30"/>
      <c r="B269" s="19" t="s">
        <v>226</v>
      </c>
      <c r="C269" s="9" t="s">
        <v>226</v>
      </c>
      <c r="D269" s="10" t="s">
        <v>114</v>
      </c>
      <c r="E269" s="15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28" t="s">
        <v>3</v>
      </c>
    </row>
    <row r="270" spans="1:65">
      <c r="A270" s="30"/>
      <c r="B270" s="19"/>
      <c r="C270" s="9"/>
      <c r="D270" s="10" t="s">
        <v>302</v>
      </c>
      <c r="E270" s="15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28">
        <v>3</v>
      </c>
    </row>
    <row r="271" spans="1:65">
      <c r="A271" s="30"/>
      <c r="B271" s="19"/>
      <c r="C271" s="9"/>
      <c r="D271" s="26"/>
      <c r="E271" s="15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28">
        <v>3</v>
      </c>
    </row>
    <row r="272" spans="1:65">
      <c r="A272" s="30"/>
      <c r="B272" s="18">
        <v>1</v>
      </c>
      <c r="C272" s="14">
        <v>1</v>
      </c>
      <c r="D272" s="214" t="s">
        <v>303</v>
      </c>
      <c r="E272" s="205"/>
      <c r="F272" s="206"/>
      <c r="G272" s="206"/>
      <c r="H272" s="206"/>
      <c r="I272" s="206"/>
      <c r="J272" s="206"/>
      <c r="K272" s="206"/>
      <c r="L272" s="206"/>
      <c r="M272" s="206"/>
      <c r="N272" s="206"/>
      <c r="O272" s="206"/>
      <c r="P272" s="206"/>
      <c r="Q272" s="206"/>
      <c r="R272" s="206"/>
      <c r="S272" s="206"/>
      <c r="T272" s="206"/>
      <c r="U272" s="206"/>
      <c r="V272" s="206"/>
      <c r="W272" s="206"/>
      <c r="X272" s="206"/>
      <c r="Y272" s="206"/>
      <c r="Z272" s="206"/>
      <c r="AA272" s="206"/>
      <c r="AB272" s="206"/>
      <c r="AC272" s="206"/>
      <c r="AD272" s="206"/>
      <c r="AE272" s="206"/>
      <c r="AF272" s="206"/>
      <c r="AG272" s="206"/>
      <c r="AH272" s="206"/>
      <c r="AI272" s="206"/>
      <c r="AJ272" s="206"/>
      <c r="AK272" s="206"/>
      <c r="AL272" s="206"/>
      <c r="AM272" s="206"/>
      <c r="AN272" s="206"/>
      <c r="AO272" s="206"/>
      <c r="AP272" s="206"/>
      <c r="AQ272" s="206"/>
      <c r="AR272" s="206"/>
      <c r="AS272" s="206"/>
      <c r="AT272" s="206"/>
      <c r="AU272" s="206"/>
      <c r="AV272" s="206"/>
      <c r="AW272" s="206"/>
      <c r="AX272" s="206"/>
      <c r="AY272" s="206"/>
      <c r="AZ272" s="206"/>
      <c r="BA272" s="206"/>
      <c r="BB272" s="206"/>
      <c r="BC272" s="206"/>
      <c r="BD272" s="206"/>
      <c r="BE272" s="206"/>
      <c r="BF272" s="206"/>
      <c r="BG272" s="206"/>
      <c r="BH272" s="206"/>
      <c r="BI272" s="206"/>
      <c r="BJ272" s="206"/>
      <c r="BK272" s="206"/>
      <c r="BL272" s="206"/>
      <c r="BM272" s="215">
        <v>1</v>
      </c>
    </row>
    <row r="273" spans="1:65">
      <c r="A273" s="30"/>
      <c r="B273" s="19">
        <v>1</v>
      </c>
      <c r="C273" s="9">
        <v>2</v>
      </c>
      <c r="D273" s="24">
        <v>0.05</v>
      </c>
      <c r="E273" s="205"/>
      <c r="F273" s="206"/>
      <c r="G273" s="206"/>
      <c r="H273" s="206"/>
      <c r="I273" s="206"/>
      <c r="J273" s="206"/>
      <c r="K273" s="206"/>
      <c r="L273" s="206"/>
      <c r="M273" s="206"/>
      <c r="N273" s="206"/>
      <c r="O273" s="206"/>
      <c r="P273" s="206"/>
      <c r="Q273" s="206"/>
      <c r="R273" s="206"/>
      <c r="S273" s="206"/>
      <c r="T273" s="206"/>
      <c r="U273" s="206"/>
      <c r="V273" s="206"/>
      <c r="W273" s="206"/>
      <c r="X273" s="206"/>
      <c r="Y273" s="206"/>
      <c r="Z273" s="206"/>
      <c r="AA273" s="206"/>
      <c r="AB273" s="206"/>
      <c r="AC273" s="206"/>
      <c r="AD273" s="206"/>
      <c r="AE273" s="206"/>
      <c r="AF273" s="206"/>
      <c r="AG273" s="206"/>
      <c r="AH273" s="206"/>
      <c r="AI273" s="206"/>
      <c r="AJ273" s="206"/>
      <c r="AK273" s="206"/>
      <c r="AL273" s="206"/>
      <c r="AM273" s="206"/>
      <c r="AN273" s="206"/>
      <c r="AO273" s="206"/>
      <c r="AP273" s="206"/>
      <c r="AQ273" s="206"/>
      <c r="AR273" s="206"/>
      <c r="AS273" s="206"/>
      <c r="AT273" s="206"/>
      <c r="AU273" s="206"/>
      <c r="AV273" s="206"/>
      <c r="AW273" s="206"/>
      <c r="AX273" s="206"/>
      <c r="AY273" s="206"/>
      <c r="AZ273" s="206"/>
      <c r="BA273" s="206"/>
      <c r="BB273" s="206"/>
      <c r="BC273" s="206"/>
      <c r="BD273" s="206"/>
      <c r="BE273" s="206"/>
      <c r="BF273" s="206"/>
      <c r="BG273" s="206"/>
      <c r="BH273" s="206"/>
      <c r="BI273" s="206"/>
      <c r="BJ273" s="206"/>
      <c r="BK273" s="206"/>
      <c r="BL273" s="206"/>
      <c r="BM273" s="215">
        <v>18</v>
      </c>
    </row>
    <row r="274" spans="1:65">
      <c r="A274" s="30"/>
      <c r="B274" s="20" t="s">
        <v>260</v>
      </c>
      <c r="C274" s="12"/>
      <c r="D274" s="216">
        <v>0.05</v>
      </c>
      <c r="E274" s="205"/>
      <c r="F274" s="206"/>
      <c r="G274" s="206"/>
      <c r="H274" s="206"/>
      <c r="I274" s="206"/>
      <c r="J274" s="206"/>
      <c r="K274" s="206"/>
      <c r="L274" s="206"/>
      <c r="M274" s="206"/>
      <c r="N274" s="206"/>
      <c r="O274" s="206"/>
      <c r="P274" s="206"/>
      <c r="Q274" s="206"/>
      <c r="R274" s="206"/>
      <c r="S274" s="206"/>
      <c r="T274" s="206"/>
      <c r="U274" s="206"/>
      <c r="V274" s="206"/>
      <c r="W274" s="206"/>
      <c r="X274" s="206"/>
      <c r="Y274" s="206"/>
      <c r="Z274" s="206"/>
      <c r="AA274" s="206"/>
      <c r="AB274" s="206"/>
      <c r="AC274" s="206"/>
      <c r="AD274" s="206"/>
      <c r="AE274" s="206"/>
      <c r="AF274" s="206"/>
      <c r="AG274" s="206"/>
      <c r="AH274" s="206"/>
      <c r="AI274" s="206"/>
      <c r="AJ274" s="206"/>
      <c r="AK274" s="206"/>
      <c r="AL274" s="206"/>
      <c r="AM274" s="206"/>
      <c r="AN274" s="206"/>
      <c r="AO274" s="206"/>
      <c r="AP274" s="206"/>
      <c r="AQ274" s="206"/>
      <c r="AR274" s="206"/>
      <c r="AS274" s="206"/>
      <c r="AT274" s="206"/>
      <c r="AU274" s="206"/>
      <c r="AV274" s="206"/>
      <c r="AW274" s="206"/>
      <c r="AX274" s="206"/>
      <c r="AY274" s="206"/>
      <c r="AZ274" s="206"/>
      <c r="BA274" s="206"/>
      <c r="BB274" s="206"/>
      <c r="BC274" s="206"/>
      <c r="BD274" s="206"/>
      <c r="BE274" s="206"/>
      <c r="BF274" s="206"/>
      <c r="BG274" s="206"/>
      <c r="BH274" s="206"/>
      <c r="BI274" s="206"/>
      <c r="BJ274" s="206"/>
      <c r="BK274" s="206"/>
      <c r="BL274" s="206"/>
      <c r="BM274" s="215">
        <v>16</v>
      </c>
    </row>
    <row r="275" spans="1:65">
      <c r="A275" s="30"/>
      <c r="B275" s="3" t="s">
        <v>261</v>
      </c>
      <c r="C275" s="29"/>
      <c r="D275" s="24">
        <v>0.05</v>
      </c>
      <c r="E275" s="205"/>
      <c r="F275" s="206"/>
      <c r="G275" s="206"/>
      <c r="H275" s="206"/>
      <c r="I275" s="206"/>
      <c r="J275" s="206"/>
      <c r="K275" s="206"/>
      <c r="L275" s="206"/>
      <c r="M275" s="206"/>
      <c r="N275" s="206"/>
      <c r="O275" s="206"/>
      <c r="P275" s="206"/>
      <c r="Q275" s="206"/>
      <c r="R275" s="206"/>
      <c r="S275" s="206"/>
      <c r="T275" s="206"/>
      <c r="U275" s="206"/>
      <c r="V275" s="206"/>
      <c r="W275" s="206"/>
      <c r="X275" s="206"/>
      <c r="Y275" s="206"/>
      <c r="Z275" s="206"/>
      <c r="AA275" s="206"/>
      <c r="AB275" s="206"/>
      <c r="AC275" s="206"/>
      <c r="AD275" s="206"/>
      <c r="AE275" s="206"/>
      <c r="AF275" s="206"/>
      <c r="AG275" s="206"/>
      <c r="AH275" s="206"/>
      <c r="AI275" s="206"/>
      <c r="AJ275" s="206"/>
      <c r="AK275" s="206"/>
      <c r="AL275" s="206"/>
      <c r="AM275" s="206"/>
      <c r="AN275" s="206"/>
      <c r="AO275" s="206"/>
      <c r="AP275" s="206"/>
      <c r="AQ275" s="206"/>
      <c r="AR275" s="206"/>
      <c r="AS275" s="206"/>
      <c r="AT275" s="206"/>
      <c r="AU275" s="206"/>
      <c r="AV275" s="206"/>
      <c r="AW275" s="206"/>
      <c r="AX275" s="206"/>
      <c r="AY275" s="206"/>
      <c r="AZ275" s="206"/>
      <c r="BA275" s="206"/>
      <c r="BB275" s="206"/>
      <c r="BC275" s="206"/>
      <c r="BD275" s="206"/>
      <c r="BE275" s="206"/>
      <c r="BF275" s="206"/>
      <c r="BG275" s="206"/>
      <c r="BH275" s="206"/>
      <c r="BI275" s="206"/>
      <c r="BJ275" s="206"/>
      <c r="BK275" s="206"/>
      <c r="BL275" s="206"/>
      <c r="BM275" s="215">
        <v>3.7499999999999999E-2</v>
      </c>
    </row>
    <row r="276" spans="1:65">
      <c r="A276" s="30"/>
      <c r="B276" s="3" t="s">
        <v>262</v>
      </c>
      <c r="C276" s="29"/>
      <c r="D276" s="24" t="s">
        <v>662</v>
      </c>
      <c r="E276" s="205"/>
      <c r="F276" s="206"/>
      <c r="G276" s="206"/>
      <c r="H276" s="206"/>
      <c r="I276" s="206"/>
      <c r="J276" s="206"/>
      <c r="K276" s="206"/>
      <c r="L276" s="206"/>
      <c r="M276" s="206"/>
      <c r="N276" s="206"/>
      <c r="O276" s="206"/>
      <c r="P276" s="206"/>
      <c r="Q276" s="206"/>
      <c r="R276" s="206"/>
      <c r="S276" s="206"/>
      <c r="T276" s="206"/>
      <c r="U276" s="206"/>
      <c r="V276" s="206"/>
      <c r="W276" s="206"/>
      <c r="X276" s="206"/>
      <c r="Y276" s="206"/>
      <c r="Z276" s="206"/>
      <c r="AA276" s="206"/>
      <c r="AB276" s="206"/>
      <c r="AC276" s="206"/>
      <c r="AD276" s="206"/>
      <c r="AE276" s="206"/>
      <c r="AF276" s="206"/>
      <c r="AG276" s="206"/>
      <c r="AH276" s="206"/>
      <c r="AI276" s="206"/>
      <c r="AJ276" s="206"/>
      <c r="AK276" s="206"/>
      <c r="AL276" s="206"/>
      <c r="AM276" s="206"/>
      <c r="AN276" s="206"/>
      <c r="AO276" s="206"/>
      <c r="AP276" s="206"/>
      <c r="AQ276" s="206"/>
      <c r="AR276" s="206"/>
      <c r="AS276" s="206"/>
      <c r="AT276" s="206"/>
      <c r="AU276" s="206"/>
      <c r="AV276" s="206"/>
      <c r="AW276" s="206"/>
      <c r="AX276" s="206"/>
      <c r="AY276" s="206"/>
      <c r="AZ276" s="206"/>
      <c r="BA276" s="206"/>
      <c r="BB276" s="206"/>
      <c r="BC276" s="206"/>
      <c r="BD276" s="206"/>
      <c r="BE276" s="206"/>
      <c r="BF276" s="206"/>
      <c r="BG276" s="206"/>
      <c r="BH276" s="206"/>
      <c r="BI276" s="206"/>
      <c r="BJ276" s="206"/>
      <c r="BK276" s="206"/>
      <c r="BL276" s="206"/>
      <c r="BM276" s="215">
        <v>24</v>
      </c>
    </row>
    <row r="277" spans="1:65">
      <c r="A277" s="30"/>
      <c r="B277" s="3" t="s">
        <v>86</v>
      </c>
      <c r="C277" s="29"/>
      <c r="D277" s="13" t="s">
        <v>662</v>
      </c>
      <c r="E277" s="15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55"/>
    </row>
    <row r="278" spans="1:65">
      <c r="A278" s="30"/>
      <c r="B278" s="3" t="s">
        <v>263</v>
      </c>
      <c r="C278" s="29"/>
      <c r="D278" s="13">
        <v>0.33333333333333348</v>
      </c>
      <c r="E278" s="15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55"/>
    </row>
    <row r="279" spans="1:65">
      <c r="A279" s="30"/>
      <c r="B279" s="46" t="s">
        <v>264</v>
      </c>
      <c r="C279" s="47"/>
      <c r="D279" s="45" t="s">
        <v>265</v>
      </c>
      <c r="E279" s="15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55"/>
    </row>
    <row r="280" spans="1:65">
      <c r="B280" s="31"/>
      <c r="C280" s="20"/>
      <c r="D280" s="20"/>
      <c r="BM280" s="55"/>
    </row>
    <row r="281" spans="1:65" ht="15">
      <c r="B281" s="8" t="s">
        <v>510</v>
      </c>
      <c r="BM281" s="28" t="s">
        <v>290</v>
      </c>
    </row>
    <row r="282" spans="1:65" ht="15">
      <c r="A282" s="25" t="s">
        <v>17</v>
      </c>
      <c r="B282" s="18" t="s">
        <v>112</v>
      </c>
      <c r="C282" s="15" t="s">
        <v>113</v>
      </c>
      <c r="D282" s="16" t="s">
        <v>291</v>
      </c>
      <c r="E282" s="15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28">
        <v>1</v>
      </c>
    </row>
    <row r="283" spans="1:65">
      <c r="A283" s="30"/>
      <c r="B283" s="19" t="s">
        <v>226</v>
      </c>
      <c r="C283" s="9" t="s">
        <v>226</v>
      </c>
      <c r="D283" s="10" t="s">
        <v>114</v>
      </c>
      <c r="E283" s="15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28" t="s">
        <v>3</v>
      </c>
    </row>
    <row r="284" spans="1:65">
      <c r="A284" s="30"/>
      <c r="B284" s="19"/>
      <c r="C284" s="9"/>
      <c r="D284" s="10" t="s">
        <v>302</v>
      </c>
      <c r="E284" s="15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28">
        <v>1</v>
      </c>
    </row>
    <row r="285" spans="1:65">
      <c r="A285" s="30"/>
      <c r="B285" s="19"/>
      <c r="C285" s="9"/>
      <c r="D285" s="26"/>
      <c r="E285" s="15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28">
        <v>1</v>
      </c>
    </row>
    <row r="286" spans="1:65">
      <c r="A286" s="30"/>
      <c r="B286" s="18">
        <v>1</v>
      </c>
      <c r="C286" s="14">
        <v>1</v>
      </c>
      <c r="D286" s="217">
        <v>37</v>
      </c>
      <c r="E286" s="218"/>
      <c r="F286" s="219"/>
      <c r="G286" s="219"/>
      <c r="H286" s="219"/>
      <c r="I286" s="219"/>
      <c r="J286" s="219"/>
      <c r="K286" s="219"/>
      <c r="L286" s="219"/>
      <c r="M286" s="219"/>
      <c r="N286" s="219"/>
      <c r="O286" s="219"/>
      <c r="P286" s="219"/>
      <c r="Q286" s="219"/>
      <c r="R286" s="219"/>
      <c r="S286" s="219"/>
      <c r="T286" s="219"/>
      <c r="U286" s="219"/>
      <c r="V286" s="219"/>
      <c r="W286" s="219"/>
      <c r="X286" s="219"/>
      <c r="Y286" s="219"/>
      <c r="Z286" s="219"/>
      <c r="AA286" s="219"/>
      <c r="AB286" s="219"/>
      <c r="AC286" s="219"/>
      <c r="AD286" s="219"/>
      <c r="AE286" s="219"/>
      <c r="AF286" s="219"/>
      <c r="AG286" s="219"/>
      <c r="AH286" s="219"/>
      <c r="AI286" s="219"/>
      <c r="AJ286" s="219"/>
      <c r="AK286" s="219"/>
      <c r="AL286" s="219"/>
      <c r="AM286" s="219"/>
      <c r="AN286" s="219"/>
      <c r="AO286" s="219"/>
      <c r="AP286" s="219"/>
      <c r="AQ286" s="219"/>
      <c r="AR286" s="219"/>
      <c r="AS286" s="219"/>
      <c r="AT286" s="219"/>
      <c r="AU286" s="219"/>
      <c r="AV286" s="219"/>
      <c r="AW286" s="219"/>
      <c r="AX286" s="219"/>
      <c r="AY286" s="219"/>
      <c r="AZ286" s="219"/>
      <c r="BA286" s="219"/>
      <c r="BB286" s="219"/>
      <c r="BC286" s="219"/>
      <c r="BD286" s="219"/>
      <c r="BE286" s="219"/>
      <c r="BF286" s="219"/>
      <c r="BG286" s="219"/>
      <c r="BH286" s="219"/>
      <c r="BI286" s="219"/>
      <c r="BJ286" s="219"/>
      <c r="BK286" s="219"/>
      <c r="BL286" s="219"/>
      <c r="BM286" s="220">
        <v>1</v>
      </c>
    </row>
    <row r="287" spans="1:65">
      <c r="A287" s="30"/>
      <c r="B287" s="19">
        <v>1</v>
      </c>
      <c r="C287" s="9">
        <v>2</v>
      </c>
      <c r="D287" s="221">
        <v>37.700000000000003</v>
      </c>
      <c r="E287" s="218"/>
      <c r="F287" s="219"/>
      <c r="G287" s="219"/>
      <c r="H287" s="219"/>
      <c r="I287" s="219"/>
      <c r="J287" s="219"/>
      <c r="K287" s="219"/>
      <c r="L287" s="219"/>
      <c r="M287" s="219"/>
      <c r="N287" s="219"/>
      <c r="O287" s="219"/>
      <c r="P287" s="219"/>
      <c r="Q287" s="219"/>
      <c r="R287" s="219"/>
      <c r="S287" s="219"/>
      <c r="T287" s="219"/>
      <c r="U287" s="219"/>
      <c r="V287" s="219"/>
      <c r="W287" s="219"/>
      <c r="X287" s="219"/>
      <c r="Y287" s="219"/>
      <c r="Z287" s="219"/>
      <c r="AA287" s="219"/>
      <c r="AB287" s="219"/>
      <c r="AC287" s="219"/>
      <c r="AD287" s="219"/>
      <c r="AE287" s="219"/>
      <c r="AF287" s="219"/>
      <c r="AG287" s="219"/>
      <c r="AH287" s="219"/>
      <c r="AI287" s="219"/>
      <c r="AJ287" s="219"/>
      <c r="AK287" s="219"/>
      <c r="AL287" s="219"/>
      <c r="AM287" s="219"/>
      <c r="AN287" s="219"/>
      <c r="AO287" s="219"/>
      <c r="AP287" s="219"/>
      <c r="AQ287" s="219"/>
      <c r="AR287" s="219"/>
      <c r="AS287" s="219"/>
      <c r="AT287" s="219"/>
      <c r="AU287" s="219"/>
      <c r="AV287" s="219"/>
      <c r="AW287" s="219"/>
      <c r="AX287" s="219"/>
      <c r="AY287" s="219"/>
      <c r="AZ287" s="219"/>
      <c r="BA287" s="219"/>
      <c r="BB287" s="219"/>
      <c r="BC287" s="219"/>
      <c r="BD287" s="219"/>
      <c r="BE287" s="219"/>
      <c r="BF287" s="219"/>
      <c r="BG287" s="219"/>
      <c r="BH287" s="219"/>
      <c r="BI287" s="219"/>
      <c r="BJ287" s="219"/>
      <c r="BK287" s="219"/>
      <c r="BL287" s="219"/>
      <c r="BM287" s="220">
        <v>2</v>
      </c>
    </row>
    <row r="288" spans="1:65">
      <c r="A288" s="30"/>
      <c r="B288" s="20" t="s">
        <v>260</v>
      </c>
      <c r="C288" s="12"/>
      <c r="D288" s="223">
        <v>37.35</v>
      </c>
      <c r="E288" s="218"/>
      <c r="F288" s="219"/>
      <c r="G288" s="219"/>
      <c r="H288" s="219"/>
      <c r="I288" s="219"/>
      <c r="J288" s="219"/>
      <c r="K288" s="219"/>
      <c r="L288" s="219"/>
      <c r="M288" s="219"/>
      <c r="N288" s="219"/>
      <c r="O288" s="219"/>
      <c r="P288" s="219"/>
      <c r="Q288" s="219"/>
      <c r="R288" s="219"/>
      <c r="S288" s="219"/>
      <c r="T288" s="219"/>
      <c r="U288" s="219"/>
      <c r="V288" s="219"/>
      <c r="W288" s="219"/>
      <c r="X288" s="219"/>
      <c r="Y288" s="219"/>
      <c r="Z288" s="219"/>
      <c r="AA288" s="219"/>
      <c r="AB288" s="219"/>
      <c r="AC288" s="219"/>
      <c r="AD288" s="219"/>
      <c r="AE288" s="219"/>
      <c r="AF288" s="219"/>
      <c r="AG288" s="219"/>
      <c r="AH288" s="219"/>
      <c r="AI288" s="219"/>
      <c r="AJ288" s="219"/>
      <c r="AK288" s="219"/>
      <c r="AL288" s="219"/>
      <c r="AM288" s="219"/>
      <c r="AN288" s="219"/>
      <c r="AO288" s="219"/>
      <c r="AP288" s="219"/>
      <c r="AQ288" s="219"/>
      <c r="AR288" s="219"/>
      <c r="AS288" s="219"/>
      <c r="AT288" s="219"/>
      <c r="AU288" s="219"/>
      <c r="AV288" s="219"/>
      <c r="AW288" s="219"/>
      <c r="AX288" s="219"/>
      <c r="AY288" s="219"/>
      <c r="AZ288" s="219"/>
      <c r="BA288" s="219"/>
      <c r="BB288" s="219"/>
      <c r="BC288" s="219"/>
      <c r="BD288" s="219"/>
      <c r="BE288" s="219"/>
      <c r="BF288" s="219"/>
      <c r="BG288" s="219"/>
      <c r="BH288" s="219"/>
      <c r="BI288" s="219"/>
      <c r="BJ288" s="219"/>
      <c r="BK288" s="219"/>
      <c r="BL288" s="219"/>
      <c r="BM288" s="220">
        <v>16</v>
      </c>
    </row>
    <row r="289" spans="1:65">
      <c r="A289" s="30"/>
      <c r="B289" s="3" t="s">
        <v>261</v>
      </c>
      <c r="C289" s="29"/>
      <c r="D289" s="221">
        <v>37.35</v>
      </c>
      <c r="E289" s="218"/>
      <c r="F289" s="219"/>
      <c r="G289" s="219"/>
      <c r="H289" s="219"/>
      <c r="I289" s="219"/>
      <c r="J289" s="219"/>
      <c r="K289" s="219"/>
      <c r="L289" s="219"/>
      <c r="M289" s="219"/>
      <c r="N289" s="219"/>
      <c r="O289" s="219"/>
      <c r="P289" s="219"/>
      <c r="Q289" s="219"/>
      <c r="R289" s="219"/>
      <c r="S289" s="219"/>
      <c r="T289" s="219"/>
      <c r="U289" s="219"/>
      <c r="V289" s="219"/>
      <c r="W289" s="219"/>
      <c r="X289" s="219"/>
      <c r="Y289" s="219"/>
      <c r="Z289" s="219"/>
      <c r="AA289" s="219"/>
      <c r="AB289" s="219"/>
      <c r="AC289" s="219"/>
      <c r="AD289" s="219"/>
      <c r="AE289" s="219"/>
      <c r="AF289" s="219"/>
      <c r="AG289" s="219"/>
      <c r="AH289" s="219"/>
      <c r="AI289" s="219"/>
      <c r="AJ289" s="219"/>
      <c r="AK289" s="219"/>
      <c r="AL289" s="219"/>
      <c r="AM289" s="219"/>
      <c r="AN289" s="219"/>
      <c r="AO289" s="219"/>
      <c r="AP289" s="219"/>
      <c r="AQ289" s="219"/>
      <c r="AR289" s="219"/>
      <c r="AS289" s="219"/>
      <c r="AT289" s="219"/>
      <c r="AU289" s="219"/>
      <c r="AV289" s="219"/>
      <c r="AW289" s="219"/>
      <c r="AX289" s="219"/>
      <c r="AY289" s="219"/>
      <c r="AZ289" s="219"/>
      <c r="BA289" s="219"/>
      <c r="BB289" s="219"/>
      <c r="BC289" s="219"/>
      <c r="BD289" s="219"/>
      <c r="BE289" s="219"/>
      <c r="BF289" s="219"/>
      <c r="BG289" s="219"/>
      <c r="BH289" s="219"/>
      <c r="BI289" s="219"/>
      <c r="BJ289" s="219"/>
      <c r="BK289" s="219"/>
      <c r="BL289" s="219"/>
      <c r="BM289" s="220">
        <v>37.35</v>
      </c>
    </row>
    <row r="290" spans="1:65">
      <c r="A290" s="30"/>
      <c r="B290" s="3" t="s">
        <v>262</v>
      </c>
      <c r="C290" s="29"/>
      <c r="D290" s="221">
        <v>0.49497474683058529</v>
      </c>
      <c r="E290" s="218"/>
      <c r="F290" s="219"/>
      <c r="G290" s="219"/>
      <c r="H290" s="219"/>
      <c r="I290" s="219"/>
      <c r="J290" s="219"/>
      <c r="K290" s="219"/>
      <c r="L290" s="219"/>
      <c r="M290" s="219"/>
      <c r="N290" s="219"/>
      <c r="O290" s="219"/>
      <c r="P290" s="219"/>
      <c r="Q290" s="219"/>
      <c r="R290" s="219"/>
      <c r="S290" s="219"/>
      <c r="T290" s="219"/>
      <c r="U290" s="219"/>
      <c r="V290" s="219"/>
      <c r="W290" s="219"/>
      <c r="X290" s="219"/>
      <c r="Y290" s="219"/>
      <c r="Z290" s="219"/>
      <c r="AA290" s="219"/>
      <c r="AB290" s="219"/>
      <c r="AC290" s="219"/>
      <c r="AD290" s="219"/>
      <c r="AE290" s="219"/>
      <c r="AF290" s="219"/>
      <c r="AG290" s="219"/>
      <c r="AH290" s="219"/>
      <c r="AI290" s="219"/>
      <c r="AJ290" s="219"/>
      <c r="AK290" s="219"/>
      <c r="AL290" s="219"/>
      <c r="AM290" s="219"/>
      <c r="AN290" s="219"/>
      <c r="AO290" s="219"/>
      <c r="AP290" s="219"/>
      <c r="AQ290" s="219"/>
      <c r="AR290" s="219"/>
      <c r="AS290" s="219"/>
      <c r="AT290" s="219"/>
      <c r="AU290" s="219"/>
      <c r="AV290" s="219"/>
      <c r="AW290" s="219"/>
      <c r="AX290" s="219"/>
      <c r="AY290" s="219"/>
      <c r="AZ290" s="219"/>
      <c r="BA290" s="219"/>
      <c r="BB290" s="219"/>
      <c r="BC290" s="219"/>
      <c r="BD290" s="219"/>
      <c r="BE290" s="219"/>
      <c r="BF290" s="219"/>
      <c r="BG290" s="219"/>
      <c r="BH290" s="219"/>
      <c r="BI290" s="219"/>
      <c r="BJ290" s="219"/>
      <c r="BK290" s="219"/>
      <c r="BL290" s="219"/>
      <c r="BM290" s="220">
        <v>25</v>
      </c>
    </row>
    <row r="291" spans="1:65">
      <c r="A291" s="30"/>
      <c r="B291" s="3" t="s">
        <v>86</v>
      </c>
      <c r="C291" s="29"/>
      <c r="D291" s="13">
        <v>1.325233592585235E-2</v>
      </c>
      <c r="E291" s="15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55"/>
    </row>
    <row r="292" spans="1:65">
      <c r="A292" s="30"/>
      <c r="B292" s="3" t="s">
        <v>263</v>
      </c>
      <c r="C292" s="29"/>
      <c r="D292" s="13">
        <v>0</v>
      </c>
      <c r="E292" s="15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55"/>
    </row>
    <row r="293" spans="1:65">
      <c r="A293" s="30"/>
      <c r="B293" s="46" t="s">
        <v>264</v>
      </c>
      <c r="C293" s="47"/>
      <c r="D293" s="45" t="s">
        <v>265</v>
      </c>
      <c r="E293" s="15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55"/>
    </row>
    <row r="294" spans="1:65">
      <c r="B294" s="31"/>
      <c r="C294" s="20"/>
      <c r="D294" s="20"/>
      <c r="BM294" s="55"/>
    </row>
    <row r="295" spans="1:65" ht="15">
      <c r="B295" s="8" t="s">
        <v>511</v>
      </c>
      <c r="BM295" s="28" t="s">
        <v>290</v>
      </c>
    </row>
    <row r="296" spans="1:65" ht="15">
      <c r="A296" s="25" t="s">
        <v>23</v>
      </c>
      <c r="B296" s="18" t="s">
        <v>112</v>
      </c>
      <c r="C296" s="15" t="s">
        <v>113</v>
      </c>
      <c r="D296" s="16" t="s">
        <v>291</v>
      </c>
      <c r="E296" s="15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28">
        <v>1</v>
      </c>
    </row>
    <row r="297" spans="1:65">
      <c r="A297" s="30"/>
      <c r="B297" s="19" t="s">
        <v>226</v>
      </c>
      <c r="C297" s="9" t="s">
        <v>226</v>
      </c>
      <c r="D297" s="10" t="s">
        <v>114</v>
      </c>
      <c r="E297" s="15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28" t="s">
        <v>3</v>
      </c>
    </row>
    <row r="298" spans="1:65">
      <c r="A298" s="30"/>
      <c r="B298" s="19"/>
      <c r="C298" s="9"/>
      <c r="D298" s="10" t="s">
        <v>302</v>
      </c>
      <c r="E298" s="15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28">
        <v>2</v>
      </c>
    </row>
    <row r="299" spans="1:65">
      <c r="A299" s="30"/>
      <c r="B299" s="19"/>
      <c r="C299" s="9"/>
      <c r="D299" s="26"/>
      <c r="E299" s="15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28">
        <v>2</v>
      </c>
    </row>
    <row r="300" spans="1:65">
      <c r="A300" s="30"/>
      <c r="B300" s="18">
        <v>1</v>
      </c>
      <c r="C300" s="14">
        <v>1</v>
      </c>
      <c r="D300" s="22">
        <v>0.38</v>
      </c>
      <c r="E300" s="15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28">
        <v>1</v>
      </c>
    </row>
    <row r="301" spans="1:65">
      <c r="A301" s="30"/>
      <c r="B301" s="19">
        <v>1</v>
      </c>
      <c r="C301" s="9">
        <v>2</v>
      </c>
      <c r="D301" s="11">
        <v>0.37</v>
      </c>
      <c r="E301" s="15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28">
        <v>20</v>
      </c>
    </row>
    <row r="302" spans="1:65">
      <c r="A302" s="30"/>
      <c r="B302" s="20" t="s">
        <v>260</v>
      </c>
      <c r="C302" s="12"/>
      <c r="D302" s="23">
        <v>0.375</v>
      </c>
      <c r="E302" s="15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28">
        <v>16</v>
      </c>
    </row>
    <row r="303" spans="1:65">
      <c r="A303" s="30"/>
      <c r="B303" s="3" t="s">
        <v>261</v>
      </c>
      <c r="C303" s="29"/>
      <c r="D303" s="11">
        <v>0.375</v>
      </c>
      <c r="E303" s="15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28">
        <v>0.375</v>
      </c>
    </row>
    <row r="304" spans="1:65">
      <c r="A304" s="30"/>
      <c r="B304" s="3" t="s">
        <v>262</v>
      </c>
      <c r="C304" s="29"/>
      <c r="D304" s="24">
        <v>7.0710678118654814E-3</v>
      </c>
      <c r="E304" s="15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28">
        <v>26</v>
      </c>
    </row>
    <row r="305" spans="1:65">
      <c r="A305" s="30"/>
      <c r="B305" s="3" t="s">
        <v>86</v>
      </c>
      <c r="C305" s="29"/>
      <c r="D305" s="13">
        <v>1.8856180831641284E-2</v>
      </c>
      <c r="E305" s="15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55"/>
    </row>
    <row r="306" spans="1:65">
      <c r="A306" s="30"/>
      <c r="B306" s="3" t="s">
        <v>263</v>
      </c>
      <c r="C306" s="29"/>
      <c r="D306" s="13">
        <v>0</v>
      </c>
      <c r="E306" s="15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55"/>
    </row>
    <row r="307" spans="1:65">
      <c r="A307" s="30"/>
      <c r="B307" s="46" t="s">
        <v>264</v>
      </c>
      <c r="C307" s="47"/>
      <c r="D307" s="45" t="s">
        <v>265</v>
      </c>
      <c r="E307" s="15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55"/>
    </row>
    <row r="308" spans="1:65">
      <c r="B308" s="31"/>
      <c r="C308" s="20"/>
      <c r="D308" s="20"/>
      <c r="BM308" s="55"/>
    </row>
    <row r="309" spans="1:65" ht="15">
      <c r="B309" s="8" t="s">
        <v>512</v>
      </c>
      <c r="BM309" s="28" t="s">
        <v>290</v>
      </c>
    </row>
    <row r="310" spans="1:65" ht="15">
      <c r="A310" s="25" t="s">
        <v>56</v>
      </c>
      <c r="B310" s="18" t="s">
        <v>112</v>
      </c>
      <c r="C310" s="15" t="s">
        <v>113</v>
      </c>
      <c r="D310" s="16" t="s">
        <v>291</v>
      </c>
      <c r="E310" s="15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28">
        <v>1</v>
      </c>
    </row>
    <row r="311" spans="1:65">
      <c r="A311" s="30"/>
      <c r="B311" s="19" t="s">
        <v>226</v>
      </c>
      <c r="C311" s="9" t="s">
        <v>226</v>
      </c>
      <c r="D311" s="10" t="s">
        <v>114</v>
      </c>
      <c r="E311" s="15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28" t="s">
        <v>1</v>
      </c>
    </row>
    <row r="312" spans="1:65">
      <c r="A312" s="30"/>
      <c r="B312" s="19"/>
      <c r="C312" s="9"/>
      <c r="D312" s="10" t="s">
        <v>302</v>
      </c>
      <c r="E312" s="15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28">
        <v>3</v>
      </c>
    </row>
    <row r="313" spans="1:65">
      <c r="A313" s="30"/>
      <c r="B313" s="19"/>
      <c r="C313" s="9"/>
      <c r="D313" s="26"/>
      <c r="E313" s="15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28">
        <v>3</v>
      </c>
    </row>
    <row r="314" spans="1:65">
      <c r="A314" s="30"/>
      <c r="B314" s="18">
        <v>1</v>
      </c>
      <c r="C314" s="14">
        <v>1</v>
      </c>
      <c r="D314" s="214">
        <v>7.4999999999999997E-2</v>
      </c>
      <c r="E314" s="205"/>
      <c r="F314" s="206"/>
      <c r="G314" s="206"/>
      <c r="H314" s="206"/>
      <c r="I314" s="206"/>
      <c r="J314" s="206"/>
      <c r="K314" s="206"/>
      <c r="L314" s="206"/>
      <c r="M314" s="206"/>
      <c r="N314" s="206"/>
      <c r="O314" s="206"/>
      <c r="P314" s="206"/>
      <c r="Q314" s="206"/>
      <c r="R314" s="206"/>
      <c r="S314" s="206"/>
      <c r="T314" s="206"/>
      <c r="U314" s="206"/>
      <c r="V314" s="206"/>
      <c r="W314" s="206"/>
      <c r="X314" s="206"/>
      <c r="Y314" s="206"/>
      <c r="Z314" s="206"/>
      <c r="AA314" s="206"/>
      <c r="AB314" s="206"/>
      <c r="AC314" s="206"/>
      <c r="AD314" s="206"/>
      <c r="AE314" s="206"/>
      <c r="AF314" s="206"/>
      <c r="AG314" s="206"/>
      <c r="AH314" s="206"/>
      <c r="AI314" s="206"/>
      <c r="AJ314" s="206"/>
      <c r="AK314" s="206"/>
      <c r="AL314" s="206"/>
      <c r="AM314" s="206"/>
      <c r="AN314" s="206"/>
      <c r="AO314" s="206"/>
      <c r="AP314" s="206"/>
      <c r="AQ314" s="206"/>
      <c r="AR314" s="206"/>
      <c r="AS314" s="206"/>
      <c r="AT314" s="206"/>
      <c r="AU314" s="206"/>
      <c r="AV314" s="206"/>
      <c r="AW314" s="206"/>
      <c r="AX314" s="206"/>
      <c r="AY314" s="206"/>
      <c r="AZ314" s="206"/>
      <c r="BA314" s="206"/>
      <c r="BB314" s="206"/>
      <c r="BC314" s="206"/>
      <c r="BD314" s="206"/>
      <c r="BE314" s="206"/>
      <c r="BF314" s="206"/>
      <c r="BG314" s="206"/>
      <c r="BH314" s="206"/>
      <c r="BI314" s="206"/>
      <c r="BJ314" s="206"/>
      <c r="BK314" s="206"/>
      <c r="BL314" s="206"/>
      <c r="BM314" s="215">
        <v>1</v>
      </c>
    </row>
    <row r="315" spans="1:65">
      <c r="A315" s="30"/>
      <c r="B315" s="19">
        <v>1</v>
      </c>
      <c r="C315" s="9">
        <v>2</v>
      </c>
      <c r="D315" s="24">
        <v>7.46E-2</v>
      </c>
      <c r="E315" s="205"/>
      <c r="F315" s="206"/>
      <c r="G315" s="206"/>
      <c r="H315" s="206"/>
      <c r="I315" s="206"/>
      <c r="J315" s="206"/>
      <c r="K315" s="206"/>
      <c r="L315" s="206"/>
      <c r="M315" s="206"/>
      <c r="N315" s="206"/>
      <c r="O315" s="206"/>
      <c r="P315" s="206"/>
      <c r="Q315" s="206"/>
      <c r="R315" s="206"/>
      <c r="S315" s="206"/>
      <c r="T315" s="206"/>
      <c r="U315" s="206"/>
      <c r="V315" s="206"/>
      <c r="W315" s="206"/>
      <c r="X315" s="206"/>
      <c r="Y315" s="206"/>
      <c r="Z315" s="206"/>
      <c r="AA315" s="206"/>
      <c r="AB315" s="206"/>
      <c r="AC315" s="206"/>
      <c r="AD315" s="206"/>
      <c r="AE315" s="206"/>
      <c r="AF315" s="206"/>
      <c r="AG315" s="206"/>
      <c r="AH315" s="206"/>
      <c r="AI315" s="206"/>
      <c r="AJ315" s="206"/>
      <c r="AK315" s="206"/>
      <c r="AL315" s="206"/>
      <c r="AM315" s="206"/>
      <c r="AN315" s="206"/>
      <c r="AO315" s="206"/>
      <c r="AP315" s="206"/>
      <c r="AQ315" s="206"/>
      <c r="AR315" s="206"/>
      <c r="AS315" s="206"/>
      <c r="AT315" s="206"/>
      <c r="AU315" s="206"/>
      <c r="AV315" s="206"/>
      <c r="AW315" s="206"/>
      <c r="AX315" s="206"/>
      <c r="AY315" s="206"/>
      <c r="AZ315" s="206"/>
      <c r="BA315" s="206"/>
      <c r="BB315" s="206"/>
      <c r="BC315" s="206"/>
      <c r="BD315" s="206"/>
      <c r="BE315" s="206"/>
      <c r="BF315" s="206"/>
      <c r="BG315" s="206"/>
      <c r="BH315" s="206"/>
      <c r="BI315" s="206"/>
      <c r="BJ315" s="206"/>
      <c r="BK315" s="206"/>
      <c r="BL315" s="206"/>
      <c r="BM315" s="215">
        <v>4</v>
      </c>
    </row>
    <row r="316" spans="1:65">
      <c r="A316" s="30"/>
      <c r="B316" s="20" t="s">
        <v>260</v>
      </c>
      <c r="C316" s="12"/>
      <c r="D316" s="216">
        <v>7.4800000000000005E-2</v>
      </c>
      <c r="E316" s="205"/>
      <c r="F316" s="206"/>
      <c r="G316" s="206"/>
      <c r="H316" s="206"/>
      <c r="I316" s="206"/>
      <c r="J316" s="206"/>
      <c r="K316" s="206"/>
      <c r="L316" s="206"/>
      <c r="M316" s="206"/>
      <c r="N316" s="206"/>
      <c r="O316" s="206"/>
      <c r="P316" s="206"/>
      <c r="Q316" s="206"/>
      <c r="R316" s="206"/>
      <c r="S316" s="206"/>
      <c r="T316" s="206"/>
      <c r="U316" s="206"/>
      <c r="V316" s="206"/>
      <c r="W316" s="206"/>
      <c r="X316" s="206"/>
      <c r="Y316" s="206"/>
      <c r="Z316" s="206"/>
      <c r="AA316" s="206"/>
      <c r="AB316" s="206"/>
      <c r="AC316" s="206"/>
      <c r="AD316" s="206"/>
      <c r="AE316" s="206"/>
      <c r="AF316" s="206"/>
      <c r="AG316" s="206"/>
      <c r="AH316" s="206"/>
      <c r="AI316" s="206"/>
      <c r="AJ316" s="206"/>
      <c r="AK316" s="206"/>
      <c r="AL316" s="206"/>
      <c r="AM316" s="206"/>
      <c r="AN316" s="206"/>
      <c r="AO316" s="206"/>
      <c r="AP316" s="206"/>
      <c r="AQ316" s="206"/>
      <c r="AR316" s="206"/>
      <c r="AS316" s="206"/>
      <c r="AT316" s="206"/>
      <c r="AU316" s="206"/>
      <c r="AV316" s="206"/>
      <c r="AW316" s="206"/>
      <c r="AX316" s="206"/>
      <c r="AY316" s="206"/>
      <c r="AZ316" s="206"/>
      <c r="BA316" s="206"/>
      <c r="BB316" s="206"/>
      <c r="BC316" s="206"/>
      <c r="BD316" s="206"/>
      <c r="BE316" s="206"/>
      <c r="BF316" s="206"/>
      <c r="BG316" s="206"/>
      <c r="BH316" s="206"/>
      <c r="BI316" s="206"/>
      <c r="BJ316" s="206"/>
      <c r="BK316" s="206"/>
      <c r="BL316" s="206"/>
      <c r="BM316" s="215">
        <v>16</v>
      </c>
    </row>
    <row r="317" spans="1:65">
      <c r="A317" s="30"/>
      <c r="B317" s="3" t="s">
        <v>261</v>
      </c>
      <c r="C317" s="29"/>
      <c r="D317" s="24">
        <v>7.4800000000000005E-2</v>
      </c>
      <c r="E317" s="205"/>
      <c r="F317" s="206"/>
      <c r="G317" s="206"/>
      <c r="H317" s="206"/>
      <c r="I317" s="206"/>
      <c r="J317" s="206"/>
      <c r="K317" s="206"/>
      <c r="L317" s="206"/>
      <c r="M317" s="206"/>
      <c r="N317" s="206"/>
      <c r="O317" s="206"/>
      <c r="P317" s="206"/>
      <c r="Q317" s="206"/>
      <c r="R317" s="206"/>
      <c r="S317" s="206"/>
      <c r="T317" s="206"/>
      <c r="U317" s="206"/>
      <c r="V317" s="206"/>
      <c r="W317" s="206"/>
      <c r="X317" s="206"/>
      <c r="Y317" s="206"/>
      <c r="Z317" s="206"/>
      <c r="AA317" s="206"/>
      <c r="AB317" s="206"/>
      <c r="AC317" s="206"/>
      <c r="AD317" s="206"/>
      <c r="AE317" s="206"/>
      <c r="AF317" s="206"/>
      <c r="AG317" s="206"/>
      <c r="AH317" s="206"/>
      <c r="AI317" s="206"/>
      <c r="AJ317" s="206"/>
      <c r="AK317" s="206"/>
      <c r="AL317" s="206"/>
      <c r="AM317" s="206"/>
      <c r="AN317" s="206"/>
      <c r="AO317" s="206"/>
      <c r="AP317" s="206"/>
      <c r="AQ317" s="206"/>
      <c r="AR317" s="206"/>
      <c r="AS317" s="206"/>
      <c r="AT317" s="206"/>
      <c r="AU317" s="206"/>
      <c r="AV317" s="206"/>
      <c r="AW317" s="206"/>
      <c r="AX317" s="206"/>
      <c r="AY317" s="206"/>
      <c r="AZ317" s="206"/>
      <c r="BA317" s="206"/>
      <c r="BB317" s="206"/>
      <c r="BC317" s="206"/>
      <c r="BD317" s="206"/>
      <c r="BE317" s="206"/>
      <c r="BF317" s="206"/>
      <c r="BG317" s="206"/>
      <c r="BH317" s="206"/>
      <c r="BI317" s="206"/>
      <c r="BJ317" s="206"/>
      <c r="BK317" s="206"/>
      <c r="BL317" s="206"/>
      <c r="BM317" s="215">
        <v>7.4800000000000005E-2</v>
      </c>
    </row>
    <row r="318" spans="1:65">
      <c r="A318" s="30"/>
      <c r="B318" s="3" t="s">
        <v>262</v>
      </c>
      <c r="C318" s="29"/>
      <c r="D318" s="24">
        <v>2.8284271247461728E-4</v>
      </c>
      <c r="E318" s="205"/>
      <c r="F318" s="206"/>
      <c r="G318" s="206"/>
      <c r="H318" s="206"/>
      <c r="I318" s="206"/>
      <c r="J318" s="206"/>
      <c r="K318" s="206"/>
      <c r="L318" s="206"/>
      <c r="M318" s="206"/>
      <c r="N318" s="206"/>
      <c r="O318" s="206"/>
      <c r="P318" s="206"/>
      <c r="Q318" s="206"/>
      <c r="R318" s="206"/>
      <c r="S318" s="206"/>
      <c r="T318" s="206"/>
      <c r="U318" s="206"/>
      <c r="V318" s="206"/>
      <c r="W318" s="206"/>
      <c r="X318" s="206"/>
      <c r="Y318" s="206"/>
      <c r="Z318" s="206"/>
      <c r="AA318" s="206"/>
      <c r="AB318" s="206"/>
      <c r="AC318" s="206"/>
      <c r="AD318" s="206"/>
      <c r="AE318" s="206"/>
      <c r="AF318" s="206"/>
      <c r="AG318" s="206"/>
      <c r="AH318" s="206"/>
      <c r="AI318" s="206"/>
      <c r="AJ318" s="206"/>
      <c r="AK318" s="206"/>
      <c r="AL318" s="206"/>
      <c r="AM318" s="206"/>
      <c r="AN318" s="206"/>
      <c r="AO318" s="206"/>
      <c r="AP318" s="206"/>
      <c r="AQ318" s="206"/>
      <c r="AR318" s="206"/>
      <c r="AS318" s="206"/>
      <c r="AT318" s="206"/>
      <c r="AU318" s="206"/>
      <c r="AV318" s="206"/>
      <c r="AW318" s="206"/>
      <c r="AX318" s="206"/>
      <c r="AY318" s="206"/>
      <c r="AZ318" s="206"/>
      <c r="BA318" s="206"/>
      <c r="BB318" s="206"/>
      <c r="BC318" s="206"/>
      <c r="BD318" s="206"/>
      <c r="BE318" s="206"/>
      <c r="BF318" s="206"/>
      <c r="BG318" s="206"/>
      <c r="BH318" s="206"/>
      <c r="BI318" s="206"/>
      <c r="BJ318" s="206"/>
      <c r="BK318" s="206"/>
      <c r="BL318" s="206"/>
      <c r="BM318" s="215">
        <v>27</v>
      </c>
    </row>
    <row r="319" spans="1:65">
      <c r="A319" s="30"/>
      <c r="B319" s="3" t="s">
        <v>86</v>
      </c>
      <c r="C319" s="29"/>
      <c r="D319" s="13">
        <v>3.7813196854895354E-3</v>
      </c>
      <c r="E319" s="15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55"/>
    </row>
    <row r="320" spans="1:65">
      <c r="A320" s="30"/>
      <c r="B320" s="3" t="s">
        <v>263</v>
      </c>
      <c r="C320" s="29"/>
      <c r="D320" s="13">
        <v>0</v>
      </c>
      <c r="E320" s="15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55"/>
    </row>
    <row r="321" spans="1:65">
      <c r="A321" s="30"/>
      <c r="B321" s="46" t="s">
        <v>264</v>
      </c>
      <c r="C321" s="47"/>
      <c r="D321" s="45" t="s">
        <v>265</v>
      </c>
      <c r="E321" s="15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55"/>
    </row>
    <row r="322" spans="1:65">
      <c r="B322" s="31"/>
      <c r="C322" s="20"/>
      <c r="D322" s="20"/>
      <c r="BM322" s="55"/>
    </row>
    <row r="323" spans="1:65" ht="15">
      <c r="B323" s="8" t="s">
        <v>513</v>
      </c>
      <c r="BM323" s="28" t="s">
        <v>290</v>
      </c>
    </row>
    <row r="324" spans="1:65" ht="15">
      <c r="A324" s="25" t="s">
        <v>26</v>
      </c>
      <c r="B324" s="18" t="s">
        <v>112</v>
      </c>
      <c r="C324" s="15" t="s">
        <v>113</v>
      </c>
      <c r="D324" s="16" t="s">
        <v>291</v>
      </c>
      <c r="E324" s="15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28">
        <v>1</v>
      </c>
    </row>
    <row r="325" spans="1:65">
      <c r="A325" s="30"/>
      <c r="B325" s="19" t="s">
        <v>226</v>
      </c>
      <c r="C325" s="9" t="s">
        <v>226</v>
      </c>
      <c r="D325" s="10" t="s">
        <v>114</v>
      </c>
      <c r="E325" s="15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28" t="s">
        <v>3</v>
      </c>
    </row>
    <row r="326" spans="1:65">
      <c r="A326" s="30"/>
      <c r="B326" s="19"/>
      <c r="C326" s="9"/>
      <c r="D326" s="10" t="s">
        <v>302</v>
      </c>
      <c r="E326" s="15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28">
        <v>1</v>
      </c>
    </row>
    <row r="327" spans="1:65">
      <c r="A327" s="30"/>
      <c r="B327" s="19"/>
      <c r="C327" s="9"/>
      <c r="D327" s="26"/>
      <c r="E327" s="15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28">
        <v>1</v>
      </c>
    </row>
    <row r="328" spans="1:65">
      <c r="A328" s="30"/>
      <c r="B328" s="18">
        <v>1</v>
      </c>
      <c r="C328" s="14">
        <v>1</v>
      </c>
      <c r="D328" s="217">
        <v>17.600000000000001</v>
      </c>
      <c r="E328" s="218"/>
      <c r="F328" s="219"/>
      <c r="G328" s="219"/>
      <c r="H328" s="219"/>
      <c r="I328" s="219"/>
      <c r="J328" s="219"/>
      <c r="K328" s="219"/>
      <c r="L328" s="219"/>
      <c r="M328" s="219"/>
      <c r="N328" s="219"/>
      <c r="O328" s="219"/>
      <c r="P328" s="219"/>
      <c r="Q328" s="219"/>
      <c r="R328" s="219"/>
      <c r="S328" s="219"/>
      <c r="T328" s="219"/>
      <c r="U328" s="219"/>
      <c r="V328" s="219"/>
      <c r="W328" s="219"/>
      <c r="X328" s="219"/>
      <c r="Y328" s="219"/>
      <c r="Z328" s="219"/>
      <c r="AA328" s="219"/>
      <c r="AB328" s="219"/>
      <c r="AC328" s="219"/>
      <c r="AD328" s="219"/>
      <c r="AE328" s="219"/>
      <c r="AF328" s="219"/>
      <c r="AG328" s="219"/>
      <c r="AH328" s="219"/>
      <c r="AI328" s="219"/>
      <c r="AJ328" s="219"/>
      <c r="AK328" s="219"/>
      <c r="AL328" s="219"/>
      <c r="AM328" s="219"/>
      <c r="AN328" s="219"/>
      <c r="AO328" s="219"/>
      <c r="AP328" s="219"/>
      <c r="AQ328" s="219"/>
      <c r="AR328" s="219"/>
      <c r="AS328" s="219"/>
      <c r="AT328" s="219"/>
      <c r="AU328" s="219"/>
      <c r="AV328" s="219"/>
      <c r="AW328" s="219"/>
      <c r="AX328" s="219"/>
      <c r="AY328" s="219"/>
      <c r="AZ328" s="219"/>
      <c r="BA328" s="219"/>
      <c r="BB328" s="219"/>
      <c r="BC328" s="219"/>
      <c r="BD328" s="219"/>
      <c r="BE328" s="219"/>
      <c r="BF328" s="219"/>
      <c r="BG328" s="219"/>
      <c r="BH328" s="219"/>
      <c r="BI328" s="219"/>
      <c r="BJ328" s="219"/>
      <c r="BK328" s="219"/>
      <c r="BL328" s="219"/>
      <c r="BM328" s="220">
        <v>1</v>
      </c>
    </row>
    <row r="329" spans="1:65">
      <c r="A329" s="30"/>
      <c r="B329" s="19">
        <v>1</v>
      </c>
      <c r="C329" s="9">
        <v>2</v>
      </c>
      <c r="D329" s="221">
        <v>17.2</v>
      </c>
      <c r="E329" s="218"/>
      <c r="F329" s="219"/>
      <c r="G329" s="219"/>
      <c r="H329" s="219"/>
      <c r="I329" s="219"/>
      <c r="J329" s="219"/>
      <c r="K329" s="219"/>
      <c r="L329" s="219"/>
      <c r="M329" s="219"/>
      <c r="N329" s="219"/>
      <c r="O329" s="219"/>
      <c r="P329" s="219"/>
      <c r="Q329" s="219"/>
      <c r="R329" s="219"/>
      <c r="S329" s="219"/>
      <c r="T329" s="219"/>
      <c r="U329" s="219"/>
      <c r="V329" s="219"/>
      <c r="W329" s="219"/>
      <c r="X329" s="219"/>
      <c r="Y329" s="219"/>
      <c r="Z329" s="219"/>
      <c r="AA329" s="219"/>
      <c r="AB329" s="219"/>
      <c r="AC329" s="219"/>
      <c r="AD329" s="219"/>
      <c r="AE329" s="219"/>
      <c r="AF329" s="219"/>
      <c r="AG329" s="219"/>
      <c r="AH329" s="219"/>
      <c r="AI329" s="219"/>
      <c r="AJ329" s="219"/>
      <c r="AK329" s="219"/>
      <c r="AL329" s="219"/>
      <c r="AM329" s="219"/>
      <c r="AN329" s="219"/>
      <c r="AO329" s="219"/>
      <c r="AP329" s="219"/>
      <c r="AQ329" s="219"/>
      <c r="AR329" s="219"/>
      <c r="AS329" s="219"/>
      <c r="AT329" s="219"/>
      <c r="AU329" s="219"/>
      <c r="AV329" s="219"/>
      <c r="AW329" s="219"/>
      <c r="AX329" s="219"/>
      <c r="AY329" s="219"/>
      <c r="AZ329" s="219"/>
      <c r="BA329" s="219"/>
      <c r="BB329" s="219"/>
      <c r="BC329" s="219"/>
      <c r="BD329" s="219"/>
      <c r="BE329" s="219"/>
      <c r="BF329" s="219"/>
      <c r="BG329" s="219"/>
      <c r="BH329" s="219"/>
      <c r="BI329" s="219"/>
      <c r="BJ329" s="219"/>
      <c r="BK329" s="219"/>
      <c r="BL329" s="219"/>
      <c r="BM329" s="220">
        <v>22</v>
      </c>
    </row>
    <row r="330" spans="1:65">
      <c r="A330" s="30"/>
      <c r="B330" s="20" t="s">
        <v>260</v>
      </c>
      <c r="C330" s="12"/>
      <c r="D330" s="223">
        <v>17.399999999999999</v>
      </c>
      <c r="E330" s="218"/>
      <c r="F330" s="219"/>
      <c r="G330" s="219"/>
      <c r="H330" s="219"/>
      <c r="I330" s="219"/>
      <c r="J330" s="219"/>
      <c r="K330" s="219"/>
      <c r="L330" s="219"/>
      <c r="M330" s="219"/>
      <c r="N330" s="219"/>
      <c r="O330" s="219"/>
      <c r="P330" s="219"/>
      <c r="Q330" s="219"/>
      <c r="R330" s="219"/>
      <c r="S330" s="219"/>
      <c r="T330" s="219"/>
      <c r="U330" s="219"/>
      <c r="V330" s="219"/>
      <c r="W330" s="219"/>
      <c r="X330" s="219"/>
      <c r="Y330" s="219"/>
      <c r="Z330" s="219"/>
      <c r="AA330" s="219"/>
      <c r="AB330" s="219"/>
      <c r="AC330" s="219"/>
      <c r="AD330" s="219"/>
      <c r="AE330" s="219"/>
      <c r="AF330" s="219"/>
      <c r="AG330" s="219"/>
      <c r="AH330" s="219"/>
      <c r="AI330" s="219"/>
      <c r="AJ330" s="219"/>
      <c r="AK330" s="219"/>
      <c r="AL330" s="219"/>
      <c r="AM330" s="219"/>
      <c r="AN330" s="219"/>
      <c r="AO330" s="219"/>
      <c r="AP330" s="219"/>
      <c r="AQ330" s="219"/>
      <c r="AR330" s="219"/>
      <c r="AS330" s="219"/>
      <c r="AT330" s="219"/>
      <c r="AU330" s="219"/>
      <c r="AV330" s="219"/>
      <c r="AW330" s="219"/>
      <c r="AX330" s="219"/>
      <c r="AY330" s="219"/>
      <c r="AZ330" s="219"/>
      <c r="BA330" s="219"/>
      <c r="BB330" s="219"/>
      <c r="BC330" s="219"/>
      <c r="BD330" s="219"/>
      <c r="BE330" s="219"/>
      <c r="BF330" s="219"/>
      <c r="BG330" s="219"/>
      <c r="BH330" s="219"/>
      <c r="BI330" s="219"/>
      <c r="BJ330" s="219"/>
      <c r="BK330" s="219"/>
      <c r="BL330" s="219"/>
      <c r="BM330" s="220">
        <v>16</v>
      </c>
    </row>
    <row r="331" spans="1:65">
      <c r="A331" s="30"/>
      <c r="B331" s="3" t="s">
        <v>261</v>
      </c>
      <c r="C331" s="29"/>
      <c r="D331" s="221">
        <v>17.399999999999999</v>
      </c>
      <c r="E331" s="218"/>
      <c r="F331" s="219"/>
      <c r="G331" s="219"/>
      <c r="H331" s="219"/>
      <c r="I331" s="219"/>
      <c r="J331" s="219"/>
      <c r="K331" s="219"/>
      <c r="L331" s="219"/>
      <c r="M331" s="219"/>
      <c r="N331" s="219"/>
      <c r="O331" s="219"/>
      <c r="P331" s="219"/>
      <c r="Q331" s="219"/>
      <c r="R331" s="219"/>
      <c r="S331" s="219"/>
      <c r="T331" s="219"/>
      <c r="U331" s="219"/>
      <c r="V331" s="219"/>
      <c r="W331" s="219"/>
      <c r="X331" s="219"/>
      <c r="Y331" s="219"/>
      <c r="Z331" s="219"/>
      <c r="AA331" s="219"/>
      <c r="AB331" s="219"/>
      <c r="AC331" s="219"/>
      <c r="AD331" s="219"/>
      <c r="AE331" s="219"/>
      <c r="AF331" s="219"/>
      <c r="AG331" s="219"/>
      <c r="AH331" s="219"/>
      <c r="AI331" s="219"/>
      <c r="AJ331" s="219"/>
      <c r="AK331" s="219"/>
      <c r="AL331" s="219"/>
      <c r="AM331" s="219"/>
      <c r="AN331" s="219"/>
      <c r="AO331" s="219"/>
      <c r="AP331" s="219"/>
      <c r="AQ331" s="219"/>
      <c r="AR331" s="219"/>
      <c r="AS331" s="219"/>
      <c r="AT331" s="219"/>
      <c r="AU331" s="219"/>
      <c r="AV331" s="219"/>
      <c r="AW331" s="219"/>
      <c r="AX331" s="219"/>
      <c r="AY331" s="219"/>
      <c r="AZ331" s="219"/>
      <c r="BA331" s="219"/>
      <c r="BB331" s="219"/>
      <c r="BC331" s="219"/>
      <c r="BD331" s="219"/>
      <c r="BE331" s="219"/>
      <c r="BF331" s="219"/>
      <c r="BG331" s="219"/>
      <c r="BH331" s="219"/>
      <c r="BI331" s="219"/>
      <c r="BJ331" s="219"/>
      <c r="BK331" s="219"/>
      <c r="BL331" s="219"/>
      <c r="BM331" s="220">
        <v>17.399999999999999</v>
      </c>
    </row>
    <row r="332" spans="1:65">
      <c r="A332" s="30"/>
      <c r="B332" s="3" t="s">
        <v>262</v>
      </c>
      <c r="C332" s="29"/>
      <c r="D332" s="221">
        <v>0.28284271247462051</v>
      </c>
      <c r="E332" s="218"/>
      <c r="F332" s="219"/>
      <c r="G332" s="219"/>
      <c r="H332" s="219"/>
      <c r="I332" s="219"/>
      <c r="J332" s="219"/>
      <c r="K332" s="219"/>
      <c r="L332" s="219"/>
      <c r="M332" s="219"/>
      <c r="N332" s="219"/>
      <c r="O332" s="219"/>
      <c r="P332" s="219"/>
      <c r="Q332" s="219"/>
      <c r="R332" s="219"/>
      <c r="S332" s="219"/>
      <c r="T332" s="219"/>
      <c r="U332" s="219"/>
      <c r="V332" s="219"/>
      <c r="W332" s="219"/>
      <c r="X332" s="219"/>
      <c r="Y332" s="219"/>
      <c r="Z332" s="219"/>
      <c r="AA332" s="219"/>
      <c r="AB332" s="219"/>
      <c r="AC332" s="219"/>
      <c r="AD332" s="219"/>
      <c r="AE332" s="219"/>
      <c r="AF332" s="219"/>
      <c r="AG332" s="219"/>
      <c r="AH332" s="219"/>
      <c r="AI332" s="219"/>
      <c r="AJ332" s="219"/>
      <c r="AK332" s="219"/>
      <c r="AL332" s="219"/>
      <c r="AM332" s="219"/>
      <c r="AN332" s="219"/>
      <c r="AO332" s="219"/>
      <c r="AP332" s="219"/>
      <c r="AQ332" s="219"/>
      <c r="AR332" s="219"/>
      <c r="AS332" s="219"/>
      <c r="AT332" s="219"/>
      <c r="AU332" s="219"/>
      <c r="AV332" s="219"/>
      <c r="AW332" s="219"/>
      <c r="AX332" s="219"/>
      <c r="AY332" s="219"/>
      <c r="AZ332" s="219"/>
      <c r="BA332" s="219"/>
      <c r="BB332" s="219"/>
      <c r="BC332" s="219"/>
      <c r="BD332" s="219"/>
      <c r="BE332" s="219"/>
      <c r="BF332" s="219"/>
      <c r="BG332" s="219"/>
      <c r="BH332" s="219"/>
      <c r="BI332" s="219"/>
      <c r="BJ332" s="219"/>
      <c r="BK332" s="219"/>
      <c r="BL332" s="219"/>
      <c r="BM332" s="220">
        <v>28</v>
      </c>
    </row>
    <row r="333" spans="1:65">
      <c r="A333" s="30"/>
      <c r="B333" s="3" t="s">
        <v>86</v>
      </c>
      <c r="C333" s="29"/>
      <c r="D333" s="13">
        <v>1.625532830313911E-2</v>
      </c>
      <c r="E333" s="15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55"/>
    </row>
    <row r="334" spans="1:65">
      <c r="A334" s="30"/>
      <c r="B334" s="3" t="s">
        <v>263</v>
      </c>
      <c r="C334" s="29"/>
      <c r="D334" s="13">
        <v>0</v>
      </c>
      <c r="E334" s="15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55"/>
    </row>
    <row r="335" spans="1:65">
      <c r="A335" s="30"/>
      <c r="B335" s="46" t="s">
        <v>264</v>
      </c>
      <c r="C335" s="47"/>
      <c r="D335" s="45" t="s">
        <v>265</v>
      </c>
      <c r="E335" s="15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55"/>
    </row>
    <row r="336" spans="1:65">
      <c r="B336" s="31"/>
      <c r="C336" s="20"/>
      <c r="D336" s="20"/>
      <c r="BM336" s="55"/>
    </row>
    <row r="337" spans="1:65" ht="15">
      <c r="B337" s="8" t="s">
        <v>514</v>
      </c>
      <c r="BM337" s="28" t="s">
        <v>290</v>
      </c>
    </row>
    <row r="338" spans="1:65" ht="15">
      <c r="A338" s="25" t="s">
        <v>29</v>
      </c>
      <c r="B338" s="18" t="s">
        <v>112</v>
      </c>
      <c r="C338" s="15" t="s">
        <v>113</v>
      </c>
      <c r="D338" s="16" t="s">
        <v>291</v>
      </c>
      <c r="E338" s="15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28">
        <v>1</v>
      </c>
    </row>
    <row r="339" spans="1:65">
      <c r="A339" s="30"/>
      <c r="B339" s="19" t="s">
        <v>226</v>
      </c>
      <c r="C339" s="9" t="s">
        <v>226</v>
      </c>
      <c r="D339" s="10" t="s">
        <v>114</v>
      </c>
      <c r="E339" s="15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28" t="s">
        <v>3</v>
      </c>
    </row>
    <row r="340" spans="1:65">
      <c r="A340" s="30"/>
      <c r="B340" s="19"/>
      <c r="C340" s="9"/>
      <c r="D340" s="10" t="s">
        <v>302</v>
      </c>
      <c r="E340" s="15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28">
        <v>1</v>
      </c>
    </row>
    <row r="341" spans="1:65">
      <c r="A341" s="30"/>
      <c r="B341" s="19"/>
      <c r="C341" s="9"/>
      <c r="D341" s="26"/>
      <c r="E341" s="15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28">
        <v>1</v>
      </c>
    </row>
    <row r="342" spans="1:65">
      <c r="A342" s="30"/>
      <c r="B342" s="18">
        <v>1</v>
      </c>
      <c r="C342" s="14">
        <v>1</v>
      </c>
      <c r="D342" s="217">
        <v>11.6</v>
      </c>
      <c r="E342" s="218"/>
      <c r="F342" s="219"/>
      <c r="G342" s="219"/>
      <c r="H342" s="219"/>
      <c r="I342" s="219"/>
      <c r="J342" s="219"/>
      <c r="K342" s="219"/>
      <c r="L342" s="219"/>
      <c r="M342" s="219"/>
      <c r="N342" s="219"/>
      <c r="O342" s="219"/>
      <c r="P342" s="219"/>
      <c r="Q342" s="219"/>
      <c r="R342" s="219"/>
      <c r="S342" s="219"/>
      <c r="T342" s="219"/>
      <c r="U342" s="219"/>
      <c r="V342" s="219"/>
      <c r="W342" s="219"/>
      <c r="X342" s="219"/>
      <c r="Y342" s="219"/>
      <c r="Z342" s="219"/>
      <c r="AA342" s="219"/>
      <c r="AB342" s="219"/>
      <c r="AC342" s="219"/>
      <c r="AD342" s="219"/>
      <c r="AE342" s="219"/>
      <c r="AF342" s="219"/>
      <c r="AG342" s="219"/>
      <c r="AH342" s="219"/>
      <c r="AI342" s="219"/>
      <c r="AJ342" s="219"/>
      <c r="AK342" s="219"/>
      <c r="AL342" s="219"/>
      <c r="AM342" s="219"/>
      <c r="AN342" s="219"/>
      <c r="AO342" s="219"/>
      <c r="AP342" s="219"/>
      <c r="AQ342" s="219"/>
      <c r="AR342" s="219"/>
      <c r="AS342" s="219"/>
      <c r="AT342" s="219"/>
      <c r="AU342" s="219"/>
      <c r="AV342" s="219"/>
      <c r="AW342" s="219"/>
      <c r="AX342" s="219"/>
      <c r="AY342" s="219"/>
      <c r="AZ342" s="219"/>
      <c r="BA342" s="219"/>
      <c r="BB342" s="219"/>
      <c r="BC342" s="219"/>
      <c r="BD342" s="219"/>
      <c r="BE342" s="219"/>
      <c r="BF342" s="219"/>
      <c r="BG342" s="219"/>
      <c r="BH342" s="219"/>
      <c r="BI342" s="219"/>
      <c r="BJ342" s="219"/>
      <c r="BK342" s="219"/>
      <c r="BL342" s="219"/>
      <c r="BM342" s="220">
        <v>1</v>
      </c>
    </row>
    <row r="343" spans="1:65">
      <c r="A343" s="30"/>
      <c r="B343" s="19">
        <v>1</v>
      </c>
      <c r="C343" s="9">
        <v>2</v>
      </c>
      <c r="D343" s="221">
        <v>11.5</v>
      </c>
      <c r="E343" s="218"/>
      <c r="F343" s="219"/>
      <c r="G343" s="219"/>
      <c r="H343" s="219"/>
      <c r="I343" s="219"/>
      <c r="J343" s="219"/>
      <c r="K343" s="219"/>
      <c r="L343" s="219"/>
      <c r="M343" s="219"/>
      <c r="N343" s="219"/>
      <c r="O343" s="219"/>
      <c r="P343" s="219"/>
      <c r="Q343" s="219"/>
      <c r="R343" s="219"/>
      <c r="S343" s="219"/>
      <c r="T343" s="219"/>
      <c r="U343" s="219"/>
      <c r="V343" s="219"/>
      <c r="W343" s="219"/>
      <c r="X343" s="219"/>
      <c r="Y343" s="219"/>
      <c r="Z343" s="219"/>
      <c r="AA343" s="219"/>
      <c r="AB343" s="219"/>
      <c r="AC343" s="219"/>
      <c r="AD343" s="219"/>
      <c r="AE343" s="219"/>
      <c r="AF343" s="219"/>
      <c r="AG343" s="219"/>
      <c r="AH343" s="219"/>
      <c r="AI343" s="219"/>
      <c r="AJ343" s="219"/>
      <c r="AK343" s="219"/>
      <c r="AL343" s="219"/>
      <c r="AM343" s="219"/>
      <c r="AN343" s="219"/>
      <c r="AO343" s="219"/>
      <c r="AP343" s="219"/>
      <c r="AQ343" s="219"/>
      <c r="AR343" s="219"/>
      <c r="AS343" s="219"/>
      <c r="AT343" s="219"/>
      <c r="AU343" s="219"/>
      <c r="AV343" s="219"/>
      <c r="AW343" s="219"/>
      <c r="AX343" s="219"/>
      <c r="AY343" s="219"/>
      <c r="AZ343" s="219"/>
      <c r="BA343" s="219"/>
      <c r="BB343" s="219"/>
      <c r="BC343" s="219"/>
      <c r="BD343" s="219"/>
      <c r="BE343" s="219"/>
      <c r="BF343" s="219"/>
      <c r="BG343" s="219"/>
      <c r="BH343" s="219"/>
      <c r="BI343" s="219"/>
      <c r="BJ343" s="219"/>
      <c r="BK343" s="219"/>
      <c r="BL343" s="219"/>
      <c r="BM343" s="220">
        <v>23</v>
      </c>
    </row>
    <row r="344" spans="1:65">
      <c r="A344" s="30"/>
      <c r="B344" s="20" t="s">
        <v>260</v>
      </c>
      <c r="C344" s="12"/>
      <c r="D344" s="223">
        <v>11.55</v>
      </c>
      <c r="E344" s="218"/>
      <c r="F344" s="219"/>
      <c r="G344" s="219"/>
      <c r="H344" s="219"/>
      <c r="I344" s="219"/>
      <c r="J344" s="219"/>
      <c r="K344" s="219"/>
      <c r="L344" s="219"/>
      <c r="M344" s="219"/>
      <c r="N344" s="219"/>
      <c r="O344" s="219"/>
      <c r="P344" s="219"/>
      <c r="Q344" s="219"/>
      <c r="R344" s="219"/>
      <c r="S344" s="219"/>
      <c r="T344" s="219"/>
      <c r="U344" s="219"/>
      <c r="V344" s="219"/>
      <c r="W344" s="219"/>
      <c r="X344" s="219"/>
      <c r="Y344" s="219"/>
      <c r="Z344" s="219"/>
      <c r="AA344" s="219"/>
      <c r="AB344" s="219"/>
      <c r="AC344" s="219"/>
      <c r="AD344" s="219"/>
      <c r="AE344" s="219"/>
      <c r="AF344" s="219"/>
      <c r="AG344" s="219"/>
      <c r="AH344" s="219"/>
      <c r="AI344" s="219"/>
      <c r="AJ344" s="219"/>
      <c r="AK344" s="219"/>
      <c r="AL344" s="219"/>
      <c r="AM344" s="219"/>
      <c r="AN344" s="219"/>
      <c r="AO344" s="219"/>
      <c r="AP344" s="219"/>
      <c r="AQ344" s="219"/>
      <c r="AR344" s="219"/>
      <c r="AS344" s="219"/>
      <c r="AT344" s="219"/>
      <c r="AU344" s="219"/>
      <c r="AV344" s="219"/>
      <c r="AW344" s="219"/>
      <c r="AX344" s="219"/>
      <c r="AY344" s="219"/>
      <c r="AZ344" s="219"/>
      <c r="BA344" s="219"/>
      <c r="BB344" s="219"/>
      <c r="BC344" s="219"/>
      <c r="BD344" s="219"/>
      <c r="BE344" s="219"/>
      <c r="BF344" s="219"/>
      <c r="BG344" s="219"/>
      <c r="BH344" s="219"/>
      <c r="BI344" s="219"/>
      <c r="BJ344" s="219"/>
      <c r="BK344" s="219"/>
      <c r="BL344" s="219"/>
      <c r="BM344" s="220">
        <v>16</v>
      </c>
    </row>
    <row r="345" spans="1:65">
      <c r="A345" s="30"/>
      <c r="B345" s="3" t="s">
        <v>261</v>
      </c>
      <c r="C345" s="29"/>
      <c r="D345" s="221">
        <v>11.55</v>
      </c>
      <c r="E345" s="218"/>
      <c r="F345" s="219"/>
      <c r="G345" s="219"/>
      <c r="H345" s="219"/>
      <c r="I345" s="219"/>
      <c r="J345" s="219"/>
      <c r="K345" s="219"/>
      <c r="L345" s="219"/>
      <c r="M345" s="219"/>
      <c r="N345" s="219"/>
      <c r="O345" s="219"/>
      <c r="P345" s="219"/>
      <c r="Q345" s="219"/>
      <c r="R345" s="219"/>
      <c r="S345" s="219"/>
      <c r="T345" s="219"/>
      <c r="U345" s="219"/>
      <c r="V345" s="219"/>
      <c r="W345" s="219"/>
      <c r="X345" s="219"/>
      <c r="Y345" s="219"/>
      <c r="Z345" s="219"/>
      <c r="AA345" s="219"/>
      <c r="AB345" s="219"/>
      <c r="AC345" s="219"/>
      <c r="AD345" s="219"/>
      <c r="AE345" s="219"/>
      <c r="AF345" s="219"/>
      <c r="AG345" s="219"/>
      <c r="AH345" s="219"/>
      <c r="AI345" s="219"/>
      <c r="AJ345" s="219"/>
      <c r="AK345" s="219"/>
      <c r="AL345" s="219"/>
      <c r="AM345" s="219"/>
      <c r="AN345" s="219"/>
      <c r="AO345" s="219"/>
      <c r="AP345" s="219"/>
      <c r="AQ345" s="219"/>
      <c r="AR345" s="219"/>
      <c r="AS345" s="219"/>
      <c r="AT345" s="219"/>
      <c r="AU345" s="219"/>
      <c r="AV345" s="219"/>
      <c r="AW345" s="219"/>
      <c r="AX345" s="219"/>
      <c r="AY345" s="219"/>
      <c r="AZ345" s="219"/>
      <c r="BA345" s="219"/>
      <c r="BB345" s="219"/>
      <c r="BC345" s="219"/>
      <c r="BD345" s="219"/>
      <c r="BE345" s="219"/>
      <c r="BF345" s="219"/>
      <c r="BG345" s="219"/>
      <c r="BH345" s="219"/>
      <c r="BI345" s="219"/>
      <c r="BJ345" s="219"/>
      <c r="BK345" s="219"/>
      <c r="BL345" s="219"/>
      <c r="BM345" s="220">
        <v>11.55</v>
      </c>
    </row>
    <row r="346" spans="1:65">
      <c r="A346" s="30"/>
      <c r="B346" s="3" t="s">
        <v>262</v>
      </c>
      <c r="C346" s="29"/>
      <c r="D346" s="221">
        <v>7.0710678118654502E-2</v>
      </c>
      <c r="E346" s="218"/>
      <c r="F346" s="219"/>
      <c r="G346" s="219"/>
      <c r="H346" s="219"/>
      <c r="I346" s="219"/>
      <c r="J346" s="219"/>
      <c r="K346" s="219"/>
      <c r="L346" s="219"/>
      <c r="M346" s="219"/>
      <c r="N346" s="219"/>
      <c r="O346" s="219"/>
      <c r="P346" s="219"/>
      <c r="Q346" s="219"/>
      <c r="R346" s="219"/>
      <c r="S346" s="219"/>
      <c r="T346" s="219"/>
      <c r="U346" s="219"/>
      <c r="V346" s="219"/>
      <c r="W346" s="219"/>
      <c r="X346" s="219"/>
      <c r="Y346" s="219"/>
      <c r="Z346" s="219"/>
      <c r="AA346" s="219"/>
      <c r="AB346" s="219"/>
      <c r="AC346" s="219"/>
      <c r="AD346" s="219"/>
      <c r="AE346" s="219"/>
      <c r="AF346" s="219"/>
      <c r="AG346" s="219"/>
      <c r="AH346" s="219"/>
      <c r="AI346" s="219"/>
      <c r="AJ346" s="219"/>
      <c r="AK346" s="219"/>
      <c r="AL346" s="219"/>
      <c r="AM346" s="219"/>
      <c r="AN346" s="219"/>
      <c r="AO346" s="219"/>
      <c r="AP346" s="219"/>
      <c r="AQ346" s="219"/>
      <c r="AR346" s="219"/>
      <c r="AS346" s="219"/>
      <c r="AT346" s="219"/>
      <c r="AU346" s="219"/>
      <c r="AV346" s="219"/>
      <c r="AW346" s="219"/>
      <c r="AX346" s="219"/>
      <c r="AY346" s="219"/>
      <c r="AZ346" s="219"/>
      <c r="BA346" s="219"/>
      <c r="BB346" s="219"/>
      <c r="BC346" s="219"/>
      <c r="BD346" s="219"/>
      <c r="BE346" s="219"/>
      <c r="BF346" s="219"/>
      <c r="BG346" s="219"/>
      <c r="BH346" s="219"/>
      <c r="BI346" s="219"/>
      <c r="BJ346" s="219"/>
      <c r="BK346" s="219"/>
      <c r="BL346" s="219"/>
      <c r="BM346" s="220">
        <v>29</v>
      </c>
    </row>
    <row r="347" spans="1:65">
      <c r="A347" s="30"/>
      <c r="B347" s="3" t="s">
        <v>86</v>
      </c>
      <c r="C347" s="29"/>
      <c r="D347" s="13">
        <v>6.1221366336497397E-3</v>
      </c>
      <c r="E347" s="15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55"/>
    </row>
    <row r="348" spans="1:65">
      <c r="A348" s="30"/>
      <c r="B348" s="3" t="s">
        <v>263</v>
      </c>
      <c r="C348" s="29"/>
      <c r="D348" s="13">
        <v>0</v>
      </c>
      <c r="E348" s="15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55"/>
    </row>
    <row r="349" spans="1:65">
      <c r="A349" s="30"/>
      <c r="B349" s="46" t="s">
        <v>264</v>
      </c>
      <c r="C349" s="47"/>
      <c r="D349" s="45" t="s">
        <v>265</v>
      </c>
      <c r="E349" s="15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55"/>
    </row>
    <row r="350" spans="1:65">
      <c r="B350" s="31"/>
      <c r="C350" s="20"/>
      <c r="D350" s="20"/>
      <c r="BM350" s="55"/>
    </row>
    <row r="351" spans="1:65" ht="15">
      <c r="B351" s="8" t="s">
        <v>515</v>
      </c>
      <c r="BM351" s="28" t="s">
        <v>290</v>
      </c>
    </row>
    <row r="352" spans="1:65" ht="15">
      <c r="A352" s="25" t="s">
        <v>31</v>
      </c>
      <c r="B352" s="18" t="s">
        <v>112</v>
      </c>
      <c r="C352" s="15" t="s">
        <v>113</v>
      </c>
      <c r="D352" s="16" t="s">
        <v>291</v>
      </c>
      <c r="E352" s="15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28">
        <v>1</v>
      </c>
    </row>
    <row r="353" spans="1:65">
      <c r="A353" s="30"/>
      <c r="B353" s="19" t="s">
        <v>226</v>
      </c>
      <c r="C353" s="9" t="s">
        <v>226</v>
      </c>
      <c r="D353" s="10" t="s">
        <v>114</v>
      </c>
      <c r="E353" s="15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28" t="s">
        <v>3</v>
      </c>
    </row>
    <row r="354" spans="1:65">
      <c r="A354" s="30"/>
      <c r="B354" s="19"/>
      <c r="C354" s="9"/>
      <c r="D354" s="10" t="s">
        <v>302</v>
      </c>
      <c r="E354" s="15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28">
        <v>1</v>
      </c>
    </row>
    <row r="355" spans="1:65">
      <c r="A355" s="30"/>
      <c r="B355" s="19"/>
      <c r="C355" s="9"/>
      <c r="D355" s="26"/>
      <c r="E355" s="15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28">
        <v>1</v>
      </c>
    </row>
    <row r="356" spans="1:65">
      <c r="A356" s="30"/>
      <c r="B356" s="18">
        <v>1</v>
      </c>
      <c r="C356" s="14">
        <v>1</v>
      </c>
      <c r="D356" s="217">
        <v>32.299999999999997</v>
      </c>
      <c r="E356" s="218"/>
      <c r="F356" s="219"/>
      <c r="G356" s="219"/>
      <c r="H356" s="219"/>
      <c r="I356" s="219"/>
      <c r="J356" s="219"/>
      <c r="K356" s="219"/>
      <c r="L356" s="219"/>
      <c r="M356" s="219"/>
      <c r="N356" s="219"/>
      <c r="O356" s="219"/>
      <c r="P356" s="219"/>
      <c r="Q356" s="219"/>
      <c r="R356" s="219"/>
      <c r="S356" s="219"/>
      <c r="T356" s="219"/>
      <c r="U356" s="219"/>
      <c r="V356" s="219"/>
      <c r="W356" s="219"/>
      <c r="X356" s="219"/>
      <c r="Y356" s="219"/>
      <c r="Z356" s="219"/>
      <c r="AA356" s="219"/>
      <c r="AB356" s="219"/>
      <c r="AC356" s="219"/>
      <c r="AD356" s="219"/>
      <c r="AE356" s="219"/>
      <c r="AF356" s="219"/>
      <c r="AG356" s="219"/>
      <c r="AH356" s="219"/>
      <c r="AI356" s="219"/>
      <c r="AJ356" s="219"/>
      <c r="AK356" s="219"/>
      <c r="AL356" s="219"/>
      <c r="AM356" s="219"/>
      <c r="AN356" s="219"/>
      <c r="AO356" s="219"/>
      <c r="AP356" s="219"/>
      <c r="AQ356" s="219"/>
      <c r="AR356" s="219"/>
      <c r="AS356" s="219"/>
      <c r="AT356" s="219"/>
      <c r="AU356" s="219"/>
      <c r="AV356" s="219"/>
      <c r="AW356" s="219"/>
      <c r="AX356" s="219"/>
      <c r="AY356" s="219"/>
      <c r="AZ356" s="219"/>
      <c r="BA356" s="219"/>
      <c r="BB356" s="219"/>
      <c r="BC356" s="219"/>
      <c r="BD356" s="219"/>
      <c r="BE356" s="219"/>
      <c r="BF356" s="219"/>
      <c r="BG356" s="219"/>
      <c r="BH356" s="219"/>
      <c r="BI356" s="219"/>
      <c r="BJ356" s="219"/>
      <c r="BK356" s="219"/>
      <c r="BL356" s="219"/>
      <c r="BM356" s="220">
        <v>1</v>
      </c>
    </row>
    <row r="357" spans="1:65">
      <c r="A357" s="30"/>
      <c r="B357" s="19">
        <v>1</v>
      </c>
      <c r="C357" s="9">
        <v>2</v>
      </c>
      <c r="D357" s="221">
        <v>31.5</v>
      </c>
      <c r="E357" s="218"/>
      <c r="F357" s="219"/>
      <c r="G357" s="219"/>
      <c r="H357" s="219"/>
      <c r="I357" s="219"/>
      <c r="J357" s="219"/>
      <c r="K357" s="219"/>
      <c r="L357" s="219"/>
      <c r="M357" s="219"/>
      <c r="N357" s="219"/>
      <c r="O357" s="219"/>
      <c r="P357" s="219"/>
      <c r="Q357" s="219"/>
      <c r="R357" s="219"/>
      <c r="S357" s="219"/>
      <c r="T357" s="219"/>
      <c r="U357" s="219"/>
      <c r="V357" s="219"/>
      <c r="W357" s="219"/>
      <c r="X357" s="219"/>
      <c r="Y357" s="219"/>
      <c r="Z357" s="219"/>
      <c r="AA357" s="219"/>
      <c r="AB357" s="219"/>
      <c r="AC357" s="219"/>
      <c r="AD357" s="219"/>
      <c r="AE357" s="219"/>
      <c r="AF357" s="219"/>
      <c r="AG357" s="219"/>
      <c r="AH357" s="219"/>
      <c r="AI357" s="219"/>
      <c r="AJ357" s="219"/>
      <c r="AK357" s="219"/>
      <c r="AL357" s="219"/>
      <c r="AM357" s="219"/>
      <c r="AN357" s="219"/>
      <c r="AO357" s="219"/>
      <c r="AP357" s="219"/>
      <c r="AQ357" s="219"/>
      <c r="AR357" s="219"/>
      <c r="AS357" s="219"/>
      <c r="AT357" s="219"/>
      <c r="AU357" s="219"/>
      <c r="AV357" s="219"/>
      <c r="AW357" s="219"/>
      <c r="AX357" s="219"/>
      <c r="AY357" s="219"/>
      <c r="AZ357" s="219"/>
      <c r="BA357" s="219"/>
      <c r="BB357" s="219"/>
      <c r="BC357" s="219"/>
      <c r="BD357" s="219"/>
      <c r="BE357" s="219"/>
      <c r="BF357" s="219"/>
      <c r="BG357" s="219"/>
      <c r="BH357" s="219"/>
      <c r="BI357" s="219"/>
      <c r="BJ357" s="219"/>
      <c r="BK357" s="219"/>
      <c r="BL357" s="219"/>
      <c r="BM357" s="220">
        <v>24</v>
      </c>
    </row>
    <row r="358" spans="1:65">
      <c r="A358" s="30"/>
      <c r="B358" s="20" t="s">
        <v>260</v>
      </c>
      <c r="C358" s="12"/>
      <c r="D358" s="223">
        <v>31.9</v>
      </c>
      <c r="E358" s="218"/>
      <c r="F358" s="219"/>
      <c r="G358" s="219"/>
      <c r="H358" s="219"/>
      <c r="I358" s="219"/>
      <c r="J358" s="219"/>
      <c r="K358" s="219"/>
      <c r="L358" s="219"/>
      <c r="M358" s="219"/>
      <c r="N358" s="219"/>
      <c r="O358" s="219"/>
      <c r="P358" s="219"/>
      <c r="Q358" s="219"/>
      <c r="R358" s="219"/>
      <c r="S358" s="219"/>
      <c r="T358" s="219"/>
      <c r="U358" s="219"/>
      <c r="V358" s="219"/>
      <c r="W358" s="219"/>
      <c r="X358" s="219"/>
      <c r="Y358" s="219"/>
      <c r="Z358" s="219"/>
      <c r="AA358" s="219"/>
      <c r="AB358" s="219"/>
      <c r="AC358" s="219"/>
      <c r="AD358" s="219"/>
      <c r="AE358" s="219"/>
      <c r="AF358" s="219"/>
      <c r="AG358" s="219"/>
      <c r="AH358" s="219"/>
      <c r="AI358" s="219"/>
      <c r="AJ358" s="219"/>
      <c r="AK358" s="219"/>
      <c r="AL358" s="219"/>
      <c r="AM358" s="219"/>
      <c r="AN358" s="219"/>
      <c r="AO358" s="219"/>
      <c r="AP358" s="219"/>
      <c r="AQ358" s="219"/>
      <c r="AR358" s="219"/>
      <c r="AS358" s="219"/>
      <c r="AT358" s="219"/>
      <c r="AU358" s="219"/>
      <c r="AV358" s="219"/>
      <c r="AW358" s="219"/>
      <c r="AX358" s="219"/>
      <c r="AY358" s="219"/>
      <c r="AZ358" s="219"/>
      <c r="BA358" s="219"/>
      <c r="BB358" s="219"/>
      <c r="BC358" s="219"/>
      <c r="BD358" s="219"/>
      <c r="BE358" s="219"/>
      <c r="BF358" s="219"/>
      <c r="BG358" s="219"/>
      <c r="BH358" s="219"/>
      <c r="BI358" s="219"/>
      <c r="BJ358" s="219"/>
      <c r="BK358" s="219"/>
      <c r="BL358" s="219"/>
      <c r="BM358" s="220">
        <v>16</v>
      </c>
    </row>
    <row r="359" spans="1:65">
      <c r="A359" s="30"/>
      <c r="B359" s="3" t="s">
        <v>261</v>
      </c>
      <c r="C359" s="29"/>
      <c r="D359" s="221">
        <v>31.9</v>
      </c>
      <c r="E359" s="218"/>
      <c r="F359" s="219"/>
      <c r="G359" s="219"/>
      <c r="H359" s="219"/>
      <c r="I359" s="219"/>
      <c r="J359" s="219"/>
      <c r="K359" s="219"/>
      <c r="L359" s="219"/>
      <c r="M359" s="219"/>
      <c r="N359" s="219"/>
      <c r="O359" s="219"/>
      <c r="P359" s="219"/>
      <c r="Q359" s="219"/>
      <c r="R359" s="219"/>
      <c r="S359" s="219"/>
      <c r="T359" s="219"/>
      <c r="U359" s="219"/>
      <c r="V359" s="219"/>
      <c r="W359" s="219"/>
      <c r="X359" s="219"/>
      <c r="Y359" s="219"/>
      <c r="Z359" s="219"/>
      <c r="AA359" s="219"/>
      <c r="AB359" s="219"/>
      <c r="AC359" s="219"/>
      <c r="AD359" s="219"/>
      <c r="AE359" s="219"/>
      <c r="AF359" s="219"/>
      <c r="AG359" s="219"/>
      <c r="AH359" s="219"/>
      <c r="AI359" s="219"/>
      <c r="AJ359" s="219"/>
      <c r="AK359" s="219"/>
      <c r="AL359" s="219"/>
      <c r="AM359" s="219"/>
      <c r="AN359" s="219"/>
      <c r="AO359" s="219"/>
      <c r="AP359" s="219"/>
      <c r="AQ359" s="219"/>
      <c r="AR359" s="219"/>
      <c r="AS359" s="219"/>
      <c r="AT359" s="219"/>
      <c r="AU359" s="219"/>
      <c r="AV359" s="219"/>
      <c r="AW359" s="219"/>
      <c r="AX359" s="219"/>
      <c r="AY359" s="219"/>
      <c r="AZ359" s="219"/>
      <c r="BA359" s="219"/>
      <c r="BB359" s="219"/>
      <c r="BC359" s="219"/>
      <c r="BD359" s="219"/>
      <c r="BE359" s="219"/>
      <c r="BF359" s="219"/>
      <c r="BG359" s="219"/>
      <c r="BH359" s="219"/>
      <c r="BI359" s="219"/>
      <c r="BJ359" s="219"/>
      <c r="BK359" s="219"/>
      <c r="BL359" s="219"/>
      <c r="BM359" s="220">
        <v>31.9</v>
      </c>
    </row>
    <row r="360" spans="1:65">
      <c r="A360" s="30"/>
      <c r="B360" s="3" t="s">
        <v>262</v>
      </c>
      <c r="C360" s="29"/>
      <c r="D360" s="221">
        <v>0.56568542494923602</v>
      </c>
      <c r="E360" s="218"/>
      <c r="F360" s="219"/>
      <c r="G360" s="219"/>
      <c r="H360" s="219"/>
      <c r="I360" s="219"/>
      <c r="J360" s="219"/>
      <c r="K360" s="219"/>
      <c r="L360" s="219"/>
      <c r="M360" s="219"/>
      <c r="N360" s="219"/>
      <c r="O360" s="219"/>
      <c r="P360" s="219"/>
      <c r="Q360" s="219"/>
      <c r="R360" s="219"/>
      <c r="S360" s="219"/>
      <c r="T360" s="219"/>
      <c r="U360" s="219"/>
      <c r="V360" s="219"/>
      <c r="W360" s="219"/>
      <c r="X360" s="219"/>
      <c r="Y360" s="219"/>
      <c r="Z360" s="219"/>
      <c r="AA360" s="219"/>
      <c r="AB360" s="219"/>
      <c r="AC360" s="219"/>
      <c r="AD360" s="219"/>
      <c r="AE360" s="219"/>
      <c r="AF360" s="219"/>
      <c r="AG360" s="219"/>
      <c r="AH360" s="219"/>
      <c r="AI360" s="219"/>
      <c r="AJ360" s="219"/>
      <c r="AK360" s="219"/>
      <c r="AL360" s="219"/>
      <c r="AM360" s="219"/>
      <c r="AN360" s="219"/>
      <c r="AO360" s="219"/>
      <c r="AP360" s="219"/>
      <c r="AQ360" s="219"/>
      <c r="AR360" s="219"/>
      <c r="AS360" s="219"/>
      <c r="AT360" s="219"/>
      <c r="AU360" s="219"/>
      <c r="AV360" s="219"/>
      <c r="AW360" s="219"/>
      <c r="AX360" s="219"/>
      <c r="AY360" s="219"/>
      <c r="AZ360" s="219"/>
      <c r="BA360" s="219"/>
      <c r="BB360" s="219"/>
      <c r="BC360" s="219"/>
      <c r="BD360" s="219"/>
      <c r="BE360" s="219"/>
      <c r="BF360" s="219"/>
      <c r="BG360" s="219"/>
      <c r="BH360" s="219"/>
      <c r="BI360" s="219"/>
      <c r="BJ360" s="219"/>
      <c r="BK360" s="219"/>
      <c r="BL360" s="219"/>
      <c r="BM360" s="220">
        <v>30</v>
      </c>
    </row>
    <row r="361" spans="1:65">
      <c r="A361" s="30"/>
      <c r="B361" s="3" t="s">
        <v>86</v>
      </c>
      <c r="C361" s="29"/>
      <c r="D361" s="13">
        <v>1.7733085421606145E-2</v>
      </c>
      <c r="E361" s="15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55"/>
    </row>
    <row r="362" spans="1:65">
      <c r="A362" s="30"/>
      <c r="B362" s="3" t="s">
        <v>263</v>
      </c>
      <c r="C362" s="29"/>
      <c r="D362" s="13">
        <v>0</v>
      </c>
      <c r="E362" s="15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55"/>
    </row>
    <row r="363" spans="1:65">
      <c r="A363" s="30"/>
      <c r="B363" s="46" t="s">
        <v>264</v>
      </c>
      <c r="C363" s="47"/>
      <c r="D363" s="45" t="s">
        <v>265</v>
      </c>
      <c r="E363" s="15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55"/>
    </row>
    <row r="364" spans="1:65">
      <c r="B364" s="31"/>
      <c r="C364" s="20"/>
      <c r="D364" s="20"/>
      <c r="BM364" s="55"/>
    </row>
    <row r="365" spans="1:65" ht="15">
      <c r="B365" s="8" t="s">
        <v>516</v>
      </c>
      <c r="BM365" s="28" t="s">
        <v>290</v>
      </c>
    </row>
    <row r="366" spans="1:65" ht="15">
      <c r="A366" s="25" t="s">
        <v>34</v>
      </c>
      <c r="B366" s="18" t="s">
        <v>112</v>
      </c>
      <c r="C366" s="15" t="s">
        <v>113</v>
      </c>
      <c r="D366" s="16" t="s">
        <v>291</v>
      </c>
      <c r="E366" s="15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28">
        <v>1</v>
      </c>
    </row>
    <row r="367" spans="1:65">
      <c r="A367" s="30"/>
      <c r="B367" s="19" t="s">
        <v>226</v>
      </c>
      <c r="C367" s="9" t="s">
        <v>226</v>
      </c>
      <c r="D367" s="10" t="s">
        <v>114</v>
      </c>
      <c r="E367" s="15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28" t="s">
        <v>3</v>
      </c>
    </row>
    <row r="368" spans="1:65">
      <c r="A368" s="30"/>
      <c r="B368" s="19"/>
      <c r="C368" s="9"/>
      <c r="D368" s="10" t="s">
        <v>302</v>
      </c>
      <c r="E368" s="15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28">
        <v>0</v>
      </c>
    </row>
    <row r="369" spans="1:65">
      <c r="A369" s="30"/>
      <c r="B369" s="19"/>
      <c r="C369" s="9"/>
      <c r="D369" s="26"/>
      <c r="E369" s="15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28">
        <v>0</v>
      </c>
    </row>
    <row r="370" spans="1:65">
      <c r="A370" s="30"/>
      <c r="B370" s="18">
        <v>1</v>
      </c>
      <c r="C370" s="14">
        <v>1</v>
      </c>
      <c r="D370" s="207">
        <v>76</v>
      </c>
      <c r="E370" s="208"/>
      <c r="F370" s="209"/>
      <c r="G370" s="209"/>
      <c r="H370" s="209"/>
      <c r="I370" s="209"/>
      <c r="J370" s="209"/>
      <c r="K370" s="209"/>
      <c r="L370" s="209"/>
      <c r="M370" s="209"/>
      <c r="N370" s="209"/>
      <c r="O370" s="209"/>
      <c r="P370" s="209"/>
      <c r="Q370" s="209"/>
      <c r="R370" s="209"/>
      <c r="S370" s="209"/>
      <c r="T370" s="209"/>
      <c r="U370" s="209"/>
      <c r="V370" s="209"/>
      <c r="W370" s="209"/>
      <c r="X370" s="209"/>
      <c r="Y370" s="209"/>
      <c r="Z370" s="209"/>
      <c r="AA370" s="209"/>
      <c r="AB370" s="209"/>
      <c r="AC370" s="209"/>
      <c r="AD370" s="209"/>
      <c r="AE370" s="209"/>
      <c r="AF370" s="209"/>
      <c r="AG370" s="209"/>
      <c r="AH370" s="209"/>
      <c r="AI370" s="209"/>
      <c r="AJ370" s="209"/>
      <c r="AK370" s="209"/>
      <c r="AL370" s="209"/>
      <c r="AM370" s="209"/>
      <c r="AN370" s="209"/>
      <c r="AO370" s="209"/>
      <c r="AP370" s="209"/>
      <c r="AQ370" s="209"/>
      <c r="AR370" s="209"/>
      <c r="AS370" s="209"/>
      <c r="AT370" s="209"/>
      <c r="AU370" s="209"/>
      <c r="AV370" s="209"/>
      <c r="AW370" s="209"/>
      <c r="AX370" s="209"/>
      <c r="AY370" s="209"/>
      <c r="AZ370" s="209"/>
      <c r="BA370" s="209"/>
      <c r="BB370" s="209"/>
      <c r="BC370" s="209"/>
      <c r="BD370" s="209"/>
      <c r="BE370" s="209"/>
      <c r="BF370" s="209"/>
      <c r="BG370" s="209"/>
      <c r="BH370" s="209"/>
      <c r="BI370" s="209"/>
      <c r="BJ370" s="209"/>
      <c r="BK370" s="209"/>
      <c r="BL370" s="209"/>
      <c r="BM370" s="210">
        <v>1</v>
      </c>
    </row>
    <row r="371" spans="1:65">
      <c r="A371" s="30"/>
      <c r="B371" s="19">
        <v>1</v>
      </c>
      <c r="C371" s="9">
        <v>2</v>
      </c>
      <c r="D371" s="211">
        <v>76</v>
      </c>
      <c r="E371" s="208"/>
      <c r="F371" s="209"/>
      <c r="G371" s="209"/>
      <c r="H371" s="209"/>
      <c r="I371" s="209"/>
      <c r="J371" s="209"/>
      <c r="K371" s="209"/>
      <c r="L371" s="209"/>
      <c r="M371" s="209"/>
      <c r="N371" s="209"/>
      <c r="O371" s="209"/>
      <c r="P371" s="209"/>
      <c r="Q371" s="209"/>
      <c r="R371" s="209"/>
      <c r="S371" s="209"/>
      <c r="T371" s="209"/>
      <c r="U371" s="209"/>
      <c r="V371" s="209"/>
      <c r="W371" s="209"/>
      <c r="X371" s="209"/>
      <c r="Y371" s="209"/>
      <c r="Z371" s="209"/>
      <c r="AA371" s="209"/>
      <c r="AB371" s="209"/>
      <c r="AC371" s="209"/>
      <c r="AD371" s="209"/>
      <c r="AE371" s="209"/>
      <c r="AF371" s="209"/>
      <c r="AG371" s="209"/>
      <c r="AH371" s="209"/>
      <c r="AI371" s="209"/>
      <c r="AJ371" s="209"/>
      <c r="AK371" s="209"/>
      <c r="AL371" s="209"/>
      <c r="AM371" s="209"/>
      <c r="AN371" s="209"/>
      <c r="AO371" s="209"/>
      <c r="AP371" s="209"/>
      <c r="AQ371" s="209"/>
      <c r="AR371" s="209"/>
      <c r="AS371" s="209"/>
      <c r="AT371" s="209"/>
      <c r="AU371" s="209"/>
      <c r="AV371" s="209"/>
      <c r="AW371" s="209"/>
      <c r="AX371" s="209"/>
      <c r="AY371" s="209"/>
      <c r="AZ371" s="209"/>
      <c r="BA371" s="209"/>
      <c r="BB371" s="209"/>
      <c r="BC371" s="209"/>
      <c r="BD371" s="209"/>
      <c r="BE371" s="209"/>
      <c r="BF371" s="209"/>
      <c r="BG371" s="209"/>
      <c r="BH371" s="209"/>
      <c r="BI371" s="209"/>
      <c r="BJ371" s="209"/>
      <c r="BK371" s="209"/>
      <c r="BL371" s="209"/>
      <c r="BM371" s="210">
        <v>25</v>
      </c>
    </row>
    <row r="372" spans="1:65">
      <c r="A372" s="30"/>
      <c r="B372" s="20" t="s">
        <v>260</v>
      </c>
      <c r="C372" s="12"/>
      <c r="D372" s="213">
        <v>76</v>
      </c>
      <c r="E372" s="208"/>
      <c r="F372" s="209"/>
      <c r="G372" s="209"/>
      <c r="H372" s="209"/>
      <c r="I372" s="209"/>
      <c r="J372" s="209"/>
      <c r="K372" s="209"/>
      <c r="L372" s="209"/>
      <c r="M372" s="209"/>
      <c r="N372" s="209"/>
      <c r="O372" s="209"/>
      <c r="P372" s="209"/>
      <c r="Q372" s="209"/>
      <c r="R372" s="209"/>
      <c r="S372" s="209"/>
      <c r="T372" s="209"/>
      <c r="U372" s="209"/>
      <c r="V372" s="209"/>
      <c r="W372" s="209"/>
      <c r="X372" s="209"/>
      <c r="Y372" s="209"/>
      <c r="Z372" s="209"/>
      <c r="AA372" s="209"/>
      <c r="AB372" s="209"/>
      <c r="AC372" s="209"/>
      <c r="AD372" s="209"/>
      <c r="AE372" s="209"/>
      <c r="AF372" s="209"/>
      <c r="AG372" s="209"/>
      <c r="AH372" s="209"/>
      <c r="AI372" s="209"/>
      <c r="AJ372" s="209"/>
      <c r="AK372" s="209"/>
      <c r="AL372" s="209"/>
      <c r="AM372" s="209"/>
      <c r="AN372" s="209"/>
      <c r="AO372" s="209"/>
      <c r="AP372" s="209"/>
      <c r="AQ372" s="209"/>
      <c r="AR372" s="209"/>
      <c r="AS372" s="209"/>
      <c r="AT372" s="209"/>
      <c r="AU372" s="209"/>
      <c r="AV372" s="209"/>
      <c r="AW372" s="209"/>
      <c r="AX372" s="209"/>
      <c r="AY372" s="209"/>
      <c r="AZ372" s="209"/>
      <c r="BA372" s="209"/>
      <c r="BB372" s="209"/>
      <c r="BC372" s="209"/>
      <c r="BD372" s="209"/>
      <c r="BE372" s="209"/>
      <c r="BF372" s="209"/>
      <c r="BG372" s="209"/>
      <c r="BH372" s="209"/>
      <c r="BI372" s="209"/>
      <c r="BJ372" s="209"/>
      <c r="BK372" s="209"/>
      <c r="BL372" s="209"/>
      <c r="BM372" s="210">
        <v>16</v>
      </c>
    </row>
    <row r="373" spans="1:65">
      <c r="A373" s="30"/>
      <c r="B373" s="3" t="s">
        <v>261</v>
      </c>
      <c r="C373" s="29"/>
      <c r="D373" s="211">
        <v>76</v>
      </c>
      <c r="E373" s="208"/>
      <c r="F373" s="209"/>
      <c r="G373" s="209"/>
      <c r="H373" s="209"/>
      <c r="I373" s="209"/>
      <c r="J373" s="209"/>
      <c r="K373" s="209"/>
      <c r="L373" s="209"/>
      <c r="M373" s="209"/>
      <c r="N373" s="209"/>
      <c r="O373" s="209"/>
      <c r="P373" s="209"/>
      <c r="Q373" s="209"/>
      <c r="R373" s="209"/>
      <c r="S373" s="209"/>
      <c r="T373" s="209"/>
      <c r="U373" s="209"/>
      <c r="V373" s="209"/>
      <c r="W373" s="209"/>
      <c r="X373" s="209"/>
      <c r="Y373" s="209"/>
      <c r="Z373" s="209"/>
      <c r="AA373" s="209"/>
      <c r="AB373" s="209"/>
      <c r="AC373" s="209"/>
      <c r="AD373" s="209"/>
      <c r="AE373" s="209"/>
      <c r="AF373" s="209"/>
      <c r="AG373" s="209"/>
      <c r="AH373" s="209"/>
      <c r="AI373" s="209"/>
      <c r="AJ373" s="209"/>
      <c r="AK373" s="209"/>
      <c r="AL373" s="209"/>
      <c r="AM373" s="209"/>
      <c r="AN373" s="209"/>
      <c r="AO373" s="209"/>
      <c r="AP373" s="209"/>
      <c r="AQ373" s="209"/>
      <c r="AR373" s="209"/>
      <c r="AS373" s="209"/>
      <c r="AT373" s="209"/>
      <c r="AU373" s="209"/>
      <c r="AV373" s="209"/>
      <c r="AW373" s="209"/>
      <c r="AX373" s="209"/>
      <c r="AY373" s="209"/>
      <c r="AZ373" s="209"/>
      <c r="BA373" s="209"/>
      <c r="BB373" s="209"/>
      <c r="BC373" s="209"/>
      <c r="BD373" s="209"/>
      <c r="BE373" s="209"/>
      <c r="BF373" s="209"/>
      <c r="BG373" s="209"/>
      <c r="BH373" s="209"/>
      <c r="BI373" s="209"/>
      <c r="BJ373" s="209"/>
      <c r="BK373" s="209"/>
      <c r="BL373" s="209"/>
      <c r="BM373" s="210">
        <v>76</v>
      </c>
    </row>
    <row r="374" spans="1:65">
      <c r="A374" s="30"/>
      <c r="B374" s="3" t="s">
        <v>262</v>
      </c>
      <c r="C374" s="29"/>
      <c r="D374" s="211">
        <v>0</v>
      </c>
      <c r="E374" s="208"/>
      <c r="F374" s="209"/>
      <c r="G374" s="209"/>
      <c r="H374" s="209"/>
      <c r="I374" s="209"/>
      <c r="J374" s="209"/>
      <c r="K374" s="209"/>
      <c r="L374" s="209"/>
      <c r="M374" s="209"/>
      <c r="N374" s="209"/>
      <c r="O374" s="209"/>
      <c r="P374" s="209"/>
      <c r="Q374" s="209"/>
      <c r="R374" s="209"/>
      <c r="S374" s="209"/>
      <c r="T374" s="209"/>
      <c r="U374" s="209"/>
      <c r="V374" s="209"/>
      <c r="W374" s="209"/>
      <c r="X374" s="209"/>
      <c r="Y374" s="209"/>
      <c r="Z374" s="209"/>
      <c r="AA374" s="209"/>
      <c r="AB374" s="209"/>
      <c r="AC374" s="209"/>
      <c r="AD374" s="209"/>
      <c r="AE374" s="209"/>
      <c r="AF374" s="209"/>
      <c r="AG374" s="209"/>
      <c r="AH374" s="209"/>
      <c r="AI374" s="209"/>
      <c r="AJ374" s="209"/>
      <c r="AK374" s="209"/>
      <c r="AL374" s="209"/>
      <c r="AM374" s="209"/>
      <c r="AN374" s="209"/>
      <c r="AO374" s="209"/>
      <c r="AP374" s="209"/>
      <c r="AQ374" s="209"/>
      <c r="AR374" s="209"/>
      <c r="AS374" s="209"/>
      <c r="AT374" s="209"/>
      <c r="AU374" s="209"/>
      <c r="AV374" s="209"/>
      <c r="AW374" s="209"/>
      <c r="AX374" s="209"/>
      <c r="AY374" s="209"/>
      <c r="AZ374" s="209"/>
      <c r="BA374" s="209"/>
      <c r="BB374" s="209"/>
      <c r="BC374" s="209"/>
      <c r="BD374" s="209"/>
      <c r="BE374" s="209"/>
      <c r="BF374" s="209"/>
      <c r="BG374" s="209"/>
      <c r="BH374" s="209"/>
      <c r="BI374" s="209"/>
      <c r="BJ374" s="209"/>
      <c r="BK374" s="209"/>
      <c r="BL374" s="209"/>
      <c r="BM374" s="210">
        <v>31</v>
      </c>
    </row>
    <row r="375" spans="1:65">
      <c r="A375" s="30"/>
      <c r="B375" s="3" t="s">
        <v>86</v>
      </c>
      <c r="C375" s="29"/>
      <c r="D375" s="13">
        <v>0</v>
      </c>
      <c r="E375" s="15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55"/>
    </row>
    <row r="376" spans="1:65">
      <c r="A376" s="30"/>
      <c r="B376" s="3" t="s">
        <v>263</v>
      </c>
      <c r="C376" s="29"/>
      <c r="D376" s="13">
        <v>0</v>
      </c>
      <c r="E376" s="15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55"/>
    </row>
    <row r="377" spans="1:65">
      <c r="A377" s="30"/>
      <c r="B377" s="46" t="s">
        <v>264</v>
      </c>
      <c r="C377" s="47"/>
      <c r="D377" s="45" t="s">
        <v>265</v>
      </c>
      <c r="E377" s="15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55"/>
    </row>
    <row r="378" spans="1:65">
      <c r="B378" s="31"/>
      <c r="C378" s="20"/>
      <c r="D378" s="20"/>
      <c r="BM378" s="55"/>
    </row>
    <row r="379" spans="1:65" ht="15">
      <c r="B379" s="8" t="s">
        <v>517</v>
      </c>
      <c r="BM379" s="28" t="s">
        <v>290</v>
      </c>
    </row>
    <row r="380" spans="1:65" ht="15">
      <c r="A380" s="25" t="s">
        <v>37</v>
      </c>
      <c r="B380" s="18" t="s">
        <v>112</v>
      </c>
      <c r="C380" s="15" t="s">
        <v>113</v>
      </c>
      <c r="D380" s="16" t="s">
        <v>291</v>
      </c>
      <c r="E380" s="15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28">
        <v>1</v>
      </c>
    </row>
    <row r="381" spans="1:65">
      <c r="A381" s="30"/>
      <c r="B381" s="19" t="s">
        <v>226</v>
      </c>
      <c r="C381" s="9" t="s">
        <v>226</v>
      </c>
      <c r="D381" s="10" t="s">
        <v>114</v>
      </c>
      <c r="E381" s="15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28" t="s">
        <v>3</v>
      </c>
    </row>
    <row r="382" spans="1:65">
      <c r="A382" s="30"/>
      <c r="B382" s="19"/>
      <c r="C382" s="9"/>
      <c r="D382" s="10" t="s">
        <v>302</v>
      </c>
      <c r="E382" s="15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28">
        <v>0</v>
      </c>
    </row>
    <row r="383" spans="1:65">
      <c r="A383" s="30"/>
      <c r="B383" s="19"/>
      <c r="C383" s="9"/>
      <c r="D383" s="26"/>
      <c r="E383" s="15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28">
        <v>0</v>
      </c>
    </row>
    <row r="384" spans="1:65">
      <c r="A384" s="30"/>
      <c r="B384" s="18">
        <v>1</v>
      </c>
      <c r="C384" s="14">
        <v>1</v>
      </c>
      <c r="D384" s="207">
        <v>277</v>
      </c>
      <c r="E384" s="208"/>
      <c r="F384" s="209"/>
      <c r="G384" s="209"/>
      <c r="H384" s="209"/>
      <c r="I384" s="209"/>
      <c r="J384" s="209"/>
      <c r="K384" s="209"/>
      <c r="L384" s="209"/>
      <c r="M384" s="209"/>
      <c r="N384" s="209"/>
      <c r="O384" s="209"/>
      <c r="P384" s="209"/>
      <c r="Q384" s="209"/>
      <c r="R384" s="209"/>
      <c r="S384" s="209"/>
      <c r="T384" s="209"/>
      <c r="U384" s="209"/>
      <c r="V384" s="209"/>
      <c r="W384" s="209"/>
      <c r="X384" s="209"/>
      <c r="Y384" s="209"/>
      <c r="Z384" s="209"/>
      <c r="AA384" s="209"/>
      <c r="AB384" s="209"/>
      <c r="AC384" s="209"/>
      <c r="AD384" s="209"/>
      <c r="AE384" s="209"/>
      <c r="AF384" s="209"/>
      <c r="AG384" s="209"/>
      <c r="AH384" s="209"/>
      <c r="AI384" s="209"/>
      <c r="AJ384" s="209"/>
      <c r="AK384" s="209"/>
      <c r="AL384" s="209"/>
      <c r="AM384" s="209"/>
      <c r="AN384" s="209"/>
      <c r="AO384" s="209"/>
      <c r="AP384" s="209"/>
      <c r="AQ384" s="209"/>
      <c r="AR384" s="209"/>
      <c r="AS384" s="209"/>
      <c r="AT384" s="209"/>
      <c r="AU384" s="209"/>
      <c r="AV384" s="209"/>
      <c r="AW384" s="209"/>
      <c r="AX384" s="209"/>
      <c r="AY384" s="209"/>
      <c r="AZ384" s="209"/>
      <c r="BA384" s="209"/>
      <c r="BB384" s="209"/>
      <c r="BC384" s="209"/>
      <c r="BD384" s="209"/>
      <c r="BE384" s="209"/>
      <c r="BF384" s="209"/>
      <c r="BG384" s="209"/>
      <c r="BH384" s="209"/>
      <c r="BI384" s="209"/>
      <c r="BJ384" s="209"/>
      <c r="BK384" s="209"/>
      <c r="BL384" s="209"/>
      <c r="BM384" s="210">
        <v>1</v>
      </c>
    </row>
    <row r="385" spans="1:65">
      <c r="A385" s="30"/>
      <c r="B385" s="19">
        <v>1</v>
      </c>
      <c r="C385" s="9">
        <v>2</v>
      </c>
      <c r="D385" s="211">
        <v>269</v>
      </c>
      <c r="E385" s="208"/>
      <c r="F385" s="209"/>
      <c r="G385" s="209"/>
      <c r="H385" s="209"/>
      <c r="I385" s="209"/>
      <c r="J385" s="209"/>
      <c r="K385" s="209"/>
      <c r="L385" s="209"/>
      <c r="M385" s="209"/>
      <c r="N385" s="209"/>
      <c r="O385" s="209"/>
      <c r="P385" s="209"/>
      <c r="Q385" s="209"/>
      <c r="R385" s="209"/>
      <c r="S385" s="209"/>
      <c r="T385" s="209"/>
      <c r="U385" s="209"/>
      <c r="V385" s="209"/>
      <c r="W385" s="209"/>
      <c r="X385" s="209"/>
      <c r="Y385" s="209"/>
      <c r="Z385" s="209"/>
      <c r="AA385" s="209"/>
      <c r="AB385" s="209"/>
      <c r="AC385" s="209"/>
      <c r="AD385" s="209"/>
      <c r="AE385" s="209"/>
      <c r="AF385" s="209"/>
      <c r="AG385" s="209"/>
      <c r="AH385" s="209"/>
      <c r="AI385" s="209"/>
      <c r="AJ385" s="209"/>
      <c r="AK385" s="209"/>
      <c r="AL385" s="209"/>
      <c r="AM385" s="209"/>
      <c r="AN385" s="209"/>
      <c r="AO385" s="209"/>
      <c r="AP385" s="209"/>
      <c r="AQ385" s="209"/>
      <c r="AR385" s="209"/>
      <c r="AS385" s="209"/>
      <c r="AT385" s="209"/>
      <c r="AU385" s="209"/>
      <c r="AV385" s="209"/>
      <c r="AW385" s="209"/>
      <c r="AX385" s="209"/>
      <c r="AY385" s="209"/>
      <c r="AZ385" s="209"/>
      <c r="BA385" s="209"/>
      <c r="BB385" s="209"/>
      <c r="BC385" s="209"/>
      <c r="BD385" s="209"/>
      <c r="BE385" s="209"/>
      <c r="BF385" s="209"/>
      <c r="BG385" s="209"/>
      <c r="BH385" s="209"/>
      <c r="BI385" s="209"/>
      <c r="BJ385" s="209"/>
      <c r="BK385" s="209"/>
      <c r="BL385" s="209"/>
      <c r="BM385" s="210">
        <v>26</v>
      </c>
    </row>
    <row r="386" spans="1:65">
      <c r="A386" s="30"/>
      <c r="B386" s="20" t="s">
        <v>260</v>
      </c>
      <c r="C386" s="12"/>
      <c r="D386" s="213">
        <v>273</v>
      </c>
      <c r="E386" s="208"/>
      <c r="F386" s="209"/>
      <c r="G386" s="209"/>
      <c r="H386" s="209"/>
      <c r="I386" s="209"/>
      <c r="J386" s="209"/>
      <c r="K386" s="209"/>
      <c r="L386" s="209"/>
      <c r="M386" s="209"/>
      <c r="N386" s="209"/>
      <c r="O386" s="209"/>
      <c r="P386" s="209"/>
      <c r="Q386" s="209"/>
      <c r="R386" s="209"/>
      <c r="S386" s="209"/>
      <c r="T386" s="209"/>
      <c r="U386" s="209"/>
      <c r="V386" s="209"/>
      <c r="W386" s="209"/>
      <c r="X386" s="209"/>
      <c r="Y386" s="209"/>
      <c r="Z386" s="209"/>
      <c r="AA386" s="209"/>
      <c r="AB386" s="209"/>
      <c r="AC386" s="209"/>
      <c r="AD386" s="209"/>
      <c r="AE386" s="209"/>
      <c r="AF386" s="209"/>
      <c r="AG386" s="209"/>
      <c r="AH386" s="209"/>
      <c r="AI386" s="209"/>
      <c r="AJ386" s="209"/>
      <c r="AK386" s="209"/>
      <c r="AL386" s="209"/>
      <c r="AM386" s="209"/>
      <c r="AN386" s="209"/>
      <c r="AO386" s="209"/>
      <c r="AP386" s="209"/>
      <c r="AQ386" s="209"/>
      <c r="AR386" s="209"/>
      <c r="AS386" s="209"/>
      <c r="AT386" s="209"/>
      <c r="AU386" s="209"/>
      <c r="AV386" s="209"/>
      <c r="AW386" s="209"/>
      <c r="AX386" s="209"/>
      <c r="AY386" s="209"/>
      <c r="AZ386" s="209"/>
      <c r="BA386" s="209"/>
      <c r="BB386" s="209"/>
      <c r="BC386" s="209"/>
      <c r="BD386" s="209"/>
      <c r="BE386" s="209"/>
      <c r="BF386" s="209"/>
      <c r="BG386" s="209"/>
      <c r="BH386" s="209"/>
      <c r="BI386" s="209"/>
      <c r="BJ386" s="209"/>
      <c r="BK386" s="209"/>
      <c r="BL386" s="209"/>
      <c r="BM386" s="210">
        <v>16</v>
      </c>
    </row>
    <row r="387" spans="1:65">
      <c r="A387" s="30"/>
      <c r="B387" s="3" t="s">
        <v>261</v>
      </c>
      <c r="C387" s="29"/>
      <c r="D387" s="211">
        <v>273</v>
      </c>
      <c r="E387" s="208"/>
      <c r="F387" s="209"/>
      <c r="G387" s="209"/>
      <c r="H387" s="209"/>
      <c r="I387" s="209"/>
      <c r="J387" s="209"/>
      <c r="K387" s="209"/>
      <c r="L387" s="209"/>
      <c r="M387" s="209"/>
      <c r="N387" s="209"/>
      <c r="O387" s="209"/>
      <c r="P387" s="209"/>
      <c r="Q387" s="209"/>
      <c r="R387" s="209"/>
      <c r="S387" s="209"/>
      <c r="T387" s="209"/>
      <c r="U387" s="209"/>
      <c r="V387" s="209"/>
      <c r="W387" s="209"/>
      <c r="X387" s="209"/>
      <c r="Y387" s="209"/>
      <c r="Z387" s="209"/>
      <c r="AA387" s="209"/>
      <c r="AB387" s="209"/>
      <c r="AC387" s="209"/>
      <c r="AD387" s="209"/>
      <c r="AE387" s="209"/>
      <c r="AF387" s="209"/>
      <c r="AG387" s="209"/>
      <c r="AH387" s="209"/>
      <c r="AI387" s="209"/>
      <c r="AJ387" s="209"/>
      <c r="AK387" s="209"/>
      <c r="AL387" s="209"/>
      <c r="AM387" s="209"/>
      <c r="AN387" s="209"/>
      <c r="AO387" s="209"/>
      <c r="AP387" s="209"/>
      <c r="AQ387" s="209"/>
      <c r="AR387" s="209"/>
      <c r="AS387" s="209"/>
      <c r="AT387" s="209"/>
      <c r="AU387" s="209"/>
      <c r="AV387" s="209"/>
      <c r="AW387" s="209"/>
      <c r="AX387" s="209"/>
      <c r="AY387" s="209"/>
      <c r="AZ387" s="209"/>
      <c r="BA387" s="209"/>
      <c r="BB387" s="209"/>
      <c r="BC387" s="209"/>
      <c r="BD387" s="209"/>
      <c r="BE387" s="209"/>
      <c r="BF387" s="209"/>
      <c r="BG387" s="209"/>
      <c r="BH387" s="209"/>
      <c r="BI387" s="209"/>
      <c r="BJ387" s="209"/>
      <c r="BK387" s="209"/>
      <c r="BL387" s="209"/>
      <c r="BM387" s="210">
        <v>273</v>
      </c>
    </row>
    <row r="388" spans="1:65">
      <c r="A388" s="30"/>
      <c r="B388" s="3" t="s">
        <v>262</v>
      </c>
      <c r="C388" s="29"/>
      <c r="D388" s="211">
        <v>5.6568542494923806</v>
      </c>
      <c r="E388" s="208"/>
      <c r="F388" s="209"/>
      <c r="G388" s="209"/>
      <c r="H388" s="209"/>
      <c r="I388" s="209"/>
      <c r="J388" s="209"/>
      <c r="K388" s="209"/>
      <c r="L388" s="209"/>
      <c r="M388" s="209"/>
      <c r="N388" s="209"/>
      <c r="O388" s="209"/>
      <c r="P388" s="209"/>
      <c r="Q388" s="209"/>
      <c r="R388" s="209"/>
      <c r="S388" s="209"/>
      <c r="T388" s="209"/>
      <c r="U388" s="209"/>
      <c r="V388" s="209"/>
      <c r="W388" s="209"/>
      <c r="X388" s="209"/>
      <c r="Y388" s="209"/>
      <c r="Z388" s="209"/>
      <c r="AA388" s="209"/>
      <c r="AB388" s="209"/>
      <c r="AC388" s="209"/>
      <c r="AD388" s="209"/>
      <c r="AE388" s="209"/>
      <c r="AF388" s="209"/>
      <c r="AG388" s="209"/>
      <c r="AH388" s="209"/>
      <c r="AI388" s="209"/>
      <c r="AJ388" s="209"/>
      <c r="AK388" s="209"/>
      <c r="AL388" s="209"/>
      <c r="AM388" s="209"/>
      <c r="AN388" s="209"/>
      <c r="AO388" s="209"/>
      <c r="AP388" s="209"/>
      <c r="AQ388" s="209"/>
      <c r="AR388" s="209"/>
      <c r="AS388" s="209"/>
      <c r="AT388" s="209"/>
      <c r="AU388" s="209"/>
      <c r="AV388" s="209"/>
      <c r="AW388" s="209"/>
      <c r="AX388" s="209"/>
      <c r="AY388" s="209"/>
      <c r="AZ388" s="209"/>
      <c r="BA388" s="209"/>
      <c r="BB388" s="209"/>
      <c r="BC388" s="209"/>
      <c r="BD388" s="209"/>
      <c r="BE388" s="209"/>
      <c r="BF388" s="209"/>
      <c r="BG388" s="209"/>
      <c r="BH388" s="209"/>
      <c r="BI388" s="209"/>
      <c r="BJ388" s="209"/>
      <c r="BK388" s="209"/>
      <c r="BL388" s="209"/>
      <c r="BM388" s="210">
        <v>32</v>
      </c>
    </row>
    <row r="389" spans="1:65">
      <c r="A389" s="30"/>
      <c r="B389" s="3" t="s">
        <v>86</v>
      </c>
      <c r="C389" s="29"/>
      <c r="D389" s="13">
        <v>2.0721077836968426E-2</v>
      </c>
      <c r="E389" s="15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55"/>
    </row>
    <row r="390" spans="1:65">
      <c r="A390" s="30"/>
      <c r="B390" s="3" t="s">
        <v>263</v>
      </c>
      <c r="C390" s="29"/>
      <c r="D390" s="13">
        <v>0</v>
      </c>
      <c r="E390" s="15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55"/>
    </row>
    <row r="391" spans="1:65">
      <c r="A391" s="30"/>
      <c r="B391" s="46" t="s">
        <v>264</v>
      </c>
      <c r="C391" s="47"/>
      <c r="D391" s="45" t="s">
        <v>265</v>
      </c>
      <c r="E391" s="15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55"/>
    </row>
    <row r="392" spans="1:65">
      <c r="B392" s="31"/>
      <c r="C392" s="20"/>
      <c r="D392" s="20"/>
      <c r="BM392" s="55"/>
    </row>
    <row r="393" spans="1:65" ht="15">
      <c r="B393" s="8" t="s">
        <v>518</v>
      </c>
      <c r="BM393" s="28" t="s">
        <v>290</v>
      </c>
    </row>
    <row r="394" spans="1:65" ht="15">
      <c r="A394" s="25" t="s">
        <v>40</v>
      </c>
      <c r="B394" s="18" t="s">
        <v>112</v>
      </c>
      <c r="C394" s="15" t="s">
        <v>113</v>
      </c>
      <c r="D394" s="16" t="s">
        <v>291</v>
      </c>
      <c r="E394" s="15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28">
        <v>1</v>
      </c>
    </row>
    <row r="395" spans="1:65">
      <c r="A395" s="30"/>
      <c r="B395" s="19" t="s">
        <v>226</v>
      </c>
      <c r="C395" s="9" t="s">
        <v>226</v>
      </c>
      <c r="D395" s="10" t="s">
        <v>114</v>
      </c>
      <c r="E395" s="15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28" t="s">
        <v>3</v>
      </c>
    </row>
    <row r="396" spans="1:65">
      <c r="A396" s="30"/>
      <c r="B396" s="19"/>
      <c r="C396" s="9"/>
      <c r="D396" s="10" t="s">
        <v>302</v>
      </c>
      <c r="E396" s="15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28">
        <v>2</v>
      </c>
    </row>
    <row r="397" spans="1:65">
      <c r="A397" s="30"/>
      <c r="B397" s="19"/>
      <c r="C397" s="9"/>
      <c r="D397" s="26"/>
      <c r="E397" s="15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28">
        <v>2</v>
      </c>
    </row>
    <row r="398" spans="1:65">
      <c r="A398" s="30"/>
      <c r="B398" s="18">
        <v>1</v>
      </c>
      <c r="C398" s="14">
        <v>1</v>
      </c>
      <c r="D398" s="22">
        <v>8.9</v>
      </c>
      <c r="E398" s="15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28">
        <v>1</v>
      </c>
    </row>
    <row r="399" spans="1:65">
      <c r="A399" s="30"/>
      <c r="B399" s="19">
        <v>1</v>
      </c>
      <c r="C399" s="9">
        <v>2</v>
      </c>
      <c r="D399" s="11">
        <v>8.4700000000000006</v>
      </c>
      <c r="E399" s="15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28">
        <v>27</v>
      </c>
    </row>
    <row r="400" spans="1:65">
      <c r="A400" s="30"/>
      <c r="B400" s="20" t="s">
        <v>260</v>
      </c>
      <c r="C400" s="12"/>
      <c r="D400" s="23">
        <v>8.6850000000000005</v>
      </c>
      <c r="E400" s="15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28">
        <v>16</v>
      </c>
    </row>
    <row r="401" spans="1:65">
      <c r="A401" s="30"/>
      <c r="B401" s="3" t="s">
        <v>261</v>
      </c>
      <c r="C401" s="29"/>
      <c r="D401" s="11">
        <v>8.6850000000000005</v>
      </c>
      <c r="E401" s="15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28">
        <v>8.6850000000000005</v>
      </c>
    </row>
    <row r="402" spans="1:65">
      <c r="A402" s="30"/>
      <c r="B402" s="3" t="s">
        <v>262</v>
      </c>
      <c r="C402" s="29"/>
      <c r="D402" s="24">
        <v>0.30405591591021525</v>
      </c>
      <c r="E402" s="15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28">
        <v>33</v>
      </c>
    </row>
    <row r="403" spans="1:65">
      <c r="A403" s="30"/>
      <c r="B403" s="3" t="s">
        <v>86</v>
      </c>
      <c r="C403" s="29"/>
      <c r="D403" s="13">
        <v>3.5009316742684538E-2</v>
      </c>
      <c r="E403" s="15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55"/>
    </row>
    <row r="404" spans="1:65">
      <c r="A404" s="30"/>
      <c r="B404" s="3" t="s">
        <v>263</v>
      </c>
      <c r="C404" s="29"/>
      <c r="D404" s="13">
        <v>0</v>
      </c>
      <c r="E404" s="15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55"/>
    </row>
    <row r="405" spans="1:65">
      <c r="A405" s="30"/>
      <c r="B405" s="46" t="s">
        <v>264</v>
      </c>
      <c r="C405" s="47"/>
      <c r="D405" s="45" t="s">
        <v>265</v>
      </c>
      <c r="E405" s="15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55"/>
    </row>
    <row r="406" spans="1:65">
      <c r="B406" s="31"/>
      <c r="C406" s="20"/>
      <c r="D406" s="20"/>
      <c r="BM406" s="55"/>
    </row>
    <row r="407" spans="1:65" ht="15">
      <c r="B407" s="8" t="s">
        <v>519</v>
      </c>
      <c r="BM407" s="28" t="s">
        <v>290</v>
      </c>
    </row>
    <row r="408" spans="1:65" ht="15">
      <c r="A408" s="25" t="s">
        <v>43</v>
      </c>
      <c r="B408" s="18" t="s">
        <v>112</v>
      </c>
      <c r="C408" s="15" t="s">
        <v>113</v>
      </c>
      <c r="D408" s="16" t="s">
        <v>291</v>
      </c>
      <c r="E408" s="15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28">
        <v>1</v>
      </c>
    </row>
    <row r="409" spans="1:65">
      <c r="A409" s="30"/>
      <c r="B409" s="19" t="s">
        <v>226</v>
      </c>
      <c r="C409" s="9" t="s">
        <v>226</v>
      </c>
      <c r="D409" s="10" t="s">
        <v>114</v>
      </c>
      <c r="E409" s="15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28" t="s">
        <v>3</v>
      </c>
    </row>
    <row r="410" spans="1:65">
      <c r="A410" s="30"/>
      <c r="B410" s="19"/>
      <c r="C410" s="9"/>
      <c r="D410" s="10" t="s">
        <v>302</v>
      </c>
      <c r="E410" s="15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28">
        <v>0</v>
      </c>
    </row>
    <row r="411" spans="1:65">
      <c r="A411" s="30"/>
      <c r="B411" s="19"/>
      <c r="C411" s="9"/>
      <c r="D411" s="26"/>
      <c r="E411" s="15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28">
        <v>0</v>
      </c>
    </row>
    <row r="412" spans="1:65">
      <c r="A412" s="30"/>
      <c r="B412" s="18">
        <v>1</v>
      </c>
      <c r="C412" s="14">
        <v>1</v>
      </c>
      <c r="D412" s="207">
        <v>150</v>
      </c>
      <c r="E412" s="208"/>
      <c r="F412" s="209"/>
      <c r="G412" s="209"/>
      <c r="H412" s="209"/>
      <c r="I412" s="209"/>
      <c r="J412" s="209"/>
      <c r="K412" s="209"/>
      <c r="L412" s="209"/>
      <c r="M412" s="209"/>
      <c r="N412" s="209"/>
      <c r="O412" s="209"/>
      <c r="P412" s="209"/>
      <c r="Q412" s="209"/>
      <c r="R412" s="209"/>
      <c r="S412" s="209"/>
      <c r="T412" s="209"/>
      <c r="U412" s="209"/>
      <c r="V412" s="209"/>
      <c r="W412" s="209"/>
      <c r="X412" s="209"/>
      <c r="Y412" s="209"/>
      <c r="Z412" s="209"/>
      <c r="AA412" s="209"/>
      <c r="AB412" s="209"/>
      <c r="AC412" s="209"/>
      <c r="AD412" s="209"/>
      <c r="AE412" s="209"/>
      <c r="AF412" s="209"/>
      <c r="AG412" s="209"/>
      <c r="AH412" s="209"/>
      <c r="AI412" s="209"/>
      <c r="AJ412" s="209"/>
      <c r="AK412" s="209"/>
      <c r="AL412" s="209"/>
      <c r="AM412" s="209"/>
      <c r="AN412" s="209"/>
      <c r="AO412" s="209"/>
      <c r="AP412" s="209"/>
      <c r="AQ412" s="209"/>
      <c r="AR412" s="209"/>
      <c r="AS412" s="209"/>
      <c r="AT412" s="209"/>
      <c r="AU412" s="209"/>
      <c r="AV412" s="209"/>
      <c r="AW412" s="209"/>
      <c r="AX412" s="209"/>
      <c r="AY412" s="209"/>
      <c r="AZ412" s="209"/>
      <c r="BA412" s="209"/>
      <c r="BB412" s="209"/>
      <c r="BC412" s="209"/>
      <c r="BD412" s="209"/>
      <c r="BE412" s="209"/>
      <c r="BF412" s="209"/>
      <c r="BG412" s="209"/>
      <c r="BH412" s="209"/>
      <c r="BI412" s="209"/>
      <c r="BJ412" s="209"/>
      <c r="BK412" s="209"/>
      <c r="BL412" s="209"/>
      <c r="BM412" s="210">
        <v>1</v>
      </c>
    </row>
    <row r="413" spans="1:65">
      <c r="A413" s="30"/>
      <c r="B413" s="19">
        <v>1</v>
      </c>
      <c r="C413" s="9">
        <v>2</v>
      </c>
      <c r="D413" s="211">
        <v>148</v>
      </c>
      <c r="E413" s="208"/>
      <c r="F413" s="209"/>
      <c r="G413" s="209"/>
      <c r="H413" s="209"/>
      <c r="I413" s="209"/>
      <c r="J413" s="209"/>
      <c r="K413" s="209"/>
      <c r="L413" s="209"/>
      <c r="M413" s="209"/>
      <c r="N413" s="209"/>
      <c r="O413" s="209"/>
      <c r="P413" s="209"/>
      <c r="Q413" s="209"/>
      <c r="R413" s="209"/>
      <c r="S413" s="209"/>
      <c r="T413" s="209"/>
      <c r="U413" s="209"/>
      <c r="V413" s="209"/>
      <c r="W413" s="209"/>
      <c r="X413" s="209"/>
      <c r="Y413" s="209"/>
      <c r="Z413" s="209"/>
      <c r="AA413" s="209"/>
      <c r="AB413" s="209"/>
      <c r="AC413" s="209"/>
      <c r="AD413" s="209"/>
      <c r="AE413" s="209"/>
      <c r="AF413" s="209"/>
      <c r="AG413" s="209"/>
      <c r="AH413" s="209"/>
      <c r="AI413" s="209"/>
      <c r="AJ413" s="209"/>
      <c r="AK413" s="209"/>
      <c r="AL413" s="209"/>
      <c r="AM413" s="209"/>
      <c r="AN413" s="209"/>
      <c r="AO413" s="209"/>
      <c r="AP413" s="209"/>
      <c r="AQ413" s="209"/>
      <c r="AR413" s="209"/>
      <c r="AS413" s="209"/>
      <c r="AT413" s="209"/>
      <c r="AU413" s="209"/>
      <c r="AV413" s="209"/>
      <c r="AW413" s="209"/>
      <c r="AX413" s="209"/>
      <c r="AY413" s="209"/>
      <c r="AZ413" s="209"/>
      <c r="BA413" s="209"/>
      <c r="BB413" s="209"/>
      <c r="BC413" s="209"/>
      <c r="BD413" s="209"/>
      <c r="BE413" s="209"/>
      <c r="BF413" s="209"/>
      <c r="BG413" s="209"/>
      <c r="BH413" s="209"/>
      <c r="BI413" s="209"/>
      <c r="BJ413" s="209"/>
      <c r="BK413" s="209"/>
      <c r="BL413" s="209"/>
      <c r="BM413" s="210">
        <v>28</v>
      </c>
    </row>
    <row r="414" spans="1:65">
      <c r="A414" s="30"/>
      <c r="B414" s="20" t="s">
        <v>260</v>
      </c>
      <c r="C414" s="12"/>
      <c r="D414" s="213">
        <v>149</v>
      </c>
      <c r="E414" s="208"/>
      <c r="F414" s="209"/>
      <c r="G414" s="209"/>
      <c r="H414" s="209"/>
      <c r="I414" s="209"/>
      <c r="J414" s="209"/>
      <c r="K414" s="209"/>
      <c r="L414" s="209"/>
      <c r="M414" s="209"/>
      <c r="N414" s="209"/>
      <c r="O414" s="209"/>
      <c r="P414" s="209"/>
      <c r="Q414" s="209"/>
      <c r="R414" s="209"/>
      <c r="S414" s="209"/>
      <c r="T414" s="209"/>
      <c r="U414" s="209"/>
      <c r="V414" s="209"/>
      <c r="W414" s="209"/>
      <c r="X414" s="209"/>
      <c r="Y414" s="209"/>
      <c r="Z414" s="209"/>
      <c r="AA414" s="209"/>
      <c r="AB414" s="209"/>
      <c r="AC414" s="209"/>
      <c r="AD414" s="209"/>
      <c r="AE414" s="209"/>
      <c r="AF414" s="209"/>
      <c r="AG414" s="209"/>
      <c r="AH414" s="209"/>
      <c r="AI414" s="209"/>
      <c r="AJ414" s="209"/>
      <c r="AK414" s="209"/>
      <c r="AL414" s="209"/>
      <c r="AM414" s="209"/>
      <c r="AN414" s="209"/>
      <c r="AO414" s="209"/>
      <c r="AP414" s="209"/>
      <c r="AQ414" s="209"/>
      <c r="AR414" s="209"/>
      <c r="AS414" s="209"/>
      <c r="AT414" s="209"/>
      <c r="AU414" s="209"/>
      <c r="AV414" s="209"/>
      <c r="AW414" s="209"/>
      <c r="AX414" s="209"/>
      <c r="AY414" s="209"/>
      <c r="AZ414" s="209"/>
      <c r="BA414" s="209"/>
      <c r="BB414" s="209"/>
      <c r="BC414" s="209"/>
      <c r="BD414" s="209"/>
      <c r="BE414" s="209"/>
      <c r="BF414" s="209"/>
      <c r="BG414" s="209"/>
      <c r="BH414" s="209"/>
      <c r="BI414" s="209"/>
      <c r="BJ414" s="209"/>
      <c r="BK414" s="209"/>
      <c r="BL414" s="209"/>
      <c r="BM414" s="210">
        <v>16</v>
      </c>
    </row>
    <row r="415" spans="1:65">
      <c r="A415" s="30"/>
      <c r="B415" s="3" t="s">
        <v>261</v>
      </c>
      <c r="C415" s="29"/>
      <c r="D415" s="211">
        <v>149</v>
      </c>
      <c r="E415" s="208"/>
      <c r="F415" s="209"/>
      <c r="G415" s="209"/>
      <c r="H415" s="209"/>
      <c r="I415" s="209"/>
      <c r="J415" s="209"/>
      <c r="K415" s="209"/>
      <c r="L415" s="209"/>
      <c r="M415" s="209"/>
      <c r="N415" s="209"/>
      <c r="O415" s="209"/>
      <c r="P415" s="209"/>
      <c r="Q415" s="209"/>
      <c r="R415" s="209"/>
      <c r="S415" s="209"/>
      <c r="T415" s="209"/>
      <c r="U415" s="209"/>
      <c r="V415" s="209"/>
      <c r="W415" s="209"/>
      <c r="X415" s="209"/>
      <c r="Y415" s="209"/>
      <c r="Z415" s="209"/>
      <c r="AA415" s="209"/>
      <c r="AB415" s="209"/>
      <c r="AC415" s="209"/>
      <c r="AD415" s="209"/>
      <c r="AE415" s="209"/>
      <c r="AF415" s="209"/>
      <c r="AG415" s="209"/>
      <c r="AH415" s="209"/>
      <c r="AI415" s="209"/>
      <c r="AJ415" s="209"/>
      <c r="AK415" s="209"/>
      <c r="AL415" s="209"/>
      <c r="AM415" s="209"/>
      <c r="AN415" s="209"/>
      <c r="AO415" s="209"/>
      <c r="AP415" s="209"/>
      <c r="AQ415" s="209"/>
      <c r="AR415" s="209"/>
      <c r="AS415" s="209"/>
      <c r="AT415" s="209"/>
      <c r="AU415" s="209"/>
      <c r="AV415" s="209"/>
      <c r="AW415" s="209"/>
      <c r="AX415" s="209"/>
      <c r="AY415" s="209"/>
      <c r="AZ415" s="209"/>
      <c r="BA415" s="209"/>
      <c r="BB415" s="209"/>
      <c r="BC415" s="209"/>
      <c r="BD415" s="209"/>
      <c r="BE415" s="209"/>
      <c r="BF415" s="209"/>
      <c r="BG415" s="209"/>
      <c r="BH415" s="209"/>
      <c r="BI415" s="209"/>
      <c r="BJ415" s="209"/>
      <c r="BK415" s="209"/>
      <c r="BL415" s="209"/>
      <c r="BM415" s="210">
        <v>149</v>
      </c>
    </row>
    <row r="416" spans="1:65">
      <c r="A416" s="30"/>
      <c r="B416" s="3" t="s">
        <v>262</v>
      </c>
      <c r="C416" s="29"/>
      <c r="D416" s="211">
        <v>1.4142135623730951</v>
      </c>
      <c r="E416" s="208"/>
      <c r="F416" s="209"/>
      <c r="G416" s="209"/>
      <c r="H416" s="209"/>
      <c r="I416" s="209"/>
      <c r="J416" s="209"/>
      <c r="K416" s="209"/>
      <c r="L416" s="209"/>
      <c r="M416" s="209"/>
      <c r="N416" s="209"/>
      <c r="O416" s="209"/>
      <c r="P416" s="209"/>
      <c r="Q416" s="209"/>
      <c r="R416" s="209"/>
      <c r="S416" s="209"/>
      <c r="T416" s="209"/>
      <c r="U416" s="209"/>
      <c r="V416" s="209"/>
      <c r="W416" s="209"/>
      <c r="X416" s="209"/>
      <c r="Y416" s="209"/>
      <c r="Z416" s="209"/>
      <c r="AA416" s="209"/>
      <c r="AB416" s="209"/>
      <c r="AC416" s="209"/>
      <c r="AD416" s="209"/>
      <c r="AE416" s="209"/>
      <c r="AF416" s="209"/>
      <c r="AG416" s="209"/>
      <c r="AH416" s="209"/>
      <c r="AI416" s="209"/>
      <c r="AJ416" s="209"/>
      <c r="AK416" s="209"/>
      <c r="AL416" s="209"/>
      <c r="AM416" s="209"/>
      <c r="AN416" s="209"/>
      <c r="AO416" s="209"/>
      <c r="AP416" s="209"/>
      <c r="AQ416" s="209"/>
      <c r="AR416" s="209"/>
      <c r="AS416" s="209"/>
      <c r="AT416" s="209"/>
      <c r="AU416" s="209"/>
      <c r="AV416" s="209"/>
      <c r="AW416" s="209"/>
      <c r="AX416" s="209"/>
      <c r="AY416" s="209"/>
      <c r="AZ416" s="209"/>
      <c r="BA416" s="209"/>
      <c r="BB416" s="209"/>
      <c r="BC416" s="209"/>
      <c r="BD416" s="209"/>
      <c r="BE416" s="209"/>
      <c r="BF416" s="209"/>
      <c r="BG416" s="209"/>
      <c r="BH416" s="209"/>
      <c r="BI416" s="209"/>
      <c r="BJ416" s="209"/>
      <c r="BK416" s="209"/>
      <c r="BL416" s="209"/>
      <c r="BM416" s="210">
        <v>34</v>
      </c>
    </row>
    <row r="417" spans="1:65">
      <c r="A417" s="30"/>
      <c r="B417" s="3" t="s">
        <v>86</v>
      </c>
      <c r="C417" s="29"/>
      <c r="D417" s="13">
        <v>9.4913661904234576E-3</v>
      </c>
      <c r="E417" s="15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55"/>
    </row>
    <row r="418" spans="1:65">
      <c r="A418" s="30"/>
      <c r="B418" s="3" t="s">
        <v>263</v>
      </c>
      <c r="C418" s="29"/>
      <c r="D418" s="13">
        <v>0</v>
      </c>
      <c r="E418" s="15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55"/>
    </row>
    <row r="419" spans="1:65">
      <c r="A419" s="30"/>
      <c r="B419" s="46" t="s">
        <v>264</v>
      </c>
      <c r="C419" s="47"/>
      <c r="D419" s="45" t="s">
        <v>265</v>
      </c>
      <c r="E419" s="15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55"/>
    </row>
    <row r="420" spans="1:65">
      <c r="B420" s="31"/>
      <c r="C420" s="20"/>
      <c r="D420" s="20"/>
      <c r="BM420" s="55"/>
    </row>
    <row r="421" spans="1:65" ht="15">
      <c r="B421" s="8" t="s">
        <v>520</v>
      </c>
      <c r="BM421" s="28" t="s">
        <v>290</v>
      </c>
    </row>
    <row r="422" spans="1:65" ht="15">
      <c r="A422" s="25" t="s">
        <v>59</v>
      </c>
      <c r="B422" s="18" t="s">
        <v>112</v>
      </c>
      <c r="C422" s="15" t="s">
        <v>113</v>
      </c>
      <c r="D422" s="16" t="s">
        <v>291</v>
      </c>
      <c r="E422" s="15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28">
        <v>1</v>
      </c>
    </row>
    <row r="423" spans="1:65">
      <c r="A423" s="30"/>
      <c r="B423" s="19" t="s">
        <v>226</v>
      </c>
      <c r="C423" s="9" t="s">
        <v>226</v>
      </c>
      <c r="D423" s="10" t="s">
        <v>114</v>
      </c>
      <c r="E423" s="15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28" t="s">
        <v>3</v>
      </c>
    </row>
    <row r="424" spans="1:65">
      <c r="A424" s="30"/>
      <c r="B424" s="19"/>
      <c r="C424" s="9"/>
      <c r="D424" s="10" t="s">
        <v>302</v>
      </c>
      <c r="E424" s="15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28">
        <v>3</v>
      </c>
    </row>
    <row r="425" spans="1:65">
      <c r="A425" s="30"/>
      <c r="B425" s="19"/>
      <c r="C425" s="9"/>
      <c r="D425" s="26"/>
      <c r="E425" s="15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28">
        <v>3</v>
      </c>
    </row>
    <row r="426" spans="1:65">
      <c r="A426" s="30"/>
      <c r="B426" s="18">
        <v>1</v>
      </c>
      <c r="C426" s="14">
        <v>1</v>
      </c>
      <c r="D426" s="214">
        <v>0.05</v>
      </c>
      <c r="E426" s="205"/>
      <c r="F426" s="206"/>
      <c r="G426" s="206"/>
      <c r="H426" s="206"/>
      <c r="I426" s="206"/>
      <c r="J426" s="206"/>
      <c r="K426" s="206"/>
      <c r="L426" s="206"/>
      <c r="M426" s="206"/>
      <c r="N426" s="206"/>
      <c r="O426" s="206"/>
      <c r="P426" s="206"/>
      <c r="Q426" s="206"/>
      <c r="R426" s="206"/>
      <c r="S426" s="206"/>
      <c r="T426" s="206"/>
      <c r="U426" s="206"/>
      <c r="V426" s="206"/>
      <c r="W426" s="206"/>
      <c r="X426" s="206"/>
      <c r="Y426" s="206"/>
      <c r="Z426" s="206"/>
      <c r="AA426" s="206"/>
      <c r="AB426" s="206"/>
      <c r="AC426" s="206"/>
      <c r="AD426" s="206"/>
      <c r="AE426" s="206"/>
      <c r="AF426" s="206"/>
      <c r="AG426" s="206"/>
      <c r="AH426" s="206"/>
      <c r="AI426" s="206"/>
      <c r="AJ426" s="206"/>
      <c r="AK426" s="206"/>
      <c r="AL426" s="206"/>
      <c r="AM426" s="206"/>
      <c r="AN426" s="206"/>
      <c r="AO426" s="206"/>
      <c r="AP426" s="206"/>
      <c r="AQ426" s="206"/>
      <c r="AR426" s="206"/>
      <c r="AS426" s="206"/>
      <c r="AT426" s="206"/>
      <c r="AU426" s="206"/>
      <c r="AV426" s="206"/>
      <c r="AW426" s="206"/>
      <c r="AX426" s="206"/>
      <c r="AY426" s="206"/>
      <c r="AZ426" s="206"/>
      <c r="BA426" s="206"/>
      <c r="BB426" s="206"/>
      <c r="BC426" s="206"/>
      <c r="BD426" s="206"/>
      <c r="BE426" s="206"/>
      <c r="BF426" s="206"/>
      <c r="BG426" s="206"/>
      <c r="BH426" s="206"/>
      <c r="BI426" s="206"/>
      <c r="BJ426" s="206"/>
      <c r="BK426" s="206"/>
      <c r="BL426" s="206"/>
      <c r="BM426" s="215">
        <v>1</v>
      </c>
    </row>
    <row r="427" spans="1:65">
      <c r="A427" s="30"/>
      <c r="B427" s="19">
        <v>1</v>
      </c>
      <c r="C427" s="9">
        <v>2</v>
      </c>
      <c r="D427" s="24">
        <v>7.0000000000000007E-2</v>
      </c>
      <c r="E427" s="205"/>
      <c r="F427" s="206"/>
      <c r="G427" s="206"/>
      <c r="H427" s="206"/>
      <c r="I427" s="206"/>
      <c r="J427" s="206"/>
      <c r="K427" s="206"/>
      <c r="L427" s="206"/>
      <c r="M427" s="206"/>
      <c r="N427" s="206"/>
      <c r="O427" s="206"/>
      <c r="P427" s="206"/>
      <c r="Q427" s="206"/>
      <c r="R427" s="206"/>
      <c r="S427" s="206"/>
      <c r="T427" s="206"/>
      <c r="U427" s="206"/>
      <c r="V427" s="206"/>
      <c r="W427" s="206"/>
      <c r="X427" s="206"/>
      <c r="Y427" s="206"/>
      <c r="Z427" s="206"/>
      <c r="AA427" s="206"/>
      <c r="AB427" s="206"/>
      <c r="AC427" s="206"/>
      <c r="AD427" s="206"/>
      <c r="AE427" s="206"/>
      <c r="AF427" s="206"/>
      <c r="AG427" s="206"/>
      <c r="AH427" s="206"/>
      <c r="AI427" s="206"/>
      <c r="AJ427" s="206"/>
      <c r="AK427" s="206"/>
      <c r="AL427" s="206"/>
      <c r="AM427" s="206"/>
      <c r="AN427" s="206"/>
      <c r="AO427" s="206"/>
      <c r="AP427" s="206"/>
      <c r="AQ427" s="206"/>
      <c r="AR427" s="206"/>
      <c r="AS427" s="206"/>
      <c r="AT427" s="206"/>
      <c r="AU427" s="206"/>
      <c r="AV427" s="206"/>
      <c r="AW427" s="206"/>
      <c r="AX427" s="206"/>
      <c r="AY427" s="206"/>
      <c r="AZ427" s="206"/>
      <c r="BA427" s="206"/>
      <c r="BB427" s="206"/>
      <c r="BC427" s="206"/>
      <c r="BD427" s="206"/>
      <c r="BE427" s="206"/>
      <c r="BF427" s="206"/>
      <c r="BG427" s="206"/>
      <c r="BH427" s="206"/>
      <c r="BI427" s="206"/>
      <c r="BJ427" s="206"/>
      <c r="BK427" s="206"/>
      <c r="BL427" s="206"/>
      <c r="BM427" s="215">
        <v>29</v>
      </c>
    </row>
    <row r="428" spans="1:65">
      <c r="A428" s="30"/>
      <c r="B428" s="20" t="s">
        <v>260</v>
      </c>
      <c r="C428" s="12"/>
      <c r="D428" s="216">
        <v>6.0000000000000005E-2</v>
      </c>
      <c r="E428" s="205"/>
      <c r="F428" s="206"/>
      <c r="G428" s="206"/>
      <c r="H428" s="206"/>
      <c r="I428" s="206"/>
      <c r="J428" s="206"/>
      <c r="K428" s="206"/>
      <c r="L428" s="206"/>
      <c r="M428" s="206"/>
      <c r="N428" s="206"/>
      <c r="O428" s="206"/>
      <c r="P428" s="206"/>
      <c r="Q428" s="206"/>
      <c r="R428" s="206"/>
      <c r="S428" s="206"/>
      <c r="T428" s="206"/>
      <c r="U428" s="206"/>
      <c r="V428" s="206"/>
      <c r="W428" s="206"/>
      <c r="X428" s="206"/>
      <c r="Y428" s="206"/>
      <c r="Z428" s="206"/>
      <c r="AA428" s="206"/>
      <c r="AB428" s="206"/>
      <c r="AC428" s="206"/>
      <c r="AD428" s="206"/>
      <c r="AE428" s="206"/>
      <c r="AF428" s="206"/>
      <c r="AG428" s="206"/>
      <c r="AH428" s="206"/>
      <c r="AI428" s="206"/>
      <c r="AJ428" s="206"/>
      <c r="AK428" s="206"/>
      <c r="AL428" s="206"/>
      <c r="AM428" s="206"/>
      <c r="AN428" s="206"/>
      <c r="AO428" s="206"/>
      <c r="AP428" s="206"/>
      <c r="AQ428" s="206"/>
      <c r="AR428" s="206"/>
      <c r="AS428" s="206"/>
      <c r="AT428" s="206"/>
      <c r="AU428" s="206"/>
      <c r="AV428" s="206"/>
      <c r="AW428" s="206"/>
      <c r="AX428" s="206"/>
      <c r="AY428" s="206"/>
      <c r="AZ428" s="206"/>
      <c r="BA428" s="206"/>
      <c r="BB428" s="206"/>
      <c r="BC428" s="206"/>
      <c r="BD428" s="206"/>
      <c r="BE428" s="206"/>
      <c r="BF428" s="206"/>
      <c r="BG428" s="206"/>
      <c r="BH428" s="206"/>
      <c r="BI428" s="206"/>
      <c r="BJ428" s="206"/>
      <c r="BK428" s="206"/>
      <c r="BL428" s="206"/>
      <c r="BM428" s="215">
        <v>16</v>
      </c>
    </row>
    <row r="429" spans="1:65">
      <c r="A429" s="30"/>
      <c r="B429" s="3" t="s">
        <v>261</v>
      </c>
      <c r="C429" s="29"/>
      <c r="D429" s="24">
        <v>6.0000000000000005E-2</v>
      </c>
      <c r="E429" s="205"/>
      <c r="F429" s="206"/>
      <c r="G429" s="206"/>
      <c r="H429" s="206"/>
      <c r="I429" s="206"/>
      <c r="J429" s="206"/>
      <c r="K429" s="206"/>
      <c r="L429" s="206"/>
      <c r="M429" s="206"/>
      <c r="N429" s="206"/>
      <c r="O429" s="206"/>
      <c r="P429" s="206"/>
      <c r="Q429" s="206"/>
      <c r="R429" s="206"/>
      <c r="S429" s="206"/>
      <c r="T429" s="206"/>
      <c r="U429" s="206"/>
      <c r="V429" s="206"/>
      <c r="W429" s="206"/>
      <c r="X429" s="206"/>
      <c r="Y429" s="206"/>
      <c r="Z429" s="206"/>
      <c r="AA429" s="206"/>
      <c r="AB429" s="206"/>
      <c r="AC429" s="206"/>
      <c r="AD429" s="206"/>
      <c r="AE429" s="206"/>
      <c r="AF429" s="206"/>
      <c r="AG429" s="206"/>
      <c r="AH429" s="206"/>
      <c r="AI429" s="206"/>
      <c r="AJ429" s="206"/>
      <c r="AK429" s="206"/>
      <c r="AL429" s="206"/>
      <c r="AM429" s="206"/>
      <c r="AN429" s="206"/>
      <c r="AO429" s="206"/>
      <c r="AP429" s="206"/>
      <c r="AQ429" s="206"/>
      <c r="AR429" s="206"/>
      <c r="AS429" s="206"/>
      <c r="AT429" s="206"/>
      <c r="AU429" s="206"/>
      <c r="AV429" s="206"/>
      <c r="AW429" s="206"/>
      <c r="AX429" s="206"/>
      <c r="AY429" s="206"/>
      <c r="AZ429" s="206"/>
      <c r="BA429" s="206"/>
      <c r="BB429" s="206"/>
      <c r="BC429" s="206"/>
      <c r="BD429" s="206"/>
      <c r="BE429" s="206"/>
      <c r="BF429" s="206"/>
      <c r="BG429" s="206"/>
      <c r="BH429" s="206"/>
      <c r="BI429" s="206"/>
      <c r="BJ429" s="206"/>
      <c r="BK429" s="206"/>
      <c r="BL429" s="206"/>
      <c r="BM429" s="215">
        <v>0.06</v>
      </c>
    </row>
    <row r="430" spans="1:65">
      <c r="A430" s="30"/>
      <c r="B430" s="3" t="s">
        <v>262</v>
      </c>
      <c r="C430" s="29"/>
      <c r="D430" s="24">
        <v>1.4142135623730939E-2</v>
      </c>
      <c r="E430" s="205"/>
      <c r="F430" s="206"/>
      <c r="G430" s="206"/>
      <c r="H430" s="206"/>
      <c r="I430" s="206"/>
      <c r="J430" s="206"/>
      <c r="K430" s="206"/>
      <c r="L430" s="206"/>
      <c r="M430" s="206"/>
      <c r="N430" s="206"/>
      <c r="O430" s="206"/>
      <c r="P430" s="206"/>
      <c r="Q430" s="206"/>
      <c r="R430" s="206"/>
      <c r="S430" s="206"/>
      <c r="T430" s="206"/>
      <c r="U430" s="206"/>
      <c r="V430" s="206"/>
      <c r="W430" s="206"/>
      <c r="X430" s="206"/>
      <c r="Y430" s="206"/>
      <c r="Z430" s="206"/>
      <c r="AA430" s="206"/>
      <c r="AB430" s="206"/>
      <c r="AC430" s="206"/>
      <c r="AD430" s="206"/>
      <c r="AE430" s="206"/>
      <c r="AF430" s="206"/>
      <c r="AG430" s="206"/>
      <c r="AH430" s="206"/>
      <c r="AI430" s="206"/>
      <c r="AJ430" s="206"/>
      <c r="AK430" s="206"/>
      <c r="AL430" s="206"/>
      <c r="AM430" s="206"/>
      <c r="AN430" s="206"/>
      <c r="AO430" s="206"/>
      <c r="AP430" s="206"/>
      <c r="AQ430" s="206"/>
      <c r="AR430" s="206"/>
      <c r="AS430" s="206"/>
      <c r="AT430" s="206"/>
      <c r="AU430" s="206"/>
      <c r="AV430" s="206"/>
      <c r="AW430" s="206"/>
      <c r="AX430" s="206"/>
      <c r="AY430" s="206"/>
      <c r="AZ430" s="206"/>
      <c r="BA430" s="206"/>
      <c r="BB430" s="206"/>
      <c r="BC430" s="206"/>
      <c r="BD430" s="206"/>
      <c r="BE430" s="206"/>
      <c r="BF430" s="206"/>
      <c r="BG430" s="206"/>
      <c r="BH430" s="206"/>
      <c r="BI430" s="206"/>
      <c r="BJ430" s="206"/>
      <c r="BK430" s="206"/>
      <c r="BL430" s="206"/>
      <c r="BM430" s="215">
        <v>35</v>
      </c>
    </row>
    <row r="431" spans="1:65">
      <c r="A431" s="30"/>
      <c r="B431" s="3" t="s">
        <v>86</v>
      </c>
      <c r="C431" s="29"/>
      <c r="D431" s="13">
        <v>0.23570226039551562</v>
      </c>
      <c r="E431" s="15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55"/>
    </row>
    <row r="432" spans="1:65">
      <c r="A432" s="30"/>
      <c r="B432" s="3" t="s">
        <v>263</v>
      </c>
      <c r="C432" s="29"/>
      <c r="D432" s="13">
        <v>2.2204460492503131E-16</v>
      </c>
      <c r="E432" s="15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55"/>
    </row>
    <row r="433" spans="1:65">
      <c r="A433" s="30"/>
      <c r="B433" s="46" t="s">
        <v>264</v>
      </c>
      <c r="C433" s="47"/>
      <c r="D433" s="45" t="s">
        <v>265</v>
      </c>
      <c r="E433" s="15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55"/>
    </row>
    <row r="434" spans="1:65">
      <c r="B434" s="31"/>
      <c r="C434" s="20"/>
      <c r="D434" s="20"/>
      <c r="BM434" s="55"/>
    </row>
    <row r="435" spans="1:65" ht="15">
      <c r="B435" s="8" t="s">
        <v>521</v>
      </c>
      <c r="BM435" s="28" t="s">
        <v>290</v>
      </c>
    </row>
    <row r="436" spans="1:65" ht="15">
      <c r="A436" s="25" t="s">
        <v>6</v>
      </c>
      <c r="B436" s="18" t="s">
        <v>112</v>
      </c>
      <c r="C436" s="15" t="s">
        <v>113</v>
      </c>
      <c r="D436" s="16" t="s">
        <v>291</v>
      </c>
      <c r="E436" s="15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28">
        <v>1</v>
      </c>
    </row>
    <row r="437" spans="1:65">
      <c r="A437" s="30"/>
      <c r="B437" s="19" t="s">
        <v>226</v>
      </c>
      <c r="C437" s="9" t="s">
        <v>226</v>
      </c>
      <c r="D437" s="10" t="s">
        <v>114</v>
      </c>
      <c r="E437" s="15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28" t="s">
        <v>3</v>
      </c>
    </row>
    <row r="438" spans="1:65">
      <c r="A438" s="30"/>
      <c r="B438" s="19"/>
      <c r="C438" s="9"/>
      <c r="D438" s="10" t="s">
        <v>302</v>
      </c>
      <c r="E438" s="15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28">
        <v>0</v>
      </c>
    </row>
    <row r="439" spans="1:65">
      <c r="A439" s="30"/>
      <c r="B439" s="19"/>
      <c r="C439" s="9"/>
      <c r="D439" s="26"/>
      <c r="E439" s="15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28">
        <v>0</v>
      </c>
    </row>
    <row r="440" spans="1:65">
      <c r="A440" s="30"/>
      <c r="B440" s="18">
        <v>1</v>
      </c>
      <c r="C440" s="14">
        <v>1</v>
      </c>
      <c r="D440" s="207">
        <v>84000</v>
      </c>
      <c r="E440" s="208"/>
      <c r="F440" s="209"/>
      <c r="G440" s="209"/>
      <c r="H440" s="209"/>
      <c r="I440" s="209"/>
      <c r="J440" s="209"/>
      <c r="K440" s="209"/>
      <c r="L440" s="209"/>
      <c r="M440" s="209"/>
      <c r="N440" s="209"/>
      <c r="O440" s="209"/>
      <c r="P440" s="209"/>
      <c r="Q440" s="209"/>
      <c r="R440" s="209"/>
      <c r="S440" s="209"/>
      <c r="T440" s="209"/>
      <c r="U440" s="209"/>
      <c r="V440" s="209"/>
      <c r="W440" s="209"/>
      <c r="X440" s="209"/>
      <c r="Y440" s="209"/>
      <c r="Z440" s="209"/>
      <c r="AA440" s="209"/>
      <c r="AB440" s="209"/>
      <c r="AC440" s="209"/>
      <c r="AD440" s="209"/>
      <c r="AE440" s="209"/>
      <c r="AF440" s="209"/>
      <c r="AG440" s="209"/>
      <c r="AH440" s="209"/>
      <c r="AI440" s="209"/>
      <c r="AJ440" s="209"/>
      <c r="AK440" s="209"/>
      <c r="AL440" s="209"/>
      <c r="AM440" s="209"/>
      <c r="AN440" s="209"/>
      <c r="AO440" s="209"/>
      <c r="AP440" s="209"/>
      <c r="AQ440" s="209"/>
      <c r="AR440" s="209"/>
      <c r="AS440" s="209"/>
      <c r="AT440" s="209"/>
      <c r="AU440" s="209"/>
      <c r="AV440" s="209"/>
      <c r="AW440" s="209"/>
      <c r="AX440" s="209"/>
      <c r="AY440" s="209"/>
      <c r="AZ440" s="209"/>
      <c r="BA440" s="209"/>
      <c r="BB440" s="209"/>
      <c r="BC440" s="209"/>
      <c r="BD440" s="209"/>
      <c r="BE440" s="209"/>
      <c r="BF440" s="209"/>
      <c r="BG440" s="209"/>
      <c r="BH440" s="209"/>
      <c r="BI440" s="209"/>
      <c r="BJ440" s="209"/>
      <c r="BK440" s="209"/>
      <c r="BL440" s="209"/>
      <c r="BM440" s="210">
        <v>1</v>
      </c>
    </row>
    <row r="441" spans="1:65">
      <c r="A441" s="30"/>
      <c r="B441" s="19">
        <v>1</v>
      </c>
      <c r="C441" s="9">
        <v>2</v>
      </c>
      <c r="D441" s="211">
        <v>83500</v>
      </c>
      <c r="E441" s="208"/>
      <c r="F441" s="209"/>
      <c r="G441" s="209"/>
      <c r="H441" s="209"/>
      <c r="I441" s="209"/>
      <c r="J441" s="209"/>
      <c r="K441" s="209"/>
      <c r="L441" s="209"/>
      <c r="M441" s="209"/>
      <c r="N441" s="209"/>
      <c r="O441" s="209"/>
      <c r="P441" s="209"/>
      <c r="Q441" s="209"/>
      <c r="R441" s="209"/>
      <c r="S441" s="209"/>
      <c r="T441" s="209"/>
      <c r="U441" s="209"/>
      <c r="V441" s="209"/>
      <c r="W441" s="209"/>
      <c r="X441" s="209"/>
      <c r="Y441" s="209"/>
      <c r="Z441" s="209"/>
      <c r="AA441" s="209"/>
      <c r="AB441" s="209"/>
      <c r="AC441" s="209"/>
      <c r="AD441" s="209"/>
      <c r="AE441" s="209"/>
      <c r="AF441" s="209"/>
      <c r="AG441" s="209"/>
      <c r="AH441" s="209"/>
      <c r="AI441" s="209"/>
      <c r="AJ441" s="209"/>
      <c r="AK441" s="209"/>
      <c r="AL441" s="209"/>
      <c r="AM441" s="209"/>
      <c r="AN441" s="209"/>
      <c r="AO441" s="209"/>
      <c r="AP441" s="209"/>
      <c r="AQ441" s="209"/>
      <c r="AR441" s="209"/>
      <c r="AS441" s="209"/>
      <c r="AT441" s="209"/>
      <c r="AU441" s="209"/>
      <c r="AV441" s="209"/>
      <c r="AW441" s="209"/>
      <c r="AX441" s="209"/>
      <c r="AY441" s="209"/>
      <c r="AZ441" s="209"/>
      <c r="BA441" s="209"/>
      <c r="BB441" s="209"/>
      <c r="BC441" s="209"/>
      <c r="BD441" s="209"/>
      <c r="BE441" s="209"/>
      <c r="BF441" s="209"/>
      <c r="BG441" s="209"/>
      <c r="BH441" s="209"/>
      <c r="BI441" s="209"/>
      <c r="BJ441" s="209"/>
      <c r="BK441" s="209"/>
      <c r="BL441" s="209"/>
      <c r="BM441" s="210">
        <v>30</v>
      </c>
    </row>
    <row r="442" spans="1:65">
      <c r="A442" s="30"/>
      <c r="B442" s="20" t="s">
        <v>260</v>
      </c>
      <c r="C442" s="12"/>
      <c r="D442" s="213">
        <v>83750</v>
      </c>
      <c r="E442" s="208"/>
      <c r="F442" s="209"/>
      <c r="G442" s="209"/>
      <c r="H442" s="209"/>
      <c r="I442" s="209"/>
      <c r="J442" s="209"/>
      <c r="K442" s="209"/>
      <c r="L442" s="209"/>
      <c r="M442" s="209"/>
      <c r="N442" s="209"/>
      <c r="O442" s="209"/>
      <c r="P442" s="209"/>
      <c r="Q442" s="209"/>
      <c r="R442" s="209"/>
      <c r="S442" s="209"/>
      <c r="T442" s="209"/>
      <c r="U442" s="209"/>
      <c r="V442" s="209"/>
      <c r="W442" s="209"/>
      <c r="X442" s="209"/>
      <c r="Y442" s="209"/>
      <c r="Z442" s="209"/>
      <c r="AA442" s="209"/>
      <c r="AB442" s="209"/>
      <c r="AC442" s="209"/>
      <c r="AD442" s="209"/>
      <c r="AE442" s="209"/>
      <c r="AF442" s="209"/>
      <c r="AG442" s="209"/>
      <c r="AH442" s="209"/>
      <c r="AI442" s="209"/>
      <c r="AJ442" s="209"/>
      <c r="AK442" s="209"/>
      <c r="AL442" s="209"/>
      <c r="AM442" s="209"/>
      <c r="AN442" s="209"/>
      <c r="AO442" s="209"/>
      <c r="AP442" s="209"/>
      <c r="AQ442" s="209"/>
      <c r="AR442" s="209"/>
      <c r="AS442" s="209"/>
      <c r="AT442" s="209"/>
      <c r="AU442" s="209"/>
      <c r="AV442" s="209"/>
      <c r="AW442" s="209"/>
      <c r="AX442" s="209"/>
      <c r="AY442" s="209"/>
      <c r="AZ442" s="209"/>
      <c r="BA442" s="209"/>
      <c r="BB442" s="209"/>
      <c r="BC442" s="209"/>
      <c r="BD442" s="209"/>
      <c r="BE442" s="209"/>
      <c r="BF442" s="209"/>
      <c r="BG442" s="209"/>
      <c r="BH442" s="209"/>
      <c r="BI442" s="209"/>
      <c r="BJ442" s="209"/>
      <c r="BK442" s="209"/>
      <c r="BL442" s="209"/>
      <c r="BM442" s="210">
        <v>16</v>
      </c>
    </row>
    <row r="443" spans="1:65">
      <c r="A443" s="30"/>
      <c r="B443" s="3" t="s">
        <v>261</v>
      </c>
      <c r="C443" s="29"/>
      <c r="D443" s="211">
        <v>83750</v>
      </c>
      <c r="E443" s="208"/>
      <c r="F443" s="209"/>
      <c r="G443" s="209"/>
      <c r="H443" s="209"/>
      <c r="I443" s="209"/>
      <c r="J443" s="209"/>
      <c r="K443" s="209"/>
      <c r="L443" s="209"/>
      <c r="M443" s="209"/>
      <c r="N443" s="209"/>
      <c r="O443" s="209"/>
      <c r="P443" s="209"/>
      <c r="Q443" s="209"/>
      <c r="R443" s="209"/>
      <c r="S443" s="209"/>
      <c r="T443" s="209"/>
      <c r="U443" s="209"/>
      <c r="V443" s="209"/>
      <c r="W443" s="209"/>
      <c r="X443" s="209"/>
      <c r="Y443" s="209"/>
      <c r="Z443" s="209"/>
      <c r="AA443" s="209"/>
      <c r="AB443" s="209"/>
      <c r="AC443" s="209"/>
      <c r="AD443" s="209"/>
      <c r="AE443" s="209"/>
      <c r="AF443" s="209"/>
      <c r="AG443" s="209"/>
      <c r="AH443" s="209"/>
      <c r="AI443" s="209"/>
      <c r="AJ443" s="209"/>
      <c r="AK443" s="209"/>
      <c r="AL443" s="209"/>
      <c r="AM443" s="209"/>
      <c r="AN443" s="209"/>
      <c r="AO443" s="209"/>
      <c r="AP443" s="209"/>
      <c r="AQ443" s="209"/>
      <c r="AR443" s="209"/>
      <c r="AS443" s="209"/>
      <c r="AT443" s="209"/>
      <c r="AU443" s="209"/>
      <c r="AV443" s="209"/>
      <c r="AW443" s="209"/>
      <c r="AX443" s="209"/>
      <c r="AY443" s="209"/>
      <c r="AZ443" s="209"/>
      <c r="BA443" s="209"/>
      <c r="BB443" s="209"/>
      <c r="BC443" s="209"/>
      <c r="BD443" s="209"/>
      <c r="BE443" s="209"/>
      <c r="BF443" s="209"/>
      <c r="BG443" s="209"/>
      <c r="BH443" s="209"/>
      <c r="BI443" s="209"/>
      <c r="BJ443" s="209"/>
      <c r="BK443" s="209"/>
      <c r="BL443" s="209"/>
      <c r="BM443" s="210">
        <v>83750</v>
      </c>
    </row>
    <row r="444" spans="1:65">
      <c r="A444" s="30"/>
      <c r="B444" s="3" t="s">
        <v>262</v>
      </c>
      <c r="C444" s="29"/>
      <c r="D444" s="211">
        <v>353.55339059327378</v>
      </c>
      <c r="E444" s="208"/>
      <c r="F444" s="209"/>
      <c r="G444" s="209"/>
      <c r="H444" s="209"/>
      <c r="I444" s="209"/>
      <c r="J444" s="209"/>
      <c r="K444" s="209"/>
      <c r="L444" s="209"/>
      <c r="M444" s="209"/>
      <c r="N444" s="209"/>
      <c r="O444" s="209"/>
      <c r="P444" s="209"/>
      <c r="Q444" s="209"/>
      <c r="R444" s="209"/>
      <c r="S444" s="209"/>
      <c r="T444" s="209"/>
      <c r="U444" s="209"/>
      <c r="V444" s="209"/>
      <c r="W444" s="209"/>
      <c r="X444" s="209"/>
      <c r="Y444" s="209"/>
      <c r="Z444" s="209"/>
      <c r="AA444" s="209"/>
      <c r="AB444" s="209"/>
      <c r="AC444" s="209"/>
      <c r="AD444" s="209"/>
      <c r="AE444" s="209"/>
      <c r="AF444" s="209"/>
      <c r="AG444" s="209"/>
      <c r="AH444" s="209"/>
      <c r="AI444" s="209"/>
      <c r="AJ444" s="209"/>
      <c r="AK444" s="209"/>
      <c r="AL444" s="209"/>
      <c r="AM444" s="209"/>
      <c r="AN444" s="209"/>
      <c r="AO444" s="209"/>
      <c r="AP444" s="209"/>
      <c r="AQ444" s="209"/>
      <c r="AR444" s="209"/>
      <c r="AS444" s="209"/>
      <c r="AT444" s="209"/>
      <c r="AU444" s="209"/>
      <c r="AV444" s="209"/>
      <c r="AW444" s="209"/>
      <c r="AX444" s="209"/>
      <c r="AY444" s="209"/>
      <c r="AZ444" s="209"/>
      <c r="BA444" s="209"/>
      <c r="BB444" s="209"/>
      <c r="BC444" s="209"/>
      <c r="BD444" s="209"/>
      <c r="BE444" s="209"/>
      <c r="BF444" s="209"/>
      <c r="BG444" s="209"/>
      <c r="BH444" s="209"/>
      <c r="BI444" s="209"/>
      <c r="BJ444" s="209"/>
      <c r="BK444" s="209"/>
      <c r="BL444" s="209"/>
      <c r="BM444" s="210">
        <v>36</v>
      </c>
    </row>
    <row r="445" spans="1:65">
      <c r="A445" s="30"/>
      <c r="B445" s="3" t="s">
        <v>86</v>
      </c>
      <c r="C445" s="29"/>
      <c r="D445" s="13">
        <v>4.2215330220092395E-3</v>
      </c>
      <c r="E445" s="15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55"/>
    </row>
    <row r="446" spans="1:65">
      <c r="A446" s="30"/>
      <c r="B446" s="3" t="s">
        <v>263</v>
      </c>
      <c r="C446" s="29"/>
      <c r="D446" s="13">
        <v>0</v>
      </c>
      <c r="E446" s="15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55"/>
    </row>
    <row r="447" spans="1:65">
      <c r="A447" s="30"/>
      <c r="B447" s="46" t="s">
        <v>264</v>
      </c>
      <c r="C447" s="47"/>
      <c r="D447" s="45" t="s">
        <v>265</v>
      </c>
      <c r="E447" s="15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55"/>
    </row>
    <row r="448" spans="1:65">
      <c r="B448" s="31"/>
      <c r="C448" s="20"/>
      <c r="D448" s="20"/>
      <c r="BM448" s="55"/>
    </row>
    <row r="449" spans="1:65" ht="15">
      <c r="B449" s="8" t="s">
        <v>522</v>
      </c>
      <c r="BM449" s="28" t="s">
        <v>290</v>
      </c>
    </row>
    <row r="450" spans="1:65" ht="15">
      <c r="A450" s="25" t="s">
        <v>9</v>
      </c>
      <c r="B450" s="18" t="s">
        <v>112</v>
      </c>
      <c r="C450" s="15" t="s">
        <v>113</v>
      </c>
      <c r="D450" s="16" t="s">
        <v>291</v>
      </c>
      <c r="E450" s="15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28">
        <v>1</v>
      </c>
    </row>
    <row r="451" spans="1:65">
      <c r="A451" s="30"/>
      <c r="B451" s="19" t="s">
        <v>226</v>
      </c>
      <c r="C451" s="9" t="s">
        <v>226</v>
      </c>
      <c r="D451" s="10" t="s">
        <v>114</v>
      </c>
      <c r="E451" s="15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28" t="s">
        <v>3</v>
      </c>
    </row>
    <row r="452" spans="1:65">
      <c r="A452" s="30"/>
      <c r="B452" s="19"/>
      <c r="C452" s="9"/>
      <c r="D452" s="10" t="s">
        <v>302</v>
      </c>
      <c r="E452" s="15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28">
        <v>1</v>
      </c>
    </row>
    <row r="453" spans="1:65">
      <c r="A453" s="30"/>
      <c r="B453" s="19"/>
      <c r="C453" s="9"/>
      <c r="D453" s="26"/>
      <c r="E453" s="15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28">
        <v>1</v>
      </c>
    </row>
    <row r="454" spans="1:65">
      <c r="A454" s="30"/>
      <c r="B454" s="18">
        <v>1</v>
      </c>
      <c r="C454" s="14">
        <v>1</v>
      </c>
      <c r="D454" s="217">
        <v>11.1</v>
      </c>
      <c r="E454" s="218"/>
      <c r="F454" s="219"/>
      <c r="G454" s="219"/>
      <c r="H454" s="219"/>
      <c r="I454" s="219"/>
      <c r="J454" s="219"/>
      <c r="K454" s="219"/>
      <c r="L454" s="219"/>
      <c r="M454" s="219"/>
      <c r="N454" s="219"/>
      <c r="O454" s="219"/>
      <c r="P454" s="219"/>
      <c r="Q454" s="219"/>
      <c r="R454" s="219"/>
      <c r="S454" s="219"/>
      <c r="T454" s="219"/>
      <c r="U454" s="219"/>
      <c r="V454" s="219"/>
      <c r="W454" s="219"/>
      <c r="X454" s="219"/>
      <c r="Y454" s="219"/>
      <c r="Z454" s="219"/>
      <c r="AA454" s="219"/>
      <c r="AB454" s="219"/>
      <c r="AC454" s="219"/>
      <c r="AD454" s="219"/>
      <c r="AE454" s="219"/>
      <c r="AF454" s="219"/>
      <c r="AG454" s="219"/>
      <c r="AH454" s="219"/>
      <c r="AI454" s="219"/>
      <c r="AJ454" s="219"/>
      <c r="AK454" s="219"/>
      <c r="AL454" s="219"/>
      <c r="AM454" s="219"/>
      <c r="AN454" s="219"/>
      <c r="AO454" s="219"/>
      <c r="AP454" s="219"/>
      <c r="AQ454" s="219"/>
      <c r="AR454" s="219"/>
      <c r="AS454" s="219"/>
      <c r="AT454" s="219"/>
      <c r="AU454" s="219"/>
      <c r="AV454" s="219"/>
      <c r="AW454" s="219"/>
      <c r="AX454" s="219"/>
      <c r="AY454" s="219"/>
      <c r="AZ454" s="219"/>
      <c r="BA454" s="219"/>
      <c r="BB454" s="219"/>
      <c r="BC454" s="219"/>
      <c r="BD454" s="219"/>
      <c r="BE454" s="219"/>
      <c r="BF454" s="219"/>
      <c r="BG454" s="219"/>
      <c r="BH454" s="219"/>
      <c r="BI454" s="219"/>
      <c r="BJ454" s="219"/>
      <c r="BK454" s="219"/>
      <c r="BL454" s="219"/>
      <c r="BM454" s="220">
        <v>1</v>
      </c>
    </row>
    <row r="455" spans="1:65">
      <c r="A455" s="30"/>
      <c r="B455" s="19">
        <v>1</v>
      </c>
      <c r="C455" s="9">
        <v>2</v>
      </c>
      <c r="D455" s="221">
        <v>12.1</v>
      </c>
      <c r="E455" s="218"/>
      <c r="F455" s="219"/>
      <c r="G455" s="219"/>
      <c r="H455" s="219"/>
      <c r="I455" s="219"/>
      <c r="J455" s="219"/>
      <c r="K455" s="219"/>
      <c r="L455" s="219"/>
      <c r="M455" s="219"/>
      <c r="N455" s="219"/>
      <c r="O455" s="219"/>
      <c r="P455" s="219"/>
      <c r="Q455" s="219"/>
      <c r="R455" s="219"/>
      <c r="S455" s="219"/>
      <c r="T455" s="219"/>
      <c r="U455" s="219"/>
      <c r="V455" s="219"/>
      <c r="W455" s="219"/>
      <c r="X455" s="219"/>
      <c r="Y455" s="219"/>
      <c r="Z455" s="219"/>
      <c r="AA455" s="219"/>
      <c r="AB455" s="219"/>
      <c r="AC455" s="219"/>
      <c r="AD455" s="219"/>
      <c r="AE455" s="219"/>
      <c r="AF455" s="219"/>
      <c r="AG455" s="219"/>
      <c r="AH455" s="219"/>
      <c r="AI455" s="219"/>
      <c r="AJ455" s="219"/>
      <c r="AK455" s="219"/>
      <c r="AL455" s="219"/>
      <c r="AM455" s="219"/>
      <c r="AN455" s="219"/>
      <c r="AO455" s="219"/>
      <c r="AP455" s="219"/>
      <c r="AQ455" s="219"/>
      <c r="AR455" s="219"/>
      <c r="AS455" s="219"/>
      <c r="AT455" s="219"/>
      <c r="AU455" s="219"/>
      <c r="AV455" s="219"/>
      <c r="AW455" s="219"/>
      <c r="AX455" s="219"/>
      <c r="AY455" s="219"/>
      <c r="AZ455" s="219"/>
      <c r="BA455" s="219"/>
      <c r="BB455" s="219"/>
      <c r="BC455" s="219"/>
      <c r="BD455" s="219"/>
      <c r="BE455" s="219"/>
      <c r="BF455" s="219"/>
      <c r="BG455" s="219"/>
      <c r="BH455" s="219"/>
      <c r="BI455" s="219"/>
      <c r="BJ455" s="219"/>
      <c r="BK455" s="219"/>
      <c r="BL455" s="219"/>
      <c r="BM455" s="220">
        <v>31</v>
      </c>
    </row>
    <row r="456" spans="1:65">
      <c r="A456" s="30"/>
      <c r="B456" s="20" t="s">
        <v>260</v>
      </c>
      <c r="C456" s="12"/>
      <c r="D456" s="223">
        <v>11.6</v>
      </c>
      <c r="E456" s="218"/>
      <c r="F456" s="219"/>
      <c r="G456" s="219"/>
      <c r="H456" s="219"/>
      <c r="I456" s="219"/>
      <c r="J456" s="219"/>
      <c r="K456" s="219"/>
      <c r="L456" s="219"/>
      <c r="M456" s="219"/>
      <c r="N456" s="219"/>
      <c r="O456" s="219"/>
      <c r="P456" s="219"/>
      <c r="Q456" s="219"/>
      <c r="R456" s="219"/>
      <c r="S456" s="219"/>
      <c r="T456" s="219"/>
      <c r="U456" s="219"/>
      <c r="V456" s="219"/>
      <c r="W456" s="219"/>
      <c r="X456" s="219"/>
      <c r="Y456" s="219"/>
      <c r="Z456" s="219"/>
      <c r="AA456" s="219"/>
      <c r="AB456" s="219"/>
      <c r="AC456" s="219"/>
      <c r="AD456" s="219"/>
      <c r="AE456" s="219"/>
      <c r="AF456" s="219"/>
      <c r="AG456" s="219"/>
      <c r="AH456" s="219"/>
      <c r="AI456" s="219"/>
      <c r="AJ456" s="219"/>
      <c r="AK456" s="219"/>
      <c r="AL456" s="219"/>
      <c r="AM456" s="219"/>
      <c r="AN456" s="219"/>
      <c r="AO456" s="219"/>
      <c r="AP456" s="219"/>
      <c r="AQ456" s="219"/>
      <c r="AR456" s="219"/>
      <c r="AS456" s="219"/>
      <c r="AT456" s="219"/>
      <c r="AU456" s="219"/>
      <c r="AV456" s="219"/>
      <c r="AW456" s="219"/>
      <c r="AX456" s="219"/>
      <c r="AY456" s="219"/>
      <c r="AZ456" s="219"/>
      <c r="BA456" s="219"/>
      <c r="BB456" s="219"/>
      <c r="BC456" s="219"/>
      <c r="BD456" s="219"/>
      <c r="BE456" s="219"/>
      <c r="BF456" s="219"/>
      <c r="BG456" s="219"/>
      <c r="BH456" s="219"/>
      <c r="BI456" s="219"/>
      <c r="BJ456" s="219"/>
      <c r="BK456" s="219"/>
      <c r="BL456" s="219"/>
      <c r="BM456" s="220">
        <v>16</v>
      </c>
    </row>
    <row r="457" spans="1:65">
      <c r="A457" s="30"/>
      <c r="B457" s="3" t="s">
        <v>261</v>
      </c>
      <c r="C457" s="29"/>
      <c r="D457" s="221">
        <v>11.6</v>
      </c>
      <c r="E457" s="218"/>
      <c r="F457" s="219"/>
      <c r="G457" s="219"/>
      <c r="H457" s="219"/>
      <c r="I457" s="219"/>
      <c r="J457" s="219"/>
      <c r="K457" s="219"/>
      <c r="L457" s="219"/>
      <c r="M457" s="219"/>
      <c r="N457" s="219"/>
      <c r="O457" s="219"/>
      <c r="P457" s="219"/>
      <c r="Q457" s="219"/>
      <c r="R457" s="219"/>
      <c r="S457" s="219"/>
      <c r="T457" s="219"/>
      <c r="U457" s="219"/>
      <c r="V457" s="219"/>
      <c r="W457" s="219"/>
      <c r="X457" s="219"/>
      <c r="Y457" s="219"/>
      <c r="Z457" s="219"/>
      <c r="AA457" s="219"/>
      <c r="AB457" s="219"/>
      <c r="AC457" s="219"/>
      <c r="AD457" s="219"/>
      <c r="AE457" s="219"/>
      <c r="AF457" s="219"/>
      <c r="AG457" s="219"/>
      <c r="AH457" s="219"/>
      <c r="AI457" s="219"/>
      <c r="AJ457" s="219"/>
      <c r="AK457" s="219"/>
      <c r="AL457" s="219"/>
      <c r="AM457" s="219"/>
      <c r="AN457" s="219"/>
      <c r="AO457" s="219"/>
      <c r="AP457" s="219"/>
      <c r="AQ457" s="219"/>
      <c r="AR457" s="219"/>
      <c r="AS457" s="219"/>
      <c r="AT457" s="219"/>
      <c r="AU457" s="219"/>
      <c r="AV457" s="219"/>
      <c r="AW457" s="219"/>
      <c r="AX457" s="219"/>
      <c r="AY457" s="219"/>
      <c r="AZ457" s="219"/>
      <c r="BA457" s="219"/>
      <c r="BB457" s="219"/>
      <c r="BC457" s="219"/>
      <c r="BD457" s="219"/>
      <c r="BE457" s="219"/>
      <c r="BF457" s="219"/>
      <c r="BG457" s="219"/>
      <c r="BH457" s="219"/>
      <c r="BI457" s="219"/>
      <c r="BJ457" s="219"/>
      <c r="BK457" s="219"/>
      <c r="BL457" s="219"/>
      <c r="BM457" s="220">
        <v>11.6</v>
      </c>
    </row>
    <row r="458" spans="1:65">
      <c r="A458" s="30"/>
      <c r="B458" s="3" t="s">
        <v>262</v>
      </c>
      <c r="C458" s="29"/>
      <c r="D458" s="221">
        <v>0.70710678118654757</v>
      </c>
      <c r="E458" s="218"/>
      <c r="F458" s="219"/>
      <c r="G458" s="219"/>
      <c r="H458" s="219"/>
      <c r="I458" s="219"/>
      <c r="J458" s="219"/>
      <c r="K458" s="219"/>
      <c r="L458" s="219"/>
      <c r="M458" s="219"/>
      <c r="N458" s="219"/>
      <c r="O458" s="219"/>
      <c r="P458" s="219"/>
      <c r="Q458" s="219"/>
      <c r="R458" s="219"/>
      <c r="S458" s="219"/>
      <c r="T458" s="219"/>
      <c r="U458" s="219"/>
      <c r="V458" s="219"/>
      <c r="W458" s="219"/>
      <c r="X458" s="219"/>
      <c r="Y458" s="219"/>
      <c r="Z458" s="219"/>
      <c r="AA458" s="219"/>
      <c r="AB458" s="219"/>
      <c r="AC458" s="219"/>
      <c r="AD458" s="219"/>
      <c r="AE458" s="219"/>
      <c r="AF458" s="219"/>
      <c r="AG458" s="219"/>
      <c r="AH458" s="219"/>
      <c r="AI458" s="219"/>
      <c r="AJ458" s="219"/>
      <c r="AK458" s="219"/>
      <c r="AL458" s="219"/>
      <c r="AM458" s="219"/>
      <c r="AN458" s="219"/>
      <c r="AO458" s="219"/>
      <c r="AP458" s="219"/>
      <c r="AQ458" s="219"/>
      <c r="AR458" s="219"/>
      <c r="AS458" s="219"/>
      <c r="AT458" s="219"/>
      <c r="AU458" s="219"/>
      <c r="AV458" s="219"/>
      <c r="AW458" s="219"/>
      <c r="AX458" s="219"/>
      <c r="AY458" s="219"/>
      <c r="AZ458" s="219"/>
      <c r="BA458" s="219"/>
      <c r="BB458" s="219"/>
      <c r="BC458" s="219"/>
      <c r="BD458" s="219"/>
      <c r="BE458" s="219"/>
      <c r="BF458" s="219"/>
      <c r="BG458" s="219"/>
      <c r="BH458" s="219"/>
      <c r="BI458" s="219"/>
      <c r="BJ458" s="219"/>
      <c r="BK458" s="219"/>
      <c r="BL458" s="219"/>
      <c r="BM458" s="220">
        <v>37</v>
      </c>
    </row>
    <row r="459" spans="1:65">
      <c r="A459" s="30"/>
      <c r="B459" s="3" t="s">
        <v>86</v>
      </c>
      <c r="C459" s="29"/>
      <c r="D459" s="13">
        <v>6.0957481136771345E-2</v>
      </c>
      <c r="E459" s="15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55"/>
    </row>
    <row r="460" spans="1:65">
      <c r="A460" s="30"/>
      <c r="B460" s="3" t="s">
        <v>263</v>
      </c>
      <c r="C460" s="29"/>
      <c r="D460" s="13">
        <v>0</v>
      </c>
      <c r="E460" s="15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55"/>
    </row>
    <row r="461" spans="1:65">
      <c r="A461" s="30"/>
      <c r="B461" s="46" t="s">
        <v>264</v>
      </c>
      <c r="C461" s="47"/>
      <c r="D461" s="45" t="s">
        <v>265</v>
      </c>
      <c r="E461" s="15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55"/>
    </row>
    <row r="462" spans="1:65">
      <c r="B462" s="31"/>
      <c r="C462" s="20"/>
      <c r="D462" s="20"/>
      <c r="BM462" s="55"/>
    </row>
    <row r="463" spans="1:65" ht="15">
      <c r="B463" s="8" t="s">
        <v>523</v>
      </c>
      <c r="BM463" s="28" t="s">
        <v>290</v>
      </c>
    </row>
    <row r="464" spans="1:65" ht="15">
      <c r="A464" s="25" t="s">
        <v>12</v>
      </c>
      <c r="B464" s="18" t="s">
        <v>112</v>
      </c>
      <c r="C464" s="15" t="s">
        <v>113</v>
      </c>
      <c r="D464" s="16" t="s">
        <v>291</v>
      </c>
      <c r="E464" s="15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28">
        <v>1</v>
      </c>
    </row>
    <row r="465" spans="1:65">
      <c r="A465" s="30"/>
      <c r="B465" s="19" t="s">
        <v>226</v>
      </c>
      <c r="C465" s="9" t="s">
        <v>226</v>
      </c>
      <c r="D465" s="10" t="s">
        <v>114</v>
      </c>
      <c r="E465" s="15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28" t="s">
        <v>3</v>
      </c>
    </row>
    <row r="466" spans="1:65">
      <c r="A466" s="30"/>
      <c r="B466" s="19"/>
      <c r="C466" s="9"/>
      <c r="D466" s="10" t="s">
        <v>302</v>
      </c>
      <c r="E466" s="15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28">
        <v>2</v>
      </c>
    </row>
    <row r="467" spans="1:65">
      <c r="A467" s="30"/>
      <c r="B467" s="19"/>
      <c r="C467" s="9"/>
      <c r="D467" s="26"/>
      <c r="E467" s="15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28">
        <v>2</v>
      </c>
    </row>
    <row r="468" spans="1:65">
      <c r="A468" s="30"/>
      <c r="B468" s="18">
        <v>1</v>
      </c>
      <c r="C468" s="14">
        <v>1</v>
      </c>
      <c r="D468" s="22">
        <v>6.04</v>
      </c>
      <c r="E468" s="15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28">
        <v>1</v>
      </c>
    </row>
    <row r="469" spans="1:65">
      <c r="A469" s="30"/>
      <c r="B469" s="19">
        <v>1</v>
      </c>
      <c r="C469" s="9">
        <v>2</v>
      </c>
      <c r="D469" s="11">
        <v>5.94</v>
      </c>
      <c r="E469" s="15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28">
        <v>32</v>
      </c>
    </row>
    <row r="470" spans="1:65">
      <c r="A470" s="30"/>
      <c r="B470" s="20" t="s">
        <v>260</v>
      </c>
      <c r="C470" s="12"/>
      <c r="D470" s="23">
        <v>5.99</v>
      </c>
      <c r="E470" s="15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28">
        <v>16</v>
      </c>
    </row>
    <row r="471" spans="1:65">
      <c r="A471" s="30"/>
      <c r="B471" s="3" t="s">
        <v>261</v>
      </c>
      <c r="C471" s="29"/>
      <c r="D471" s="11">
        <v>5.99</v>
      </c>
      <c r="E471" s="15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28">
        <v>5.99</v>
      </c>
    </row>
    <row r="472" spans="1:65">
      <c r="A472" s="30"/>
      <c r="B472" s="3" t="s">
        <v>262</v>
      </c>
      <c r="C472" s="29"/>
      <c r="D472" s="24">
        <v>7.0710678118654502E-2</v>
      </c>
      <c r="E472" s="15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28">
        <v>38</v>
      </c>
    </row>
    <row r="473" spans="1:65">
      <c r="A473" s="30"/>
      <c r="B473" s="3" t="s">
        <v>86</v>
      </c>
      <c r="C473" s="29"/>
      <c r="D473" s="13">
        <v>1.1804787665885559E-2</v>
      </c>
      <c r="E473" s="15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55"/>
    </row>
    <row r="474" spans="1:65">
      <c r="A474" s="30"/>
      <c r="B474" s="3" t="s">
        <v>263</v>
      </c>
      <c r="C474" s="29"/>
      <c r="D474" s="13">
        <v>0</v>
      </c>
      <c r="E474" s="15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55"/>
    </row>
    <row r="475" spans="1:65">
      <c r="A475" s="30"/>
      <c r="B475" s="46" t="s">
        <v>264</v>
      </c>
      <c r="C475" s="47"/>
      <c r="D475" s="45" t="s">
        <v>265</v>
      </c>
      <c r="E475" s="15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55"/>
    </row>
    <row r="476" spans="1:65">
      <c r="B476" s="31"/>
      <c r="C476" s="20"/>
      <c r="D476" s="20"/>
      <c r="BM476" s="55"/>
    </row>
    <row r="477" spans="1:65" ht="15">
      <c r="B477" s="8" t="s">
        <v>524</v>
      </c>
      <c r="BM477" s="28" t="s">
        <v>290</v>
      </c>
    </row>
    <row r="478" spans="1:65" ht="15">
      <c r="A478" s="25" t="s">
        <v>15</v>
      </c>
      <c r="B478" s="18" t="s">
        <v>112</v>
      </c>
      <c r="C478" s="15" t="s">
        <v>113</v>
      </c>
      <c r="D478" s="16" t="s">
        <v>291</v>
      </c>
      <c r="E478" s="15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28">
        <v>1</v>
      </c>
    </row>
    <row r="479" spans="1:65">
      <c r="A479" s="30"/>
      <c r="B479" s="19" t="s">
        <v>226</v>
      </c>
      <c r="C479" s="9" t="s">
        <v>226</v>
      </c>
      <c r="D479" s="10" t="s">
        <v>114</v>
      </c>
      <c r="E479" s="15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28" t="s">
        <v>3</v>
      </c>
    </row>
    <row r="480" spans="1:65">
      <c r="A480" s="30"/>
      <c r="B480" s="19"/>
      <c r="C480" s="9"/>
      <c r="D480" s="10" t="s">
        <v>302</v>
      </c>
      <c r="E480" s="15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28">
        <v>0</v>
      </c>
    </row>
    <row r="481" spans="1:65">
      <c r="A481" s="30"/>
      <c r="B481" s="19"/>
      <c r="C481" s="9"/>
      <c r="D481" s="26"/>
      <c r="E481" s="15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28">
        <v>0</v>
      </c>
    </row>
    <row r="482" spans="1:65">
      <c r="A482" s="30"/>
      <c r="B482" s="18">
        <v>1</v>
      </c>
      <c r="C482" s="14">
        <v>1</v>
      </c>
      <c r="D482" s="207">
        <v>789</v>
      </c>
      <c r="E482" s="208"/>
      <c r="F482" s="209"/>
      <c r="G482" s="209"/>
      <c r="H482" s="209"/>
      <c r="I482" s="209"/>
      <c r="J482" s="209"/>
      <c r="K482" s="209"/>
      <c r="L482" s="209"/>
      <c r="M482" s="209"/>
      <c r="N482" s="209"/>
      <c r="O482" s="209"/>
      <c r="P482" s="209"/>
      <c r="Q482" s="209"/>
      <c r="R482" s="209"/>
      <c r="S482" s="209"/>
      <c r="T482" s="209"/>
      <c r="U482" s="209"/>
      <c r="V482" s="209"/>
      <c r="W482" s="209"/>
      <c r="X482" s="209"/>
      <c r="Y482" s="209"/>
      <c r="Z482" s="209"/>
      <c r="AA482" s="209"/>
      <c r="AB482" s="209"/>
      <c r="AC482" s="209"/>
      <c r="AD482" s="209"/>
      <c r="AE482" s="209"/>
      <c r="AF482" s="209"/>
      <c r="AG482" s="209"/>
      <c r="AH482" s="209"/>
      <c r="AI482" s="209"/>
      <c r="AJ482" s="209"/>
      <c r="AK482" s="209"/>
      <c r="AL482" s="209"/>
      <c r="AM482" s="209"/>
      <c r="AN482" s="209"/>
      <c r="AO482" s="209"/>
      <c r="AP482" s="209"/>
      <c r="AQ482" s="209"/>
      <c r="AR482" s="209"/>
      <c r="AS482" s="209"/>
      <c r="AT482" s="209"/>
      <c r="AU482" s="209"/>
      <c r="AV482" s="209"/>
      <c r="AW482" s="209"/>
      <c r="AX482" s="209"/>
      <c r="AY482" s="209"/>
      <c r="AZ482" s="209"/>
      <c r="BA482" s="209"/>
      <c r="BB482" s="209"/>
      <c r="BC482" s="209"/>
      <c r="BD482" s="209"/>
      <c r="BE482" s="209"/>
      <c r="BF482" s="209"/>
      <c r="BG482" s="209"/>
      <c r="BH482" s="209"/>
      <c r="BI482" s="209"/>
      <c r="BJ482" s="209"/>
      <c r="BK482" s="209"/>
      <c r="BL482" s="209"/>
      <c r="BM482" s="210">
        <v>1</v>
      </c>
    </row>
    <row r="483" spans="1:65">
      <c r="A483" s="30"/>
      <c r="B483" s="19">
        <v>1</v>
      </c>
      <c r="C483" s="9">
        <v>2</v>
      </c>
      <c r="D483" s="211">
        <v>776</v>
      </c>
      <c r="E483" s="208"/>
      <c r="F483" s="209"/>
      <c r="G483" s="209"/>
      <c r="H483" s="209"/>
      <c r="I483" s="209"/>
      <c r="J483" s="209"/>
      <c r="K483" s="209"/>
      <c r="L483" s="209"/>
      <c r="M483" s="209"/>
      <c r="N483" s="209"/>
      <c r="O483" s="209"/>
      <c r="P483" s="209"/>
      <c r="Q483" s="209"/>
      <c r="R483" s="209"/>
      <c r="S483" s="209"/>
      <c r="T483" s="209"/>
      <c r="U483" s="209"/>
      <c r="V483" s="209"/>
      <c r="W483" s="209"/>
      <c r="X483" s="209"/>
      <c r="Y483" s="209"/>
      <c r="Z483" s="209"/>
      <c r="AA483" s="209"/>
      <c r="AB483" s="209"/>
      <c r="AC483" s="209"/>
      <c r="AD483" s="209"/>
      <c r="AE483" s="209"/>
      <c r="AF483" s="209"/>
      <c r="AG483" s="209"/>
      <c r="AH483" s="209"/>
      <c r="AI483" s="209"/>
      <c r="AJ483" s="209"/>
      <c r="AK483" s="209"/>
      <c r="AL483" s="209"/>
      <c r="AM483" s="209"/>
      <c r="AN483" s="209"/>
      <c r="AO483" s="209"/>
      <c r="AP483" s="209"/>
      <c r="AQ483" s="209"/>
      <c r="AR483" s="209"/>
      <c r="AS483" s="209"/>
      <c r="AT483" s="209"/>
      <c r="AU483" s="209"/>
      <c r="AV483" s="209"/>
      <c r="AW483" s="209"/>
      <c r="AX483" s="209"/>
      <c r="AY483" s="209"/>
      <c r="AZ483" s="209"/>
      <c r="BA483" s="209"/>
      <c r="BB483" s="209"/>
      <c r="BC483" s="209"/>
      <c r="BD483" s="209"/>
      <c r="BE483" s="209"/>
      <c r="BF483" s="209"/>
      <c r="BG483" s="209"/>
      <c r="BH483" s="209"/>
      <c r="BI483" s="209"/>
      <c r="BJ483" s="209"/>
      <c r="BK483" s="209"/>
      <c r="BL483" s="209"/>
      <c r="BM483" s="210">
        <v>35</v>
      </c>
    </row>
    <row r="484" spans="1:65">
      <c r="A484" s="30"/>
      <c r="B484" s="20" t="s">
        <v>260</v>
      </c>
      <c r="C484" s="12"/>
      <c r="D484" s="213">
        <v>782.5</v>
      </c>
      <c r="E484" s="208"/>
      <c r="F484" s="209"/>
      <c r="G484" s="209"/>
      <c r="H484" s="209"/>
      <c r="I484" s="209"/>
      <c r="J484" s="209"/>
      <c r="K484" s="209"/>
      <c r="L484" s="209"/>
      <c r="M484" s="209"/>
      <c r="N484" s="209"/>
      <c r="O484" s="209"/>
      <c r="P484" s="209"/>
      <c r="Q484" s="209"/>
      <c r="R484" s="209"/>
      <c r="S484" s="209"/>
      <c r="T484" s="209"/>
      <c r="U484" s="209"/>
      <c r="V484" s="209"/>
      <c r="W484" s="209"/>
      <c r="X484" s="209"/>
      <c r="Y484" s="209"/>
      <c r="Z484" s="209"/>
      <c r="AA484" s="209"/>
      <c r="AB484" s="209"/>
      <c r="AC484" s="209"/>
      <c r="AD484" s="209"/>
      <c r="AE484" s="209"/>
      <c r="AF484" s="209"/>
      <c r="AG484" s="209"/>
      <c r="AH484" s="209"/>
      <c r="AI484" s="209"/>
      <c r="AJ484" s="209"/>
      <c r="AK484" s="209"/>
      <c r="AL484" s="209"/>
      <c r="AM484" s="209"/>
      <c r="AN484" s="209"/>
      <c r="AO484" s="209"/>
      <c r="AP484" s="209"/>
      <c r="AQ484" s="209"/>
      <c r="AR484" s="209"/>
      <c r="AS484" s="209"/>
      <c r="AT484" s="209"/>
      <c r="AU484" s="209"/>
      <c r="AV484" s="209"/>
      <c r="AW484" s="209"/>
      <c r="AX484" s="209"/>
      <c r="AY484" s="209"/>
      <c r="AZ484" s="209"/>
      <c r="BA484" s="209"/>
      <c r="BB484" s="209"/>
      <c r="BC484" s="209"/>
      <c r="BD484" s="209"/>
      <c r="BE484" s="209"/>
      <c r="BF484" s="209"/>
      <c r="BG484" s="209"/>
      <c r="BH484" s="209"/>
      <c r="BI484" s="209"/>
      <c r="BJ484" s="209"/>
      <c r="BK484" s="209"/>
      <c r="BL484" s="209"/>
      <c r="BM484" s="210">
        <v>16</v>
      </c>
    </row>
    <row r="485" spans="1:65">
      <c r="A485" s="30"/>
      <c r="B485" s="3" t="s">
        <v>261</v>
      </c>
      <c r="C485" s="29"/>
      <c r="D485" s="211">
        <v>782.5</v>
      </c>
      <c r="E485" s="208"/>
      <c r="F485" s="209"/>
      <c r="G485" s="209"/>
      <c r="H485" s="209"/>
      <c r="I485" s="209"/>
      <c r="J485" s="209"/>
      <c r="K485" s="209"/>
      <c r="L485" s="209"/>
      <c r="M485" s="209"/>
      <c r="N485" s="209"/>
      <c r="O485" s="209"/>
      <c r="P485" s="209"/>
      <c r="Q485" s="209"/>
      <c r="R485" s="209"/>
      <c r="S485" s="209"/>
      <c r="T485" s="209"/>
      <c r="U485" s="209"/>
      <c r="V485" s="209"/>
      <c r="W485" s="209"/>
      <c r="X485" s="209"/>
      <c r="Y485" s="209"/>
      <c r="Z485" s="209"/>
      <c r="AA485" s="209"/>
      <c r="AB485" s="209"/>
      <c r="AC485" s="209"/>
      <c r="AD485" s="209"/>
      <c r="AE485" s="209"/>
      <c r="AF485" s="209"/>
      <c r="AG485" s="209"/>
      <c r="AH485" s="209"/>
      <c r="AI485" s="209"/>
      <c r="AJ485" s="209"/>
      <c r="AK485" s="209"/>
      <c r="AL485" s="209"/>
      <c r="AM485" s="209"/>
      <c r="AN485" s="209"/>
      <c r="AO485" s="209"/>
      <c r="AP485" s="209"/>
      <c r="AQ485" s="209"/>
      <c r="AR485" s="209"/>
      <c r="AS485" s="209"/>
      <c r="AT485" s="209"/>
      <c r="AU485" s="209"/>
      <c r="AV485" s="209"/>
      <c r="AW485" s="209"/>
      <c r="AX485" s="209"/>
      <c r="AY485" s="209"/>
      <c r="AZ485" s="209"/>
      <c r="BA485" s="209"/>
      <c r="BB485" s="209"/>
      <c r="BC485" s="209"/>
      <c r="BD485" s="209"/>
      <c r="BE485" s="209"/>
      <c r="BF485" s="209"/>
      <c r="BG485" s="209"/>
      <c r="BH485" s="209"/>
      <c r="BI485" s="209"/>
      <c r="BJ485" s="209"/>
      <c r="BK485" s="209"/>
      <c r="BL485" s="209"/>
      <c r="BM485" s="210">
        <v>782.5</v>
      </c>
    </row>
    <row r="486" spans="1:65">
      <c r="A486" s="30"/>
      <c r="B486" s="3" t="s">
        <v>262</v>
      </c>
      <c r="C486" s="29"/>
      <c r="D486" s="211">
        <v>9.1923881554251174</v>
      </c>
      <c r="E486" s="208"/>
      <c r="F486" s="209"/>
      <c r="G486" s="209"/>
      <c r="H486" s="209"/>
      <c r="I486" s="209"/>
      <c r="J486" s="209"/>
      <c r="K486" s="209"/>
      <c r="L486" s="209"/>
      <c r="M486" s="209"/>
      <c r="N486" s="209"/>
      <c r="O486" s="209"/>
      <c r="P486" s="209"/>
      <c r="Q486" s="209"/>
      <c r="R486" s="209"/>
      <c r="S486" s="209"/>
      <c r="T486" s="209"/>
      <c r="U486" s="209"/>
      <c r="V486" s="209"/>
      <c r="W486" s="209"/>
      <c r="X486" s="209"/>
      <c r="Y486" s="209"/>
      <c r="Z486" s="209"/>
      <c r="AA486" s="209"/>
      <c r="AB486" s="209"/>
      <c r="AC486" s="209"/>
      <c r="AD486" s="209"/>
      <c r="AE486" s="209"/>
      <c r="AF486" s="209"/>
      <c r="AG486" s="209"/>
      <c r="AH486" s="209"/>
      <c r="AI486" s="209"/>
      <c r="AJ486" s="209"/>
      <c r="AK486" s="209"/>
      <c r="AL486" s="209"/>
      <c r="AM486" s="209"/>
      <c r="AN486" s="209"/>
      <c r="AO486" s="209"/>
      <c r="AP486" s="209"/>
      <c r="AQ486" s="209"/>
      <c r="AR486" s="209"/>
      <c r="AS486" s="209"/>
      <c r="AT486" s="209"/>
      <c r="AU486" s="209"/>
      <c r="AV486" s="209"/>
      <c r="AW486" s="209"/>
      <c r="AX486" s="209"/>
      <c r="AY486" s="209"/>
      <c r="AZ486" s="209"/>
      <c r="BA486" s="209"/>
      <c r="BB486" s="209"/>
      <c r="BC486" s="209"/>
      <c r="BD486" s="209"/>
      <c r="BE486" s="209"/>
      <c r="BF486" s="209"/>
      <c r="BG486" s="209"/>
      <c r="BH486" s="209"/>
      <c r="BI486" s="209"/>
      <c r="BJ486" s="209"/>
      <c r="BK486" s="209"/>
      <c r="BL486" s="209"/>
      <c r="BM486" s="210">
        <v>22</v>
      </c>
    </row>
    <row r="487" spans="1:65">
      <c r="A487" s="30"/>
      <c r="B487" s="3" t="s">
        <v>86</v>
      </c>
      <c r="C487" s="29"/>
      <c r="D487" s="13">
        <v>1.1747460901501748E-2</v>
      </c>
      <c r="E487" s="15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55"/>
    </row>
    <row r="488" spans="1:65">
      <c r="A488" s="30"/>
      <c r="B488" s="3" t="s">
        <v>263</v>
      </c>
      <c r="C488" s="29"/>
      <c r="D488" s="13">
        <v>0</v>
      </c>
      <c r="E488" s="15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55"/>
    </row>
    <row r="489" spans="1:65">
      <c r="A489" s="30"/>
      <c r="B489" s="46" t="s">
        <v>264</v>
      </c>
      <c r="C489" s="47"/>
      <c r="D489" s="45" t="s">
        <v>265</v>
      </c>
      <c r="E489" s="15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55"/>
    </row>
    <row r="490" spans="1:65">
      <c r="B490" s="31"/>
      <c r="C490" s="20"/>
      <c r="D490" s="20"/>
      <c r="BM490" s="55"/>
    </row>
    <row r="491" spans="1:65" ht="15">
      <c r="B491" s="8" t="s">
        <v>525</v>
      </c>
      <c r="BM491" s="28" t="s">
        <v>290</v>
      </c>
    </row>
    <row r="492" spans="1:65" ht="15">
      <c r="A492" s="25" t="s">
        <v>18</v>
      </c>
      <c r="B492" s="18" t="s">
        <v>112</v>
      </c>
      <c r="C492" s="15" t="s">
        <v>113</v>
      </c>
      <c r="D492" s="16" t="s">
        <v>291</v>
      </c>
      <c r="E492" s="15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28">
        <v>1</v>
      </c>
    </row>
    <row r="493" spans="1:65">
      <c r="A493" s="30"/>
      <c r="B493" s="19" t="s">
        <v>226</v>
      </c>
      <c r="C493" s="9" t="s">
        <v>226</v>
      </c>
      <c r="D493" s="10" t="s">
        <v>114</v>
      </c>
      <c r="E493" s="15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28" t="s">
        <v>3</v>
      </c>
    </row>
    <row r="494" spans="1:65">
      <c r="A494" s="30"/>
      <c r="B494" s="19"/>
      <c r="C494" s="9"/>
      <c r="D494" s="10" t="s">
        <v>302</v>
      </c>
      <c r="E494" s="15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28">
        <v>0</v>
      </c>
    </row>
    <row r="495" spans="1:65">
      <c r="A495" s="30"/>
      <c r="B495" s="19"/>
      <c r="C495" s="9"/>
      <c r="D495" s="26"/>
      <c r="E495" s="15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28">
        <v>0</v>
      </c>
    </row>
    <row r="496" spans="1:65">
      <c r="A496" s="30"/>
      <c r="B496" s="18">
        <v>1</v>
      </c>
      <c r="C496" s="14">
        <v>1</v>
      </c>
      <c r="D496" s="207">
        <v>125</v>
      </c>
      <c r="E496" s="208"/>
      <c r="F496" s="209"/>
      <c r="G496" s="209"/>
      <c r="H496" s="209"/>
      <c r="I496" s="209"/>
      <c r="J496" s="209"/>
      <c r="K496" s="209"/>
      <c r="L496" s="209"/>
      <c r="M496" s="209"/>
      <c r="N496" s="209"/>
      <c r="O496" s="209"/>
      <c r="P496" s="209"/>
      <c r="Q496" s="209"/>
      <c r="R496" s="209"/>
      <c r="S496" s="209"/>
      <c r="T496" s="209"/>
      <c r="U496" s="209"/>
      <c r="V496" s="209"/>
      <c r="W496" s="209"/>
      <c r="X496" s="209"/>
      <c r="Y496" s="209"/>
      <c r="Z496" s="209"/>
      <c r="AA496" s="209"/>
      <c r="AB496" s="209"/>
      <c r="AC496" s="209"/>
      <c r="AD496" s="209"/>
      <c r="AE496" s="209"/>
      <c r="AF496" s="209"/>
      <c r="AG496" s="209"/>
      <c r="AH496" s="209"/>
      <c r="AI496" s="209"/>
      <c r="AJ496" s="209"/>
      <c r="AK496" s="209"/>
      <c r="AL496" s="209"/>
      <c r="AM496" s="209"/>
      <c r="AN496" s="209"/>
      <c r="AO496" s="209"/>
      <c r="AP496" s="209"/>
      <c r="AQ496" s="209"/>
      <c r="AR496" s="209"/>
      <c r="AS496" s="209"/>
      <c r="AT496" s="209"/>
      <c r="AU496" s="209"/>
      <c r="AV496" s="209"/>
      <c r="AW496" s="209"/>
      <c r="AX496" s="209"/>
      <c r="AY496" s="209"/>
      <c r="AZ496" s="209"/>
      <c r="BA496" s="209"/>
      <c r="BB496" s="209"/>
      <c r="BC496" s="209"/>
      <c r="BD496" s="209"/>
      <c r="BE496" s="209"/>
      <c r="BF496" s="209"/>
      <c r="BG496" s="209"/>
      <c r="BH496" s="209"/>
      <c r="BI496" s="209"/>
      <c r="BJ496" s="209"/>
      <c r="BK496" s="209"/>
      <c r="BL496" s="209"/>
      <c r="BM496" s="210">
        <v>1</v>
      </c>
    </row>
    <row r="497" spans="1:65">
      <c r="A497" s="30"/>
      <c r="B497" s="19">
        <v>1</v>
      </c>
      <c r="C497" s="9">
        <v>2</v>
      </c>
      <c r="D497" s="211">
        <v>127</v>
      </c>
      <c r="E497" s="208"/>
      <c r="F497" s="209"/>
      <c r="G497" s="209"/>
      <c r="H497" s="209"/>
      <c r="I497" s="209"/>
      <c r="J497" s="209"/>
      <c r="K497" s="209"/>
      <c r="L497" s="209"/>
      <c r="M497" s="209"/>
      <c r="N497" s="209"/>
      <c r="O497" s="209"/>
      <c r="P497" s="209"/>
      <c r="Q497" s="209"/>
      <c r="R497" s="209"/>
      <c r="S497" s="209"/>
      <c r="T497" s="209"/>
      <c r="U497" s="209"/>
      <c r="V497" s="209"/>
      <c r="W497" s="209"/>
      <c r="X497" s="209"/>
      <c r="Y497" s="209"/>
      <c r="Z497" s="209"/>
      <c r="AA497" s="209"/>
      <c r="AB497" s="209"/>
      <c r="AC497" s="209"/>
      <c r="AD497" s="209"/>
      <c r="AE497" s="209"/>
      <c r="AF497" s="209"/>
      <c r="AG497" s="209"/>
      <c r="AH497" s="209"/>
      <c r="AI497" s="209"/>
      <c r="AJ497" s="209"/>
      <c r="AK497" s="209"/>
      <c r="AL497" s="209"/>
      <c r="AM497" s="209"/>
      <c r="AN497" s="209"/>
      <c r="AO497" s="209"/>
      <c r="AP497" s="209"/>
      <c r="AQ497" s="209"/>
      <c r="AR497" s="209"/>
      <c r="AS497" s="209"/>
      <c r="AT497" s="209"/>
      <c r="AU497" s="209"/>
      <c r="AV497" s="209"/>
      <c r="AW497" s="209"/>
      <c r="AX497" s="209"/>
      <c r="AY497" s="209"/>
      <c r="AZ497" s="209"/>
      <c r="BA497" s="209"/>
      <c r="BB497" s="209"/>
      <c r="BC497" s="209"/>
      <c r="BD497" s="209"/>
      <c r="BE497" s="209"/>
      <c r="BF497" s="209"/>
      <c r="BG497" s="209"/>
      <c r="BH497" s="209"/>
      <c r="BI497" s="209"/>
      <c r="BJ497" s="209"/>
      <c r="BK497" s="209"/>
      <c r="BL497" s="209"/>
      <c r="BM497" s="210">
        <v>17</v>
      </c>
    </row>
    <row r="498" spans="1:65">
      <c r="A498" s="30"/>
      <c r="B498" s="20" t="s">
        <v>260</v>
      </c>
      <c r="C498" s="12"/>
      <c r="D498" s="213">
        <v>126</v>
      </c>
      <c r="E498" s="208"/>
      <c r="F498" s="209"/>
      <c r="G498" s="209"/>
      <c r="H498" s="209"/>
      <c r="I498" s="209"/>
      <c r="J498" s="209"/>
      <c r="K498" s="209"/>
      <c r="L498" s="209"/>
      <c r="M498" s="209"/>
      <c r="N498" s="209"/>
      <c r="O498" s="209"/>
      <c r="P498" s="209"/>
      <c r="Q498" s="209"/>
      <c r="R498" s="209"/>
      <c r="S498" s="209"/>
      <c r="T498" s="209"/>
      <c r="U498" s="209"/>
      <c r="V498" s="209"/>
      <c r="W498" s="209"/>
      <c r="X498" s="209"/>
      <c r="Y498" s="209"/>
      <c r="Z498" s="209"/>
      <c r="AA498" s="209"/>
      <c r="AB498" s="209"/>
      <c r="AC498" s="209"/>
      <c r="AD498" s="209"/>
      <c r="AE498" s="209"/>
      <c r="AF498" s="209"/>
      <c r="AG498" s="209"/>
      <c r="AH498" s="209"/>
      <c r="AI498" s="209"/>
      <c r="AJ498" s="209"/>
      <c r="AK498" s="209"/>
      <c r="AL498" s="209"/>
      <c r="AM498" s="209"/>
      <c r="AN498" s="209"/>
      <c r="AO498" s="209"/>
      <c r="AP498" s="209"/>
      <c r="AQ498" s="209"/>
      <c r="AR498" s="209"/>
      <c r="AS498" s="209"/>
      <c r="AT498" s="209"/>
      <c r="AU498" s="209"/>
      <c r="AV498" s="209"/>
      <c r="AW498" s="209"/>
      <c r="AX498" s="209"/>
      <c r="AY498" s="209"/>
      <c r="AZ498" s="209"/>
      <c r="BA498" s="209"/>
      <c r="BB498" s="209"/>
      <c r="BC498" s="209"/>
      <c r="BD498" s="209"/>
      <c r="BE498" s="209"/>
      <c r="BF498" s="209"/>
      <c r="BG498" s="209"/>
      <c r="BH498" s="209"/>
      <c r="BI498" s="209"/>
      <c r="BJ498" s="209"/>
      <c r="BK498" s="209"/>
      <c r="BL498" s="209"/>
      <c r="BM498" s="210">
        <v>16</v>
      </c>
    </row>
    <row r="499" spans="1:65">
      <c r="A499" s="30"/>
      <c r="B499" s="3" t="s">
        <v>261</v>
      </c>
      <c r="C499" s="29"/>
      <c r="D499" s="211">
        <v>126</v>
      </c>
      <c r="E499" s="208"/>
      <c r="F499" s="209"/>
      <c r="G499" s="209"/>
      <c r="H499" s="209"/>
      <c r="I499" s="209"/>
      <c r="J499" s="209"/>
      <c r="K499" s="209"/>
      <c r="L499" s="209"/>
      <c r="M499" s="209"/>
      <c r="N499" s="209"/>
      <c r="O499" s="209"/>
      <c r="P499" s="209"/>
      <c r="Q499" s="209"/>
      <c r="R499" s="209"/>
      <c r="S499" s="209"/>
      <c r="T499" s="209"/>
      <c r="U499" s="209"/>
      <c r="V499" s="209"/>
      <c r="W499" s="209"/>
      <c r="X499" s="209"/>
      <c r="Y499" s="209"/>
      <c r="Z499" s="209"/>
      <c r="AA499" s="209"/>
      <c r="AB499" s="209"/>
      <c r="AC499" s="209"/>
      <c r="AD499" s="209"/>
      <c r="AE499" s="209"/>
      <c r="AF499" s="209"/>
      <c r="AG499" s="209"/>
      <c r="AH499" s="209"/>
      <c r="AI499" s="209"/>
      <c r="AJ499" s="209"/>
      <c r="AK499" s="209"/>
      <c r="AL499" s="209"/>
      <c r="AM499" s="209"/>
      <c r="AN499" s="209"/>
      <c r="AO499" s="209"/>
      <c r="AP499" s="209"/>
      <c r="AQ499" s="209"/>
      <c r="AR499" s="209"/>
      <c r="AS499" s="209"/>
      <c r="AT499" s="209"/>
      <c r="AU499" s="209"/>
      <c r="AV499" s="209"/>
      <c r="AW499" s="209"/>
      <c r="AX499" s="209"/>
      <c r="AY499" s="209"/>
      <c r="AZ499" s="209"/>
      <c r="BA499" s="209"/>
      <c r="BB499" s="209"/>
      <c r="BC499" s="209"/>
      <c r="BD499" s="209"/>
      <c r="BE499" s="209"/>
      <c r="BF499" s="209"/>
      <c r="BG499" s="209"/>
      <c r="BH499" s="209"/>
      <c r="BI499" s="209"/>
      <c r="BJ499" s="209"/>
      <c r="BK499" s="209"/>
      <c r="BL499" s="209"/>
      <c r="BM499" s="210">
        <v>126</v>
      </c>
    </row>
    <row r="500" spans="1:65">
      <c r="A500" s="30"/>
      <c r="B500" s="3" t="s">
        <v>262</v>
      </c>
      <c r="C500" s="29"/>
      <c r="D500" s="211">
        <v>1.4142135623730951</v>
      </c>
      <c r="E500" s="208"/>
      <c r="F500" s="209"/>
      <c r="G500" s="209"/>
      <c r="H500" s="209"/>
      <c r="I500" s="209"/>
      <c r="J500" s="209"/>
      <c r="K500" s="209"/>
      <c r="L500" s="209"/>
      <c r="M500" s="209"/>
      <c r="N500" s="209"/>
      <c r="O500" s="209"/>
      <c r="P500" s="209"/>
      <c r="Q500" s="209"/>
      <c r="R500" s="209"/>
      <c r="S500" s="209"/>
      <c r="T500" s="209"/>
      <c r="U500" s="209"/>
      <c r="V500" s="209"/>
      <c r="W500" s="209"/>
      <c r="X500" s="209"/>
      <c r="Y500" s="209"/>
      <c r="Z500" s="209"/>
      <c r="AA500" s="209"/>
      <c r="AB500" s="209"/>
      <c r="AC500" s="209"/>
      <c r="AD500" s="209"/>
      <c r="AE500" s="209"/>
      <c r="AF500" s="209"/>
      <c r="AG500" s="209"/>
      <c r="AH500" s="209"/>
      <c r="AI500" s="209"/>
      <c r="AJ500" s="209"/>
      <c r="AK500" s="209"/>
      <c r="AL500" s="209"/>
      <c r="AM500" s="209"/>
      <c r="AN500" s="209"/>
      <c r="AO500" s="209"/>
      <c r="AP500" s="209"/>
      <c r="AQ500" s="209"/>
      <c r="AR500" s="209"/>
      <c r="AS500" s="209"/>
      <c r="AT500" s="209"/>
      <c r="AU500" s="209"/>
      <c r="AV500" s="209"/>
      <c r="AW500" s="209"/>
      <c r="AX500" s="209"/>
      <c r="AY500" s="209"/>
      <c r="AZ500" s="209"/>
      <c r="BA500" s="209"/>
      <c r="BB500" s="209"/>
      <c r="BC500" s="209"/>
      <c r="BD500" s="209"/>
      <c r="BE500" s="209"/>
      <c r="BF500" s="209"/>
      <c r="BG500" s="209"/>
      <c r="BH500" s="209"/>
      <c r="BI500" s="209"/>
      <c r="BJ500" s="209"/>
      <c r="BK500" s="209"/>
      <c r="BL500" s="209"/>
      <c r="BM500" s="210">
        <v>23</v>
      </c>
    </row>
    <row r="501" spans="1:65">
      <c r="A501" s="30"/>
      <c r="B501" s="3" t="s">
        <v>86</v>
      </c>
      <c r="C501" s="29"/>
      <c r="D501" s="13">
        <v>1.1223917161691232E-2</v>
      </c>
      <c r="E501" s="15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55"/>
    </row>
    <row r="502" spans="1:65">
      <c r="A502" s="30"/>
      <c r="B502" s="3" t="s">
        <v>263</v>
      </c>
      <c r="C502" s="29"/>
      <c r="D502" s="13">
        <v>0</v>
      </c>
      <c r="E502" s="15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55"/>
    </row>
    <row r="503" spans="1:65">
      <c r="A503" s="30"/>
      <c r="B503" s="46" t="s">
        <v>264</v>
      </c>
      <c r="C503" s="47"/>
      <c r="D503" s="45" t="s">
        <v>265</v>
      </c>
      <c r="E503" s="15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55"/>
    </row>
    <row r="504" spans="1:65">
      <c r="B504" s="31"/>
      <c r="C504" s="20"/>
      <c r="D504" s="20"/>
      <c r="BM504" s="55"/>
    </row>
    <row r="505" spans="1:65" ht="15">
      <c r="B505" s="8" t="s">
        <v>526</v>
      </c>
      <c r="BM505" s="28" t="s">
        <v>290</v>
      </c>
    </row>
    <row r="506" spans="1:65" ht="15">
      <c r="A506" s="25" t="s">
        <v>21</v>
      </c>
      <c r="B506" s="18" t="s">
        <v>112</v>
      </c>
      <c r="C506" s="15" t="s">
        <v>113</v>
      </c>
      <c r="D506" s="16" t="s">
        <v>291</v>
      </c>
      <c r="E506" s="15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28">
        <v>1</v>
      </c>
    </row>
    <row r="507" spans="1:65">
      <c r="A507" s="30"/>
      <c r="B507" s="19" t="s">
        <v>226</v>
      </c>
      <c r="C507" s="9" t="s">
        <v>226</v>
      </c>
      <c r="D507" s="10" t="s">
        <v>114</v>
      </c>
      <c r="E507" s="15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28" t="s">
        <v>3</v>
      </c>
    </row>
    <row r="508" spans="1:65">
      <c r="A508" s="30"/>
      <c r="B508" s="19"/>
      <c r="C508" s="9"/>
      <c r="D508" s="10" t="s">
        <v>302</v>
      </c>
      <c r="E508" s="15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28">
        <v>2</v>
      </c>
    </row>
    <row r="509" spans="1:65">
      <c r="A509" s="30"/>
      <c r="B509" s="19"/>
      <c r="C509" s="9"/>
      <c r="D509" s="26"/>
      <c r="E509" s="15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28">
        <v>2</v>
      </c>
    </row>
    <row r="510" spans="1:65">
      <c r="A510" s="30"/>
      <c r="B510" s="18">
        <v>1</v>
      </c>
      <c r="C510" s="14">
        <v>1</v>
      </c>
      <c r="D510" s="22">
        <v>1.39</v>
      </c>
      <c r="E510" s="15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28">
        <v>1</v>
      </c>
    </row>
    <row r="511" spans="1:65">
      <c r="A511" s="30"/>
      <c r="B511" s="19">
        <v>1</v>
      </c>
      <c r="C511" s="9">
        <v>2</v>
      </c>
      <c r="D511" s="11">
        <v>1.19</v>
      </c>
      <c r="E511" s="15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28">
        <v>36</v>
      </c>
    </row>
    <row r="512" spans="1:65">
      <c r="A512" s="30"/>
      <c r="B512" s="20" t="s">
        <v>260</v>
      </c>
      <c r="C512" s="12"/>
      <c r="D512" s="23">
        <v>1.29</v>
      </c>
      <c r="E512" s="15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28">
        <v>16</v>
      </c>
    </row>
    <row r="513" spans="1:65">
      <c r="A513" s="30"/>
      <c r="B513" s="3" t="s">
        <v>261</v>
      </c>
      <c r="C513" s="29"/>
      <c r="D513" s="11">
        <v>1.29</v>
      </c>
      <c r="E513" s="15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28">
        <v>1.29</v>
      </c>
    </row>
    <row r="514" spans="1:65">
      <c r="A514" s="30"/>
      <c r="B514" s="3" t="s">
        <v>262</v>
      </c>
      <c r="C514" s="29"/>
      <c r="D514" s="24">
        <v>0.14142135623730948</v>
      </c>
      <c r="E514" s="15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28">
        <v>24</v>
      </c>
    </row>
    <row r="515" spans="1:65">
      <c r="A515" s="30"/>
      <c r="B515" s="3" t="s">
        <v>86</v>
      </c>
      <c r="C515" s="29"/>
      <c r="D515" s="13">
        <v>0.10962895832349571</v>
      </c>
      <c r="E515" s="15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55"/>
    </row>
    <row r="516" spans="1:65">
      <c r="A516" s="30"/>
      <c r="B516" s="3" t="s">
        <v>263</v>
      </c>
      <c r="C516" s="29"/>
      <c r="D516" s="13">
        <v>0</v>
      </c>
      <c r="E516" s="15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55"/>
    </row>
    <row r="517" spans="1:65">
      <c r="A517" s="30"/>
      <c r="B517" s="46" t="s">
        <v>264</v>
      </c>
      <c r="C517" s="47"/>
      <c r="D517" s="45" t="s">
        <v>265</v>
      </c>
      <c r="E517" s="15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55"/>
    </row>
    <row r="518" spans="1:65">
      <c r="B518" s="31"/>
      <c r="C518" s="20"/>
      <c r="D518" s="20"/>
      <c r="BM518" s="55"/>
    </row>
    <row r="519" spans="1:65" ht="15">
      <c r="B519" s="8" t="s">
        <v>527</v>
      </c>
      <c r="BM519" s="28" t="s">
        <v>290</v>
      </c>
    </row>
    <row r="520" spans="1:65" ht="15">
      <c r="A520" s="25" t="s">
        <v>24</v>
      </c>
      <c r="B520" s="18" t="s">
        <v>112</v>
      </c>
      <c r="C520" s="15" t="s">
        <v>113</v>
      </c>
      <c r="D520" s="16" t="s">
        <v>291</v>
      </c>
      <c r="E520" s="15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28">
        <v>1</v>
      </c>
    </row>
    <row r="521" spans="1:65">
      <c r="A521" s="30"/>
      <c r="B521" s="19" t="s">
        <v>226</v>
      </c>
      <c r="C521" s="9" t="s">
        <v>226</v>
      </c>
      <c r="D521" s="10" t="s">
        <v>114</v>
      </c>
      <c r="E521" s="15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28" t="s">
        <v>3</v>
      </c>
    </row>
    <row r="522" spans="1:65">
      <c r="A522" s="30"/>
      <c r="B522" s="19"/>
      <c r="C522" s="9"/>
      <c r="D522" s="10" t="s">
        <v>302</v>
      </c>
      <c r="E522" s="15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28">
        <v>2</v>
      </c>
    </row>
    <row r="523" spans="1:65">
      <c r="A523" s="30"/>
      <c r="B523" s="19"/>
      <c r="C523" s="9"/>
      <c r="D523" s="26"/>
      <c r="E523" s="15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28">
        <v>2</v>
      </c>
    </row>
    <row r="524" spans="1:65">
      <c r="A524" s="30"/>
      <c r="B524" s="18">
        <v>1</v>
      </c>
      <c r="C524" s="14">
        <v>1</v>
      </c>
      <c r="D524" s="22">
        <v>0.72</v>
      </c>
      <c r="E524" s="15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28">
        <v>1</v>
      </c>
    </row>
    <row r="525" spans="1:65">
      <c r="A525" s="30"/>
      <c r="B525" s="19">
        <v>1</v>
      </c>
      <c r="C525" s="9">
        <v>2</v>
      </c>
      <c r="D525" s="11">
        <v>0.8</v>
      </c>
      <c r="E525" s="15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28">
        <v>45</v>
      </c>
    </row>
    <row r="526" spans="1:65">
      <c r="A526" s="30"/>
      <c r="B526" s="20" t="s">
        <v>260</v>
      </c>
      <c r="C526" s="12"/>
      <c r="D526" s="23">
        <v>0.76</v>
      </c>
      <c r="E526" s="15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28">
        <v>16</v>
      </c>
    </row>
    <row r="527" spans="1:65">
      <c r="A527" s="30"/>
      <c r="B527" s="3" t="s">
        <v>261</v>
      </c>
      <c r="C527" s="29"/>
      <c r="D527" s="11">
        <v>0.76</v>
      </c>
      <c r="E527" s="15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28">
        <v>0.76</v>
      </c>
    </row>
    <row r="528" spans="1:65">
      <c r="A528" s="30"/>
      <c r="B528" s="3" t="s">
        <v>262</v>
      </c>
      <c r="C528" s="29"/>
      <c r="D528" s="24">
        <v>5.6568542494923851E-2</v>
      </c>
      <c r="E528" s="15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28">
        <v>25</v>
      </c>
    </row>
    <row r="529" spans="1:65">
      <c r="A529" s="30"/>
      <c r="B529" s="3" t="s">
        <v>86</v>
      </c>
      <c r="C529" s="29"/>
      <c r="D529" s="13">
        <v>7.4432292756478752E-2</v>
      </c>
      <c r="E529" s="15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55"/>
    </row>
    <row r="530" spans="1:65">
      <c r="A530" s="30"/>
      <c r="B530" s="3" t="s">
        <v>263</v>
      </c>
      <c r="C530" s="29"/>
      <c r="D530" s="13">
        <v>0</v>
      </c>
      <c r="E530" s="15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55"/>
    </row>
    <row r="531" spans="1:65">
      <c r="A531" s="30"/>
      <c r="B531" s="46" t="s">
        <v>264</v>
      </c>
      <c r="C531" s="47"/>
      <c r="D531" s="45" t="s">
        <v>265</v>
      </c>
      <c r="E531" s="15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55"/>
    </row>
    <row r="532" spans="1:65">
      <c r="B532" s="31"/>
      <c r="C532" s="20"/>
      <c r="D532" s="20"/>
      <c r="BM532" s="55"/>
    </row>
    <row r="533" spans="1:65" ht="15">
      <c r="B533" s="8" t="s">
        <v>528</v>
      </c>
      <c r="BM533" s="28" t="s">
        <v>290</v>
      </c>
    </row>
    <row r="534" spans="1:65" ht="15">
      <c r="A534" s="25" t="s">
        <v>27</v>
      </c>
      <c r="B534" s="18" t="s">
        <v>112</v>
      </c>
      <c r="C534" s="15" t="s">
        <v>113</v>
      </c>
      <c r="D534" s="16" t="s">
        <v>291</v>
      </c>
      <c r="E534" s="15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28">
        <v>1</v>
      </c>
    </row>
    <row r="535" spans="1:65">
      <c r="A535" s="30"/>
      <c r="B535" s="19" t="s">
        <v>226</v>
      </c>
      <c r="C535" s="9" t="s">
        <v>226</v>
      </c>
      <c r="D535" s="10" t="s">
        <v>114</v>
      </c>
      <c r="E535" s="15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28" t="s">
        <v>3</v>
      </c>
    </row>
    <row r="536" spans="1:65">
      <c r="A536" s="30"/>
      <c r="B536" s="19"/>
      <c r="C536" s="9"/>
      <c r="D536" s="10" t="s">
        <v>302</v>
      </c>
      <c r="E536" s="15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28">
        <v>2</v>
      </c>
    </row>
    <row r="537" spans="1:65">
      <c r="A537" s="30"/>
      <c r="B537" s="19"/>
      <c r="C537" s="9"/>
      <c r="D537" s="26"/>
      <c r="E537" s="15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28">
        <v>2</v>
      </c>
    </row>
    <row r="538" spans="1:65">
      <c r="A538" s="30"/>
      <c r="B538" s="18">
        <v>1</v>
      </c>
      <c r="C538" s="14">
        <v>1</v>
      </c>
      <c r="D538" s="148" t="s">
        <v>96</v>
      </c>
      <c r="E538" s="15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28">
        <v>1</v>
      </c>
    </row>
    <row r="539" spans="1:65">
      <c r="A539" s="30"/>
      <c r="B539" s="19">
        <v>1</v>
      </c>
      <c r="C539" s="9">
        <v>2</v>
      </c>
      <c r="D539" s="149" t="s">
        <v>96</v>
      </c>
      <c r="E539" s="15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28">
        <v>20</v>
      </c>
    </row>
    <row r="540" spans="1:65">
      <c r="A540" s="30"/>
      <c r="B540" s="20" t="s">
        <v>260</v>
      </c>
      <c r="C540" s="12"/>
      <c r="D540" s="23" t="s">
        <v>662</v>
      </c>
      <c r="E540" s="15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28">
        <v>16</v>
      </c>
    </row>
    <row r="541" spans="1:65">
      <c r="A541" s="30"/>
      <c r="B541" s="3" t="s">
        <v>261</v>
      </c>
      <c r="C541" s="29"/>
      <c r="D541" s="11" t="s">
        <v>662</v>
      </c>
      <c r="E541" s="15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28" t="s">
        <v>96</v>
      </c>
    </row>
    <row r="542" spans="1:65">
      <c r="A542" s="30"/>
      <c r="B542" s="3" t="s">
        <v>262</v>
      </c>
      <c r="C542" s="29"/>
      <c r="D542" s="24" t="s">
        <v>662</v>
      </c>
      <c r="E542" s="15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28">
        <v>26</v>
      </c>
    </row>
    <row r="543" spans="1:65">
      <c r="A543" s="30"/>
      <c r="B543" s="3" t="s">
        <v>86</v>
      </c>
      <c r="C543" s="29"/>
      <c r="D543" s="13" t="s">
        <v>662</v>
      </c>
      <c r="E543" s="15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55"/>
    </row>
    <row r="544" spans="1:65">
      <c r="A544" s="30"/>
      <c r="B544" s="3" t="s">
        <v>263</v>
      </c>
      <c r="C544" s="29"/>
      <c r="D544" s="13" t="s">
        <v>662</v>
      </c>
      <c r="E544" s="15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55"/>
    </row>
    <row r="545" spans="1:65">
      <c r="A545" s="30"/>
      <c r="B545" s="46" t="s">
        <v>264</v>
      </c>
      <c r="C545" s="47"/>
      <c r="D545" s="45" t="s">
        <v>265</v>
      </c>
      <c r="E545" s="15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55"/>
    </row>
    <row r="546" spans="1:65">
      <c r="B546" s="31"/>
      <c r="C546" s="20"/>
      <c r="D546" s="20"/>
      <c r="BM546" s="55"/>
    </row>
    <row r="547" spans="1:65" ht="15">
      <c r="B547" s="8" t="s">
        <v>529</v>
      </c>
      <c r="BM547" s="28" t="s">
        <v>290</v>
      </c>
    </row>
    <row r="548" spans="1:65" ht="15">
      <c r="A548" s="25" t="s">
        <v>30</v>
      </c>
      <c r="B548" s="18" t="s">
        <v>112</v>
      </c>
      <c r="C548" s="15" t="s">
        <v>113</v>
      </c>
      <c r="D548" s="16" t="s">
        <v>291</v>
      </c>
      <c r="E548" s="15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28">
        <v>1</v>
      </c>
    </row>
    <row r="549" spans="1:65">
      <c r="A549" s="30"/>
      <c r="B549" s="19" t="s">
        <v>226</v>
      </c>
      <c r="C549" s="9" t="s">
        <v>226</v>
      </c>
      <c r="D549" s="10" t="s">
        <v>114</v>
      </c>
      <c r="E549" s="15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28" t="s">
        <v>3</v>
      </c>
    </row>
    <row r="550" spans="1:65">
      <c r="A550" s="30"/>
      <c r="B550" s="19"/>
      <c r="C550" s="9"/>
      <c r="D550" s="10" t="s">
        <v>302</v>
      </c>
      <c r="E550" s="15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28">
        <v>1</v>
      </c>
    </row>
    <row r="551" spans="1:65">
      <c r="A551" s="30"/>
      <c r="B551" s="19"/>
      <c r="C551" s="9"/>
      <c r="D551" s="26"/>
      <c r="E551" s="15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28">
        <v>1</v>
      </c>
    </row>
    <row r="552" spans="1:65">
      <c r="A552" s="30"/>
      <c r="B552" s="18">
        <v>1</v>
      </c>
      <c r="C552" s="14">
        <v>1</v>
      </c>
      <c r="D552" s="217">
        <v>14.3</v>
      </c>
      <c r="E552" s="218"/>
      <c r="F552" s="219"/>
      <c r="G552" s="219"/>
      <c r="H552" s="219"/>
      <c r="I552" s="219"/>
      <c r="J552" s="219"/>
      <c r="K552" s="219"/>
      <c r="L552" s="219"/>
      <c r="M552" s="219"/>
      <c r="N552" s="219"/>
      <c r="O552" s="219"/>
      <c r="P552" s="219"/>
      <c r="Q552" s="219"/>
      <c r="R552" s="219"/>
      <c r="S552" s="219"/>
      <c r="T552" s="219"/>
      <c r="U552" s="219"/>
      <c r="V552" s="219"/>
      <c r="W552" s="219"/>
      <c r="X552" s="219"/>
      <c r="Y552" s="219"/>
      <c r="Z552" s="219"/>
      <c r="AA552" s="219"/>
      <c r="AB552" s="219"/>
      <c r="AC552" s="219"/>
      <c r="AD552" s="219"/>
      <c r="AE552" s="219"/>
      <c r="AF552" s="219"/>
      <c r="AG552" s="219"/>
      <c r="AH552" s="219"/>
      <c r="AI552" s="219"/>
      <c r="AJ552" s="219"/>
      <c r="AK552" s="219"/>
      <c r="AL552" s="219"/>
      <c r="AM552" s="219"/>
      <c r="AN552" s="219"/>
      <c r="AO552" s="219"/>
      <c r="AP552" s="219"/>
      <c r="AQ552" s="219"/>
      <c r="AR552" s="219"/>
      <c r="AS552" s="219"/>
      <c r="AT552" s="219"/>
      <c r="AU552" s="219"/>
      <c r="AV552" s="219"/>
      <c r="AW552" s="219"/>
      <c r="AX552" s="219"/>
      <c r="AY552" s="219"/>
      <c r="AZ552" s="219"/>
      <c r="BA552" s="219"/>
      <c r="BB552" s="219"/>
      <c r="BC552" s="219"/>
      <c r="BD552" s="219"/>
      <c r="BE552" s="219"/>
      <c r="BF552" s="219"/>
      <c r="BG552" s="219"/>
      <c r="BH552" s="219"/>
      <c r="BI552" s="219"/>
      <c r="BJ552" s="219"/>
      <c r="BK552" s="219"/>
      <c r="BL552" s="219"/>
      <c r="BM552" s="220">
        <v>1</v>
      </c>
    </row>
    <row r="553" spans="1:65">
      <c r="A553" s="30"/>
      <c r="B553" s="19">
        <v>1</v>
      </c>
      <c r="C553" s="9">
        <v>2</v>
      </c>
      <c r="D553" s="221">
        <v>14</v>
      </c>
      <c r="E553" s="218"/>
      <c r="F553" s="219"/>
      <c r="G553" s="219"/>
      <c r="H553" s="219"/>
      <c r="I553" s="219"/>
      <c r="J553" s="219"/>
      <c r="K553" s="219"/>
      <c r="L553" s="219"/>
      <c r="M553" s="219"/>
      <c r="N553" s="219"/>
      <c r="O553" s="219"/>
      <c r="P553" s="219"/>
      <c r="Q553" s="219"/>
      <c r="R553" s="219"/>
      <c r="S553" s="219"/>
      <c r="T553" s="219"/>
      <c r="U553" s="219"/>
      <c r="V553" s="219"/>
      <c r="W553" s="219"/>
      <c r="X553" s="219"/>
      <c r="Y553" s="219"/>
      <c r="Z553" s="219"/>
      <c r="AA553" s="219"/>
      <c r="AB553" s="219"/>
      <c r="AC553" s="219"/>
      <c r="AD553" s="219"/>
      <c r="AE553" s="219"/>
      <c r="AF553" s="219"/>
      <c r="AG553" s="219"/>
      <c r="AH553" s="219"/>
      <c r="AI553" s="219"/>
      <c r="AJ553" s="219"/>
      <c r="AK553" s="219"/>
      <c r="AL553" s="219"/>
      <c r="AM553" s="219"/>
      <c r="AN553" s="219"/>
      <c r="AO553" s="219"/>
      <c r="AP553" s="219"/>
      <c r="AQ553" s="219"/>
      <c r="AR553" s="219"/>
      <c r="AS553" s="219"/>
      <c r="AT553" s="219"/>
      <c r="AU553" s="219"/>
      <c r="AV553" s="219"/>
      <c r="AW553" s="219"/>
      <c r="AX553" s="219"/>
      <c r="AY553" s="219"/>
      <c r="AZ553" s="219"/>
      <c r="BA553" s="219"/>
      <c r="BB553" s="219"/>
      <c r="BC553" s="219"/>
      <c r="BD553" s="219"/>
      <c r="BE553" s="219"/>
      <c r="BF553" s="219"/>
      <c r="BG553" s="219"/>
      <c r="BH553" s="219"/>
      <c r="BI553" s="219"/>
      <c r="BJ553" s="219"/>
      <c r="BK553" s="219"/>
      <c r="BL553" s="219"/>
      <c r="BM553" s="220">
        <v>21</v>
      </c>
    </row>
    <row r="554" spans="1:65">
      <c r="A554" s="30"/>
      <c r="B554" s="20" t="s">
        <v>260</v>
      </c>
      <c r="C554" s="12"/>
      <c r="D554" s="223">
        <v>14.15</v>
      </c>
      <c r="E554" s="218"/>
      <c r="F554" s="219"/>
      <c r="G554" s="219"/>
      <c r="H554" s="219"/>
      <c r="I554" s="219"/>
      <c r="J554" s="219"/>
      <c r="K554" s="219"/>
      <c r="L554" s="219"/>
      <c r="M554" s="219"/>
      <c r="N554" s="219"/>
      <c r="O554" s="219"/>
      <c r="P554" s="219"/>
      <c r="Q554" s="219"/>
      <c r="R554" s="219"/>
      <c r="S554" s="219"/>
      <c r="T554" s="219"/>
      <c r="U554" s="219"/>
      <c r="V554" s="219"/>
      <c r="W554" s="219"/>
      <c r="X554" s="219"/>
      <c r="Y554" s="219"/>
      <c r="Z554" s="219"/>
      <c r="AA554" s="219"/>
      <c r="AB554" s="219"/>
      <c r="AC554" s="219"/>
      <c r="AD554" s="219"/>
      <c r="AE554" s="219"/>
      <c r="AF554" s="219"/>
      <c r="AG554" s="219"/>
      <c r="AH554" s="219"/>
      <c r="AI554" s="219"/>
      <c r="AJ554" s="219"/>
      <c r="AK554" s="219"/>
      <c r="AL554" s="219"/>
      <c r="AM554" s="219"/>
      <c r="AN554" s="219"/>
      <c r="AO554" s="219"/>
      <c r="AP554" s="219"/>
      <c r="AQ554" s="219"/>
      <c r="AR554" s="219"/>
      <c r="AS554" s="219"/>
      <c r="AT554" s="219"/>
      <c r="AU554" s="219"/>
      <c r="AV554" s="219"/>
      <c r="AW554" s="219"/>
      <c r="AX554" s="219"/>
      <c r="AY554" s="219"/>
      <c r="AZ554" s="219"/>
      <c r="BA554" s="219"/>
      <c r="BB554" s="219"/>
      <c r="BC554" s="219"/>
      <c r="BD554" s="219"/>
      <c r="BE554" s="219"/>
      <c r="BF554" s="219"/>
      <c r="BG554" s="219"/>
      <c r="BH554" s="219"/>
      <c r="BI554" s="219"/>
      <c r="BJ554" s="219"/>
      <c r="BK554" s="219"/>
      <c r="BL554" s="219"/>
      <c r="BM554" s="220">
        <v>16</v>
      </c>
    </row>
    <row r="555" spans="1:65">
      <c r="A555" s="30"/>
      <c r="B555" s="3" t="s">
        <v>261</v>
      </c>
      <c r="C555" s="29"/>
      <c r="D555" s="221">
        <v>14.15</v>
      </c>
      <c r="E555" s="218"/>
      <c r="F555" s="219"/>
      <c r="G555" s="219"/>
      <c r="H555" s="219"/>
      <c r="I555" s="219"/>
      <c r="J555" s="219"/>
      <c r="K555" s="219"/>
      <c r="L555" s="219"/>
      <c r="M555" s="219"/>
      <c r="N555" s="219"/>
      <c r="O555" s="219"/>
      <c r="P555" s="219"/>
      <c r="Q555" s="219"/>
      <c r="R555" s="219"/>
      <c r="S555" s="219"/>
      <c r="T555" s="219"/>
      <c r="U555" s="219"/>
      <c r="V555" s="219"/>
      <c r="W555" s="219"/>
      <c r="X555" s="219"/>
      <c r="Y555" s="219"/>
      <c r="Z555" s="219"/>
      <c r="AA555" s="219"/>
      <c r="AB555" s="219"/>
      <c r="AC555" s="219"/>
      <c r="AD555" s="219"/>
      <c r="AE555" s="219"/>
      <c r="AF555" s="219"/>
      <c r="AG555" s="219"/>
      <c r="AH555" s="219"/>
      <c r="AI555" s="219"/>
      <c r="AJ555" s="219"/>
      <c r="AK555" s="219"/>
      <c r="AL555" s="219"/>
      <c r="AM555" s="219"/>
      <c r="AN555" s="219"/>
      <c r="AO555" s="219"/>
      <c r="AP555" s="219"/>
      <c r="AQ555" s="219"/>
      <c r="AR555" s="219"/>
      <c r="AS555" s="219"/>
      <c r="AT555" s="219"/>
      <c r="AU555" s="219"/>
      <c r="AV555" s="219"/>
      <c r="AW555" s="219"/>
      <c r="AX555" s="219"/>
      <c r="AY555" s="219"/>
      <c r="AZ555" s="219"/>
      <c r="BA555" s="219"/>
      <c r="BB555" s="219"/>
      <c r="BC555" s="219"/>
      <c r="BD555" s="219"/>
      <c r="BE555" s="219"/>
      <c r="BF555" s="219"/>
      <c r="BG555" s="219"/>
      <c r="BH555" s="219"/>
      <c r="BI555" s="219"/>
      <c r="BJ555" s="219"/>
      <c r="BK555" s="219"/>
      <c r="BL555" s="219"/>
      <c r="BM555" s="220">
        <v>14.15</v>
      </c>
    </row>
    <row r="556" spans="1:65">
      <c r="A556" s="30"/>
      <c r="B556" s="3" t="s">
        <v>262</v>
      </c>
      <c r="C556" s="29"/>
      <c r="D556" s="221">
        <v>0.21213203435596475</v>
      </c>
      <c r="E556" s="218"/>
      <c r="F556" s="219"/>
      <c r="G556" s="219"/>
      <c r="H556" s="219"/>
      <c r="I556" s="219"/>
      <c r="J556" s="219"/>
      <c r="K556" s="219"/>
      <c r="L556" s="219"/>
      <c r="M556" s="219"/>
      <c r="N556" s="219"/>
      <c r="O556" s="219"/>
      <c r="P556" s="219"/>
      <c r="Q556" s="219"/>
      <c r="R556" s="219"/>
      <c r="S556" s="219"/>
      <c r="T556" s="219"/>
      <c r="U556" s="219"/>
      <c r="V556" s="219"/>
      <c r="W556" s="219"/>
      <c r="X556" s="219"/>
      <c r="Y556" s="219"/>
      <c r="Z556" s="219"/>
      <c r="AA556" s="219"/>
      <c r="AB556" s="219"/>
      <c r="AC556" s="219"/>
      <c r="AD556" s="219"/>
      <c r="AE556" s="219"/>
      <c r="AF556" s="219"/>
      <c r="AG556" s="219"/>
      <c r="AH556" s="219"/>
      <c r="AI556" s="219"/>
      <c r="AJ556" s="219"/>
      <c r="AK556" s="219"/>
      <c r="AL556" s="219"/>
      <c r="AM556" s="219"/>
      <c r="AN556" s="219"/>
      <c r="AO556" s="219"/>
      <c r="AP556" s="219"/>
      <c r="AQ556" s="219"/>
      <c r="AR556" s="219"/>
      <c r="AS556" s="219"/>
      <c r="AT556" s="219"/>
      <c r="AU556" s="219"/>
      <c r="AV556" s="219"/>
      <c r="AW556" s="219"/>
      <c r="AX556" s="219"/>
      <c r="AY556" s="219"/>
      <c r="AZ556" s="219"/>
      <c r="BA556" s="219"/>
      <c r="BB556" s="219"/>
      <c r="BC556" s="219"/>
      <c r="BD556" s="219"/>
      <c r="BE556" s="219"/>
      <c r="BF556" s="219"/>
      <c r="BG556" s="219"/>
      <c r="BH556" s="219"/>
      <c r="BI556" s="219"/>
      <c r="BJ556" s="219"/>
      <c r="BK556" s="219"/>
      <c r="BL556" s="219"/>
      <c r="BM556" s="220">
        <v>27</v>
      </c>
    </row>
    <row r="557" spans="1:65">
      <c r="A557" s="30"/>
      <c r="B557" s="3" t="s">
        <v>86</v>
      </c>
      <c r="C557" s="29"/>
      <c r="D557" s="13">
        <v>1.4991663205368534E-2</v>
      </c>
      <c r="E557" s="15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55"/>
    </row>
    <row r="558" spans="1:65">
      <c r="A558" s="30"/>
      <c r="B558" s="3" t="s">
        <v>263</v>
      </c>
      <c r="C558" s="29"/>
      <c r="D558" s="13">
        <v>0</v>
      </c>
      <c r="E558" s="15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55"/>
    </row>
    <row r="559" spans="1:65">
      <c r="A559" s="30"/>
      <c r="B559" s="46" t="s">
        <v>264</v>
      </c>
      <c r="C559" s="47"/>
      <c r="D559" s="45" t="s">
        <v>265</v>
      </c>
      <c r="E559" s="15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55"/>
    </row>
    <row r="560" spans="1:65">
      <c r="B560" s="31"/>
      <c r="C560" s="20"/>
      <c r="D560" s="20"/>
      <c r="BM560" s="55"/>
    </row>
    <row r="561" spans="1:65" ht="15">
      <c r="B561" s="8" t="s">
        <v>530</v>
      </c>
      <c r="BM561" s="28" t="s">
        <v>290</v>
      </c>
    </row>
    <row r="562" spans="1:65" ht="15">
      <c r="A562" s="25" t="s">
        <v>63</v>
      </c>
      <c r="B562" s="18" t="s">
        <v>112</v>
      </c>
      <c r="C562" s="15" t="s">
        <v>113</v>
      </c>
      <c r="D562" s="16" t="s">
        <v>291</v>
      </c>
      <c r="E562" s="15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28">
        <v>1</v>
      </c>
    </row>
    <row r="563" spans="1:65">
      <c r="A563" s="30"/>
      <c r="B563" s="19" t="s">
        <v>226</v>
      </c>
      <c r="C563" s="9" t="s">
        <v>226</v>
      </c>
      <c r="D563" s="10" t="s">
        <v>114</v>
      </c>
      <c r="E563" s="15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28" t="s">
        <v>1</v>
      </c>
    </row>
    <row r="564" spans="1:65">
      <c r="A564" s="30"/>
      <c r="B564" s="19"/>
      <c r="C564" s="9"/>
      <c r="D564" s="10" t="s">
        <v>302</v>
      </c>
      <c r="E564" s="15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28">
        <v>3</v>
      </c>
    </row>
    <row r="565" spans="1:65">
      <c r="A565" s="30"/>
      <c r="B565" s="19"/>
      <c r="C565" s="9"/>
      <c r="D565" s="26"/>
      <c r="E565" s="15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28">
        <v>3</v>
      </c>
    </row>
    <row r="566" spans="1:65">
      <c r="A566" s="30"/>
      <c r="B566" s="18">
        <v>1</v>
      </c>
      <c r="C566" s="14">
        <v>1</v>
      </c>
      <c r="D566" s="214">
        <v>0.32900000000000001</v>
      </c>
      <c r="E566" s="205"/>
      <c r="F566" s="206"/>
      <c r="G566" s="206"/>
      <c r="H566" s="206"/>
      <c r="I566" s="206"/>
      <c r="J566" s="206"/>
      <c r="K566" s="206"/>
      <c r="L566" s="206"/>
      <c r="M566" s="206"/>
      <c r="N566" s="206"/>
      <c r="O566" s="206"/>
      <c r="P566" s="206"/>
      <c r="Q566" s="206"/>
      <c r="R566" s="206"/>
      <c r="S566" s="206"/>
      <c r="T566" s="206"/>
      <c r="U566" s="206"/>
      <c r="V566" s="206"/>
      <c r="W566" s="206"/>
      <c r="X566" s="206"/>
      <c r="Y566" s="206"/>
      <c r="Z566" s="206"/>
      <c r="AA566" s="206"/>
      <c r="AB566" s="206"/>
      <c r="AC566" s="206"/>
      <c r="AD566" s="206"/>
      <c r="AE566" s="206"/>
      <c r="AF566" s="206"/>
      <c r="AG566" s="206"/>
      <c r="AH566" s="206"/>
      <c r="AI566" s="206"/>
      <c r="AJ566" s="206"/>
      <c r="AK566" s="206"/>
      <c r="AL566" s="206"/>
      <c r="AM566" s="206"/>
      <c r="AN566" s="206"/>
      <c r="AO566" s="206"/>
      <c r="AP566" s="206"/>
      <c r="AQ566" s="206"/>
      <c r="AR566" s="206"/>
      <c r="AS566" s="206"/>
      <c r="AT566" s="206"/>
      <c r="AU566" s="206"/>
      <c r="AV566" s="206"/>
      <c r="AW566" s="206"/>
      <c r="AX566" s="206"/>
      <c r="AY566" s="206"/>
      <c r="AZ566" s="206"/>
      <c r="BA566" s="206"/>
      <c r="BB566" s="206"/>
      <c r="BC566" s="206"/>
      <c r="BD566" s="206"/>
      <c r="BE566" s="206"/>
      <c r="BF566" s="206"/>
      <c r="BG566" s="206"/>
      <c r="BH566" s="206"/>
      <c r="BI566" s="206"/>
      <c r="BJ566" s="206"/>
      <c r="BK566" s="206"/>
      <c r="BL566" s="206"/>
      <c r="BM566" s="215">
        <v>1</v>
      </c>
    </row>
    <row r="567" spans="1:65">
      <c r="A567" s="30"/>
      <c r="B567" s="19">
        <v>1</v>
      </c>
      <c r="C567" s="9">
        <v>2</v>
      </c>
      <c r="D567" s="24">
        <v>0.33500000000000002</v>
      </c>
      <c r="E567" s="205"/>
      <c r="F567" s="206"/>
      <c r="G567" s="206"/>
      <c r="H567" s="206"/>
      <c r="I567" s="206"/>
      <c r="J567" s="206"/>
      <c r="K567" s="206"/>
      <c r="L567" s="206"/>
      <c r="M567" s="206"/>
      <c r="N567" s="206"/>
      <c r="O567" s="206"/>
      <c r="P567" s="206"/>
      <c r="Q567" s="206"/>
      <c r="R567" s="206"/>
      <c r="S567" s="206"/>
      <c r="T567" s="206"/>
      <c r="U567" s="206"/>
      <c r="V567" s="206"/>
      <c r="W567" s="206"/>
      <c r="X567" s="206"/>
      <c r="Y567" s="206"/>
      <c r="Z567" s="206"/>
      <c r="AA567" s="206"/>
      <c r="AB567" s="206"/>
      <c r="AC567" s="206"/>
      <c r="AD567" s="206"/>
      <c r="AE567" s="206"/>
      <c r="AF567" s="206"/>
      <c r="AG567" s="206"/>
      <c r="AH567" s="206"/>
      <c r="AI567" s="206"/>
      <c r="AJ567" s="206"/>
      <c r="AK567" s="206"/>
      <c r="AL567" s="206"/>
      <c r="AM567" s="206"/>
      <c r="AN567" s="206"/>
      <c r="AO567" s="206"/>
      <c r="AP567" s="206"/>
      <c r="AQ567" s="206"/>
      <c r="AR567" s="206"/>
      <c r="AS567" s="206"/>
      <c r="AT567" s="206"/>
      <c r="AU567" s="206"/>
      <c r="AV567" s="206"/>
      <c r="AW567" s="206"/>
      <c r="AX567" s="206"/>
      <c r="AY567" s="206"/>
      <c r="AZ567" s="206"/>
      <c r="BA567" s="206"/>
      <c r="BB567" s="206"/>
      <c r="BC567" s="206"/>
      <c r="BD567" s="206"/>
      <c r="BE567" s="206"/>
      <c r="BF567" s="206"/>
      <c r="BG567" s="206"/>
      <c r="BH567" s="206"/>
      <c r="BI567" s="206"/>
      <c r="BJ567" s="206"/>
      <c r="BK567" s="206"/>
      <c r="BL567" s="206"/>
      <c r="BM567" s="215">
        <v>3</v>
      </c>
    </row>
    <row r="568" spans="1:65">
      <c r="A568" s="30"/>
      <c r="B568" s="20" t="s">
        <v>260</v>
      </c>
      <c r="C568" s="12"/>
      <c r="D568" s="216">
        <v>0.33200000000000002</v>
      </c>
      <c r="E568" s="205"/>
      <c r="F568" s="206"/>
      <c r="G568" s="206"/>
      <c r="H568" s="206"/>
      <c r="I568" s="206"/>
      <c r="J568" s="206"/>
      <c r="K568" s="206"/>
      <c r="L568" s="206"/>
      <c r="M568" s="206"/>
      <c r="N568" s="206"/>
      <c r="O568" s="206"/>
      <c r="P568" s="206"/>
      <c r="Q568" s="206"/>
      <c r="R568" s="206"/>
      <c r="S568" s="206"/>
      <c r="T568" s="206"/>
      <c r="U568" s="206"/>
      <c r="V568" s="206"/>
      <c r="W568" s="206"/>
      <c r="X568" s="206"/>
      <c r="Y568" s="206"/>
      <c r="Z568" s="206"/>
      <c r="AA568" s="206"/>
      <c r="AB568" s="206"/>
      <c r="AC568" s="206"/>
      <c r="AD568" s="206"/>
      <c r="AE568" s="206"/>
      <c r="AF568" s="206"/>
      <c r="AG568" s="206"/>
      <c r="AH568" s="206"/>
      <c r="AI568" s="206"/>
      <c r="AJ568" s="206"/>
      <c r="AK568" s="206"/>
      <c r="AL568" s="206"/>
      <c r="AM568" s="206"/>
      <c r="AN568" s="206"/>
      <c r="AO568" s="206"/>
      <c r="AP568" s="206"/>
      <c r="AQ568" s="206"/>
      <c r="AR568" s="206"/>
      <c r="AS568" s="206"/>
      <c r="AT568" s="206"/>
      <c r="AU568" s="206"/>
      <c r="AV568" s="206"/>
      <c r="AW568" s="206"/>
      <c r="AX568" s="206"/>
      <c r="AY568" s="206"/>
      <c r="AZ568" s="206"/>
      <c r="BA568" s="206"/>
      <c r="BB568" s="206"/>
      <c r="BC568" s="206"/>
      <c r="BD568" s="206"/>
      <c r="BE568" s="206"/>
      <c r="BF568" s="206"/>
      <c r="BG568" s="206"/>
      <c r="BH568" s="206"/>
      <c r="BI568" s="206"/>
      <c r="BJ568" s="206"/>
      <c r="BK568" s="206"/>
      <c r="BL568" s="206"/>
      <c r="BM568" s="215">
        <v>16</v>
      </c>
    </row>
    <row r="569" spans="1:65">
      <c r="A569" s="30"/>
      <c r="B569" s="3" t="s">
        <v>261</v>
      </c>
      <c r="C569" s="29"/>
      <c r="D569" s="24">
        <v>0.33200000000000002</v>
      </c>
      <c r="E569" s="205"/>
      <c r="F569" s="206"/>
      <c r="G569" s="206"/>
      <c r="H569" s="206"/>
      <c r="I569" s="206"/>
      <c r="J569" s="206"/>
      <c r="K569" s="206"/>
      <c r="L569" s="206"/>
      <c r="M569" s="206"/>
      <c r="N569" s="206"/>
      <c r="O569" s="206"/>
      <c r="P569" s="206"/>
      <c r="Q569" s="206"/>
      <c r="R569" s="206"/>
      <c r="S569" s="206"/>
      <c r="T569" s="206"/>
      <c r="U569" s="206"/>
      <c r="V569" s="206"/>
      <c r="W569" s="206"/>
      <c r="X569" s="206"/>
      <c r="Y569" s="206"/>
      <c r="Z569" s="206"/>
      <c r="AA569" s="206"/>
      <c r="AB569" s="206"/>
      <c r="AC569" s="206"/>
      <c r="AD569" s="206"/>
      <c r="AE569" s="206"/>
      <c r="AF569" s="206"/>
      <c r="AG569" s="206"/>
      <c r="AH569" s="206"/>
      <c r="AI569" s="206"/>
      <c r="AJ569" s="206"/>
      <c r="AK569" s="206"/>
      <c r="AL569" s="206"/>
      <c r="AM569" s="206"/>
      <c r="AN569" s="206"/>
      <c r="AO569" s="206"/>
      <c r="AP569" s="206"/>
      <c r="AQ569" s="206"/>
      <c r="AR569" s="206"/>
      <c r="AS569" s="206"/>
      <c r="AT569" s="206"/>
      <c r="AU569" s="206"/>
      <c r="AV569" s="206"/>
      <c r="AW569" s="206"/>
      <c r="AX569" s="206"/>
      <c r="AY569" s="206"/>
      <c r="AZ569" s="206"/>
      <c r="BA569" s="206"/>
      <c r="BB569" s="206"/>
      <c r="BC569" s="206"/>
      <c r="BD569" s="206"/>
      <c r="BE569" s="206"/>
      <c r="BF569" s="206"/>
      <c r="BG569" s="206"/>
      <c r="BH569" s="206"/>
      <c r="BI569" s="206"/>
      <c r="BJ569" s="206"/>
      <c r="BK569" s="206"/>
      <c r="BL569" s="206"/>
      <c r="BM569" s="215">
        <v>0.33200000000000002</v>
      </c>
    </row>
    <row r="570" spans="1:65">
      <c r="A570" s="30"/>
      <c r="B570" s="3" t="s">
        <v>262</v>
      </c>
      <c r="C570" s="29"/>
      <c r="D570" s="24">
        <v>4.2426406871192892E-3</v>
      </c>
      <c r="E570" s="205"/>
      <c r="F570" s="206"/>
      <c r="G570" s="206"/>
      <c r="H570" s="206"/>
      <c r="I570" s="206"/>
      <c r="J570" s="206"/>
      <c r="K570" s="206"/>
      <c r="L570" s="206"/>
      <c r="M570" s="206"/>
      <c r="N570" s="206"/>
      <c r="O570" s="206"/>
      <c r="P570" s="206"/>
      <c r="Q570" s="206"/>
      <c r="R570" s="206"/>
      <c r="S570" s="206"/>
      <c r="T570" s="206"/>
      <c r="U570" s="206"/>
      <c r="V570" s="206"/>
      <c r="W570" s="206"/>
      <c r="X570" s="206"/>
      <c r="Y570" s="206"/>
      <c r="Z570" s="206"/>
      <c r="AA570" s="206"/>
      <c r="AB570" s="206"/>
      <c r="AC570" s="206"/>
      <c r="AD570" s="206"/>
      <c r="AE570" s="206"/>
      <c r="AF570" s="206"/>
      <c r="AG570" s="206"/>
      <c r="AH570" s="206"/>
      <c r="AI570" s="206"/>
      <c r="AJ570" s="206"/>
      <c r="AK570" s="206"/>
      <c r="AL570" s="206"/>
      <c r="AM570" s="206"/>
      <c r="AN570" s="206"/>
      <c r="AO570" s="206"/>
      <c r="AP570" s="206"/>
      <c r="AQ570" s="206"/>
      <c r="AR570" s="206"/>
      <c r="AS570" s="206"/>
      <c r="AT570" s="206"/>
      <c r="AU570" s="206"/>
      <c r="AV570" s="206"/>
      <c r="AW570" s="206"/>
      <c r="AX570" s="206"/>
      <c r="AY570" s="206"/>
      <c r="AZ570" s="206"/>
      <c r="BA570" s="206"/>
      <c r="BB570" s="206"/>
      <c r="BC570" s="206"/>
      <c r="BD570" s="206"/>
      <c r="BE570" s="206"/>
      <c r="BF570" s="206"/>
      <c r="BG570" s="206"/>
      <c r="BH570" s="206"/>
      <c r="BI570" s="206"/>
      <c r="BJ570" s="206"/>
      <c r="BK570" s="206"/>
      <c r="BL570" s="206"/>
      <c r="BM570" s="215">
        <v>28</v>
      </c>
    </row>
    <row r="571" spans="1:65">
      <c r="A571" s="30"/>
      <c r="B571" s="3" t="s">
        <v>86</v>
      </c>
      <c r="C571" s="29"/>
      <c r="D571" s="13">
        <v>1.2779038214214725E-2</v>
      </c>
      <c r="E571" s="15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55"/>
    </row>
    <row r="572" spans="1:65">
      <c r="A572" s="30"/>
      <c r="B572" s="3" t="s">
        <v>263</v>
      </c>
      <c r="C572" s="29"/>
      <c r="D572" s="13">
        <v>0</v>
      </c>
      <c r="E572" s="15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55"/>
    </row>
    <row r="573" spans="1:65">
      <c r="A573" s="30"/>
      <c r="B573" s="46" t="s">
        <v>264</v>
      </c>
      <c r="C573" s="47"/>
      <c r="D573" s="45" t="s">
        <v>265</v>
      </c>
      <c r="E573" s="15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55"/>
    </row>
    <row r="574" spans="1:65">
      <c r="B574" s="31"/>
      <c r="C574" s="20"/>
      <c r="D574" s="20"/>
      <c r="BM574" s="55"/>
    </row>
    <row r="575" spans="1:65" ht="15">
      <c r="B575" s="8" t="s">
        <v>531</v>
      </c>
      <c r="BM575" s="28" t="s">
        <v>290</v>
      </c>
    </row>
    <row r="576" spans="1:65" ht="15">
      <c r="A576" s="25" t="s">
        <v>64</v>
      </c>
      <c r="B576" s="18" t="s">
        <v>112</v>
      </c>
      <c r="C576" s="15" t="s">
        <v>113</v>
      </c>
      <c r="D576" s="16" t="s">
        <v>291</v>
      </c>
      <c r="E576" s="15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28">
        <v>1</v>
      </c>
    </row>
    <row r="577" spans="1:65">
      <c r="A577" s="30"/>
      <c r="B577" s="19" t="s">
        <v>226</v>
      </c>
      <c r="C577" s="9" t="s">
        <v>226</v>
      </c>
      <c r="D577" s="10" t="s">
        <v>114</v>
      </c>
      <c r="E577" s="15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28" t="s">
        <v>3</v>
      </c>
    </row>
    <row r="578" spans="1:65">
      <c r="A578" s="30"/>
      <c r="B578" s="19"/>
      <c r="C578" s="9"/>
      <c r="D578" s="10" t="s">
        <v>302</v>
      </c>
      <c r="E578" s="15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28">
        <v>2</v>
      </c>
    </row>
    <row r="579" spans="1:65">
      <c r="A579" s="30"/>
      <c r="B579" s="19"/>
      <c r="C579" s="9"/>
      <c r="D579" s="26"/>
      <c r="E579" s="15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28">
        <v>2</v>
      </c>
    </row>
    <row r="580" spans="1:65">
      <c r="A580" s="30"/>
      <c r="B580" s="18">
        <v>1</v>
      </c>
      <c r="C580" s="14">
        <v>1</v>
      </c>
      <c r="D580" s="22">
        <v>0.4</v>
      </c>
      <c r="E580" s="15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28">
        <v>1</v>
      </c>
    </row>
    <row r="581" spans="1:65">
      <c r="A581" s="30"/>
      <c r="B581" s="19">
        <v>1</v>
      </c>
      <c r="C581" s="9">
        <v>2</v>
      </c>
      <c r="D581" s="11">
        <v>0.4</v>
      </c>
      <c r="E581" s="15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28">
        <v>23</v>
      </c>
    </row>
    <row r="582" spans="1:65">
      <c r="A582" s="30"/>
      <c r="B582" s="20" t="s">
        <v>260</v>
      </c>
      <c r="C582" s="12"/>
      <c r="D582" s="23">
        <v>0.4</v>
      </c>
      <c r="E582" s="15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28">
        <v>16</v>
      </c>
    </row>
    <row r="583" spans="1:65">
      <c r="A583" s="30"/>
      <c r="B583" s="3" t="s">
        <v>261</v>
      </c>
      <c r="C583" s="29"/>
      <c r="D583" s="11">
        <v>0.4</v>
      </c>
      <c r="E583" s="15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28">
        <v>0.4</v>
      </c>
    </row>
    <row r="584" spans="1:65">
      <c r="A584" s="30"/>
      <c r="B584" s="3" t="s">
        <v>262</v>
      </c>
      <c r="C584" s="29"/>
      <c r="D584" s="24">
        <v>0</v>
      </c>
      <c r="E584" s="15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28">
        <v>29</v>
      </c>
    </row>
    <row r="585" spans="1:65">
      <c r="A585" s="30"/>
      <c r="B585" s="3" t="s">
        <v>86</v>
      </c>
      <c r="C585" s="29"/>
      <c r="D585" s="13">
        <v>0</v>
      </c>
      <c r="E585" s="15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55"/>
    </row>
    <row r="586" spans="1:65">
      <c r="A586" s="30"/>
      <c r="B586" s="3" t="s">
        <v>263</v>
      </c>
      <c r="C586" s="29"/>
      <c r="D586" s="13">
        <v>0</v>
      </c>
      <c r="E586" s="15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55"/>
    </row>
    <row r="587" spans="1:65">
      <c r="A587" s="30"/>
      <c r="B587" s="46" t="s">
        <v>264</v>
      </c>
      <c r="C587" s="47"/>
      <c r="D587" s="45" t="s">
        <v>265</v>
      </c>
      <c r="E587" s="15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55"/>
    </row>
    <row r="588" spans="1:65">
      <c r="B588" s="31"/>
      <c r="C588" s="20"/>
      <c r="D588" s="20"/>
      <c r="BM588" s="55"/>
    </row>
    <row r="589" spans="1:65" ht="15">
      <c r="B589" s="8" t="s">
        <v>532</v>
      </c>
      <c r="BM589" s="28" t="s">
        <v>290</v>
      </c>
    </row>
    <row r="590" spans="1:65" ht="15">
      <c r="A590" s="25" t="s">
        <v>65</v>
      </c>
      <c r="B590" s="18" t="s">
        <v>112</v>
      </c>
      <c r="C590" s="15" t="s">
        <v>113</v>
      </c>
      <c r="D590" s="16" t="s">
        <v>291</v>
      </c>
      <c r="E590" s="15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28">
        <v>1</v>
      </c>
    </row>
    <row r="591" spans="1:65">
      <c r="A591" s="30"/>
      <c r="B591" s="19" t="s">
        <v>226</v>
      </c>
      <c r="C591" s="9" t="s">
        <v>226</v>
      </c>
      <c r="D591" s="10" t="s">
        <v>114</v>
      </c>
      <c r="E591" s="15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28" t="s">
        <v>3</v>
      </c>
    </row>
    <row r="592" spans="1:65">
      <c r="A592" s="30"/>
      <c r="B592" s="19"/>
      <c r="C592" s="9"/>
      <c r="D592" s="10" t="s">
        <v>302</v>
      </c>
      <c r="E592" s="15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28">
        <v>2</v>
      </c>
    </row>
    <row r="593" spans="1:65">
      <c r="A593" s="30"/>
      <c r="B593" s="19"/>
      <c r="C593" s="9"/>
      <c r="D593" s="26"/>
      <c r="E593" s="15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28">
        <v>2</v>
      </c>
    </row>
    <row r="594" spans="1:65">
      <c r="A594" s="30"/>
      <c r="B594" s="18">
        <v>1</v>
      </c>
      <c r="C594" s="14">
        <v>1</v>
      </c>
      <c r="D594" s="22">
        <v>0.39</v>
      </c>
      <c r="E594" s="15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28">
        <v>1</v>
      </c>
    </row>
    <row r="595" spans="1:65">
      <c r="A595" s="30"/>
      <c r="B595" s="19">
        <v>1</v>
      </c>
      <c r="C595" s="9">
        <v>2</v>
      </c>
      <c r="D595" s="11">
        <v>0.39</v>
      </c>
      <c r="E595" s="15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28">
        <v>24</v>
      </c>
    </row>
    <row r="596" spans="1:65">
      <c r="A596" s="30"/>
      <c r="B596" s="20" t="s">
        <v>260</v>
      </c>
      <c r="C596" s="12"/>
      <c r="D596" s="23">
        <v>0.39</v>
      </c>
      <c r="E596" s="15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28">
        <v>16</v>
      </c>
    </row>
    <row r="597" spans="1:65">
      <c r="A597" s="30"/>
      <c r="B597" s="3" t="s">
        <v>261</v>
      </c>
      <c r="C597" s="29"/>
      <c r="D597" s="11">
        <v>0.39</v>
      </c>
      <c r="E597" s="15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28">
        <v>0.39</v>
      </c>
    </row>
    <row r="598" spans="1:65">
      <c r="A598" s="30"/>
      <c r="B598" s="3" t="s">
        <v>262</v>
      </c>
      <c r="C598" s="29"/>
      <c r="D598" s="24">
        <v>0</v>
      </c>
      <c r="E598" s="15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28">
        <v>30</v>
      </c>
    </row>
    <row r="599" spans="1:65">
      <c r="A599" s="30"/>
      <c r="B599" s="3" t="s">
        <v>86</v>
      </c>
      <c r="C599" s="29"/>
      <c r="D599" s="13">
        <v>0</v>
      </c>
      <c r="E599" s="15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55"/>
    </row>
    <row r="600" spans="1:65">
      <c r="A600" s="30"/>
      <c r="B600" s="3" t="s">
        <v>263</v>
      </c>
      <c r="C600" s="29"/>
      <c r="D600" s="13">
        <v>0</v>
      </c>
      <c r="E600" s="15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55"/>
    </row>
    <row r="601" spans="1:65">
      <c r="A601" s="30"/>
      <c r="B601" s="46" t="s">
        <v>264</v>
      </c>
      <c r="C601" s="47"/>
      <c r="D601" s="45" t="s">
        <v>265</v>
      </c>
      <c r="E601" s="15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55"/>
    </row>
    <row r="602" spans="1:65">
      <c r="B602" s="31"/>
      <c r="C602" s="20"/>
      <c r="D602" s="20"/>
      <c r="BM602" s="55"/>
    </row>
    <row r="603" spans="1:65" ht="15">
      <c r="B603" s="8" t="s">
        <v>533</v>
      </c>
      <c r="BM603" s="28" t="s">
        <v>290</v>
      </c>
    </row>
    <row r="604" spans="1:65" ht="15">
      <c r="A604" s="25" t="s">
        <v>32</v>
      </c>
      <c r="B604" s="18" t="s">
        <v>112</v>
      </c>
      <c r="C604" s="15" t="s">
        <v>113</v>
      </c>
      <c r="D604" s="16" t="s">
        <v>291</v>
      </c>
      <c r="E604" s="15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28">
        <v>1</v>
      </c>
    </row>
    <row r="605" spans="1:65">
      <c r="A605" s="30"/>
      <c r="B605" s="19" t="s">
        <v>226</v>
      </c>
      <c r="C605" s="9" t="s">
        <v>226</v>
      </c>
      <c r="D605" s="10" t="s">
        <v>114</v>
      </c>
      <c r="E605" s="15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28" t="s">
        <v>3</v>
      </c>
    </row>
    <row r="606" spans="1:65">
      <c r="A606" s="30"/>
      <c r="B606" s="19"/>
      <c r="C606" s="9"/>
      <c r="D606" s="10" t="s">
        <v>302</v>
      </c>
      <c r="E606" s="15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28">
        <v>2</v>
      </c>
    </row>
    <row r="607" spans="1:65">
      <c r="A607" s="30"/>
      <c r="B607" s="19"/>
      <c r="C607" s="9"/>
      <c r="D607" s="26"/>
      <c r="E607" s="15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28">
        <v>2</v>
      </c>
    </row>
    <row r="608" spans="1:65">
      <c r="A608" s="30"/>
      <c r="B608" s="18">
        <v>1</v>
      </c>
      <c r="C608" s="14">
        <v>1</v>
      </c>
      <c r="D608" s="22">
        <v>2.48</v>
      </c>
      <c r="E608" s="15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28">
        <v>1</v>
      </c>
    </row>
    <row r="609" spans="1:65">
      <c r="A609" s="30"/>
      <c r="B609" s="19">
        <v>1</v>
      </c>
      <c r="C609" s="9">
        <v>2</v>
      </c>
      <c r="D609" s="11">
        <v>2.58</v>
      </c>
      <c r="E609" s="15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28">
        <v>25</v>
      </c>
    </row>
    <row r="610" spans="1:65">
      <c r="A610" s="30"/>
      <c r="B610" s="20" t="s">
        <v>260</v>
      </c>
      <c r="C610" s="12"/>
      <c r="D610" s="23">
        <v>2.5300000000000002</v>
      </c>
      <c r="E610" s="15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28">
        <v>16</v>
      </c>
    </row>
    <row r="611" spans="1:65">
      <c r="A611" s="30"/>
      <c r="B611" s="3" t="s">
        <v>261</v>
      </c>
      <c r="C611" s="29"/>
      <c r="D611" s="11">
        <v>2.5300000000000002</v>
      </c>
      <c r="E611" s="15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28">
        <v>2.5299999999999998</v>
      </c>
    </row>
    <row r="612" spans="1:65">
      <c r="A612" s="30"/>
      <c r="B612" s="3" t="s">
        <v>262</v>
      </c>
      <c r="C612" s="29"/>
      <c r="D612" s="24">
        <v>7.0710678118654821E-2</v>
      </c>
      <c r="E612" s="15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28">
        <v>31</v>
      </c>
    </row>
    <row r="613" spans="1:65">
      <c r="A613" s="30"/>
      <c r="B613" s="3" t="s">
        <v>86</v>
      </c>
      <c r="C613" s="29"/>
      <c r="D613" s="13">
        <v>2.7948884631879372E-2</v>
      </c>
      <c r="E613" s="15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55"/>
    </row>
    <row r="614" spans="1:65">
      <c r="A614" s="30"/>
      <c r="B614" s="3" t="s">
        <v>263</v>
      </c>
      <c r="C614" s="29"/>
      <c r="D614" s="13">
        <v>2.2204460492503131E-16</v>
      </c>
      <c r="E614" s="15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55"/>
    </row>
    <row r="615" spans="1:65">
      <c r="A615" s="30"/>
      <c r="B615" s="46" t="s">
        <v>264</v>
      </c>
      <c r="C615" s="47"/>
      <c r="D615" s="45" t="s">
        <v>265</v>
      </c>
      <c r="E615" s="15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55"/>
    </row>
    <row r="616" spans="1:65">
      <c r="B616" s="31"/>
      <c r="C616" s="20"/>
      <c r="D616" s="20"/>
      <c r="BM616" s="55"/>
    </row>
    <row r="617" spans="1:65" ht="15">
      <c r="B617" s="8" t="s">
        <v>534</v>
      </c>
      <c r="BM617" s="28" t="s">
        <v>290</v>
      </c>
    </row>
    <row r="618" spans="1:65" ht="15">
      <c r="A618" s="25" t="s">
        <v>66</v>
      </c>
      <c r="B618" s="18" t="s">
        <v>112</v>
      </c>
      <c r="C618" s="15" t="s">
        <v>113</v>
      </c>
      <c r="D618" s="16" t="s">
        <v>291</v>
      </c>
      <c r="E618" s="15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28">
        <v>1</v>
      </c>
    </row>
    <row r="619" spans="1:65">
      <c r="A619" s="30"/>
      <c r="B619" s="19" t="s">
        <v>226</v>
      </c>
      <c r="C619" s="9" t="s">
        <v>226</v>
      </c>
      <c r="D619" s="10" t="s">
        <v>114</v>
      </c>
      <c r="E619" s="15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28" t="s">
        <v>3</v>
      </c>
    </row>
    <row r="620" spans="1:65">
      <c r="A620" s="30"/>
      <c r="B620" s="19"/>
      <c r="C620" s="9"/>
      <c r="D620" s="10" t="s">
        <v>302</v>
      </c>
      <c r="E620" s="15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28">
        <v>0</v>
      </c>
    </row>
    <row r="621" spans="1:65">
      <c r="A621" s="30"/>
      <c r="B621" s="19"/>
      <c r="C621" s="9"/>
      <c r="D621" s="26"/>
      <c r="E621" s="15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28">
        <v>0</v>
      </c>
    </row>
    <row r="622" spans="1:65">
      <c r="A622" s="30"/>
      <c r="B622" s="18">
        <v>1</v>
      </c>
      <c r="C622" s="14">
        <v>1</v>
      </c>
      <c r="D622" s="207">
        <v>80.099999999999994</v>
      </c>
      <c r="E622" s="208"/>
      <c r="F622" s="209"/>
      <c r="G622" s="209"/>
      <c r="H622" s="209"/>
      <c r="I622" s="209"/>
      <c r="J622" s="209"/>
      <c r="K622" s="209"/>
      <c r="L622" s="209"/>
      <c r="M622" s="209"/>
      <c r="N622" s="209"/>
      <c r="O622" s="209"/>
      <c r="P622" s="209"/>
      <c r="Q622" s="209"/>
      <c r="R622" s="209"/>
      <c r="S622" s="209"/>
      <c r="T622" s="209"/>
      <c r="U622" s="209"/>
      <c r="V622" s="209"/>
      <c r="W622" s="209"/>
      <c r="X622" s="209"/>
      <c r="Y622" s="209"/>
      <c r="Z622" s="209"/>
      <c r="AA622" s="209"/>
      <c r="AB622" s="209"/>
      <c r="AC622" s="209"/>
      <c r="AD622" s="209"/>
      <c r="AE622" s="209"/>
      <c r="AF622" s="209"/>
      <c r="AG622" s="209"/>
      <c r="AH622" s="209"/>
      <c r="AI622" s="209"/>
      <c r="AJ622" s="209"/>
      <c r="AK622" s="209"/>
      <c r="AL622" s="209"/>
      <c r="AM622" s="209"/>
      <c r="AN622" s="209"/>
      <c r="AO622" s="209"/>
      <c r="AP622" s="209"/>
      <c r="AQ622" s="209"/>
      <c r="AR622" s="209"/>
      <c r="AS622" s="209"/>
      <c r="AT622" s="209"/>
      <c r="AU622" s="209"/>
      <c r="AV622" s="209"/>
      <c r="AW622" s="209"/>
      <c r="AX622" s="209"/>
      <c r="AY622" s="209"/>
      <c r="AZ622" s="209"/>
      <c r="BA622" s="209"/>
      <c r="BB622" s="209"/>
      <c r="BC622" s="209"/>
      <c r="BD622" s="209"/>
      <c r="BE622" s="209"/>
      <c r="BF622" s="209"/>
      <c r="BG622" s="209"/>
      <c r="BH622" s="209"/>
      <c r="BI622" s="209"/>
      <c r="BJ622" s="209"/>
      <c r="BK622" s="209"/>
      <c r="BL622" s="209"/>
      <c r="BM622" s="210">
        <v>1</v>
      </c>
    </row>
    <row r="623" spans="1:65">
      <c r="A623" s="30"/>
      <c r="B623" s="19">
        <v>1</v>
      </c>
      <c r="C623" s="9">
        <v>2</v>
      </c>
      <c r="D623" s="211">
        <v>78</v>
      </c>
      <c r="E623" s="208"/>
      <c r="F623" s="209"/>
      <c r="G623" s="209"/>
      <c r="H623" s="209"/>
      <c r="I623" s="209"/>
      <c r="J623" s="209"/>
      <c r="K623" s="209"/>
      <c r="L623" s="209"/>
      <c r="M623" s="209"/>
      <c r="N623" s="209"/>
      <c r="O623" s="209"/>
      <c r="P623" s="209"/>
      <c r="Q623" s="209"/>
      <c r="R623" s="209"/>
      <c r="S623" s="209"/>
      <c r="T623" s="209"/>
      <c r="U623" s="209"/>
      <c r="V623" s="209"/>
      <c r="W623" s="209"/>
      <c r="X623" s="209"/>
      <c r="Y623" s="209"/>
      <c r="Z623" s="209"/>
      <c r="AA623" s="209"/>
      <c r="AB623" s="209"/>
      <c r="AC623" s="209"/>
      <c r="AD623" s="209"/>
      <c r="AE623" s="209"/>
      <c r="AF623" s="209"/>
      <c r="AG623" s="209"/>
      <c r="AH623" s="209"/>
      <c r="AI623" s="209"/>
      <c r="AJ623" s="209"/>
      <c r="AK623" s="209"/>
      <c r="AL623" s="209"/>
      <c r="AM623" s="209"/>
      <c r="AN623" s="209"/>
      <c r="AO623" s="209"/>
      <c r="AP623" s="209"/>
      <c r="AQ623" s="209"/>
      <c r="AR623" s="209"/>
      <c r="AS623" s="209"/>
      <c r="AT623" s="209"/>
      <c r="AU623" s="209"/>
      <c r="AV623" s="209"/>
      <c r="AW623" s="209"/>
      <c r="AX623" s="209"/>
      <c r="AY623" s="209"/>
      <c r="AZ623" s="209"/>
      <c r="BA623" s="209"/>
      <c r="BB623" s="209"/>
      <c r="BC623" s="209"/>
      <c r="BD623" s="209"/>
      <c r="BE623" s="209"/>
      <c r="BF623" s="209"/>
      <c r="BG623" s="209"/>
      <c r="BH623" s="209"/>
      <c r="BI623" s="209"/>
      <c r="BJ623" s="209"/>
      <c r="BK623" s="209"/>
      <c r="BL623" s="209"/>
      <c r="BM623" s="210">
        <v>4</v>
      </c>
    </row>
    <row r="624" spans="1:65">
      <c r="A624" s="30"/>
      <c r="B624" s="20" t="s">
        <v>260</v>
      </c>
      <c r="C624" s="12"/>
      <c r="D624" s="213">
        <v>79.05</v>
      </c>
      <c r="E624" s="208"/>
      <c r="F624" s="209"/>
      <c r="G624" s="209"/>
      <c r="H624" s="209"/>
      <c r="I624" s="209"/>
      <c r="J624" s="209"/>
      <c r="K624" s="209"/>
      <c r="L624" s="209"/>
      <c r="M624" s="209"/>
      <c r="N624" s="209"/>
      <c r="O624" s="209"/>
      <c r="P624" s="209"/>
      <c r="Q624" s="209"/>
      <c r="R624" s="209"/>
      <c r="S624" s="209"/>
      <c r="T624" s="209"/>
      <c r="U624" s="209"/>
      <c r="V624" s="209"/>
      <c r="W624" s="209"/>
      <c r="X624" s="209"/>
      <c r="Y624" s="209"/>
      <c r="Z624" s="209"/>
      <c r="AA624" s="209"/>
      <c r="AB624" s="209"/>
      <c r="AC624" s="209"/>
      <c r="AD624" s="209"/>
      <c r="AE624" s="209"/>
      <c r="AF624" s="209"/>
      <c r="AG624" s="209"/>
      <c r="AH624" s="209"/>
      <c r="AI624" s="209"/>
      <c r="AJ624" s="209"/>
      <c r="AK624" s="209"/>
      <c r="AL624" s="209"/>
      <c r="AM624" s="209"/>
      <c r="AN624" s="209"/>
      <c r="AO624" s="209"/>
      <c r="AP624" s="209"/>
      <c r="AQ624" s="209"/>
      <c r="AR624" s="209"/>
      <c r="AS624" s="209"/>
      <c r="AT624" s="209"/>
      <c r="AU624" s="209"/>
      <c r="AV624" s="209"/>
      <c r="AW624" s="209"/>
      <c r="AX624" s="209"/>
      <c r="AY624" s="209"/>
      <c r="AZ624" s="209"/>
      <c r="BA624" s="209"/>
      <c r="BB624" s="209"/>
      <c r="BC624" s="209"/>
      <c r="BD624" s="209"/>
      <c r="BE624" s="209"/>
      <c r="BF624" s="209"/>
      <c r="BG624" s="209"/>
      <c r="BH624" s="209"/>
      <c r="BI624" s="209"/>
      <c r="BJ624" s="209"/>
      <c r="BK624" s="209"/>
      <c r="BL624" s="209"/>
      <c r="BM624" s="210">
        <v>16</v>
      </c>
    </row>
    <row r="625" spans="1:65">
      <c r="A625" s="30"/>
      <c r="B625" s="3" t="s">
        <v>261</v>
      </c>
      <c r="C625" s="29"/>
      <c r="D625" s="211">
        <v>79.05</v>
      </c>
      <c r="E625" s="208"/>
      <c r="F625" s="209"/>
      <c r="G625" s="209"/>
      <c r="H625" s="209"/>
      <c r="I625" s="209"/>
      <c r="J625" s="209"/>
      <c r="K625" s="209"/>
      <c r="L625" s="209"/>
      <c r="M625" s="209"/>
      <c r="N625" s="209"/>
      <c r="O625" s="209"/>
      <c r="P625" s="209"/>
      <c r="Q625" s="209"/>
      <c r="R625" s="209"/>
      <c r="S625" s="209"/>
      <c r="T625" s="209"/>
      <c r="U625" s="209"/>
      <c r="V625" s="209"/>
      <c r="W625" s="209"/>
      <c r="X625" s="209"/>
      <c r="Y625" s="209"/>
      <c r="Z625" s="209"/>
      <c r="AA625" s="209"/>
      <c r="AB625" s="209"/>
      <c r="AC625" s="209"/>
      <c r="AD625" s="209"/>
      <c r="AE625" s="209"/>
      <c r="AF625" s="209"/>
      <c r="AG625" s="209"/>
      <c r="AH625" s="209"/>
      <c r="AI625" s="209"/>
      <c r="AJ625" s="209"/>
      <c r="AK625" s="209"/>
      <c r="AL625" s="209"/>
      <c r="AM625" s="209"/>
      <c r="AN625" s="209"/>
      <c r="AO625" s="209"/>
      <c r="AP625" s="209"/>
      <c r="AQ625" s="209"/>
      <c r="AR625" s="209"/>
      <c r="AS625" s="209"/>
      <c r="AT625" s="209"/>
      <c r="AU625" s="209"/>
      <c r="AV625" s="209"/>
      <c r="AW625" s="209"/>
      <c r="AX625" s="209"/>
      <c r="AY625" s="209"/>
      <c r="AZ625" s="209"/>
      <c r="BA625" s="209"/>
      <c r="BB625" s="209"/>
      <c r="BC625" s="209"/>
      <c r="BD625" s="209"/>
      <c r="BE625" s="209"/>
      <c r="BF625" s="209"/>
      <c r="BG625" s="209"/>
      <c r="BH625" s="209"/>
      <c r="BI625" s="209"/>
      <c r="BJ625" s="209"/>
      <c r="BK625" s="209"/>
      <c r="BL625" s="209"/>
      <c r="BM625" s="210">
        <v>79.05</v>
      </c>
    </row>
    <row r="626" spans="1:65">
      <c r="A626" s="30"/>
      <c r="B626" s="3" t="s">
        <v>262</v>
      </c>
      <c r="C626" s="29"/>
      <c r="D626" s="211">
        <v>1.4849242404917458</v>
      </c>
      <c r="E626" s="208"/>
      <c r="F626" s="209"/>
      <c r="G626" s="209"/>
      <c r="H626" s="209"/>
      <c r="I626" s="209"/>
      <c r="J626" s="209"/>
      <c r="K626" s="209"/>
      <c r="L626" s="209"/>
      <c r="M626" s="209"/>
      <c r="N626" s="209"/>
      <c r="O626" s="209"/>
      <c r="P626" s="209"/>
      <c r="Q626" s="209"/>
      <c r="R626" s="209"/>
      <c r="S626" s="209"/>
      <c r="T626" s="209"/>
      <c r="U626" s="209"/>
      <c r="V626" s="209"/>
      <c r="W626" s="209"/>
      <c r="X626" s="209"/>
      <c r="Y626" s="209"/>
      <c r="Z626" s="209"/>
      <c r="AA626" s="209"/>
      <c r="AB626" s="209"/>
      <c r="AC626" s="209"/>
      <c r="AD626" s="209"/>
      <c r="AE626" s="209"/>
      <c r="AF626" s="209"/>
      <c r="AG626" s="209"/>
      <c r="AH626" s="209"/>
      <c r="AI626" s="209"/>
      <c r="AJ626" s="209"/>
      <c r="AK626" s="209"/>
      <c r="AL626" s="209"/>
      <c r="AM626" s="209"/>
      <c r="AN626" s="209"/>
      <c r="AO626" s="209"/>
      <c r="AP626" s="209"/>
      <c r="AQ626" s="209"/>
      <c r="AR626" s="209"/>
      <c r="AS626" s="209"/>
      <c r="AT626" s="209"/>
      <c r="AU626" s="209"/>
      <c r="AV626" s="209"/>
      <c r="AW626" s="209"/>
      <c r="AX626" s="209"/>
      <c r="AY626" s="209"/>
      <c r="AZ626" s="209"/>
      <c r="BA626" s="209"/>
      <c r="BB626" s="209"/>
      <c r="BC626" s="209"/>
      <c r="BD626" s="209"/>
      <c r="BE626" s="209"/>
      <c r="BF626" s="209"/>
      <c r="BG626" s="209"/>
      <c r="BH626" s="209"/>
      <c r="BI626" s="209"/>
      <c r="BJ626" s="209"/>
      <c r="BK626" s="209"/>
      <c r="BL626" s="209"/>
      <c r="BM626" s="210">
        <v>32</v>
      </c>
    </row>
    <row r="627" spans="1:65">
      <c r="A627" s="30"/>
      <c r="B627" s="3" t="s">
        <v>86</v>
      </c>
      <c r="C627" s="29"/>
      <c r="D627" s="13">
        <v>1.8784620373077113E-2</v>
      </c>
      <c r="E627" s="15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55"/>
    </row>
    <row r="628" spans="1:65">
      <c r="A628" s="30"/>
      <c r="B628" s="3" t="s">
        <v>263</v>
      </c>
      <c r="C628" s="29"/>
      <c r="D628" s="13">
        <v>0</v>
      </c>
      <c r="E628" s="15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55"/>
    </row>
    <row r="629" spans="1:65">
      <c r="A629" s="30"/>
      <c r="B629" s="46" t="s">
        <v>264</v>
      </c>
      <c r="C629" s="47"/>
      <c r="D629" s="45" t="s">
        <v>265</v>
      </c>
      <c r="E629" s="15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55"/>
    </row>
    <row r="630" spans="1:65">
      <c r="B630" s="31"/>
      <c r="C630" s="20"/>
      <c r="D630" s="20"/>
      <c r="BM630" s="55"/>
    </row>
    <row r="631" spans="1:65" ht="15">
      <c r="B631" s="8" t="s">
        <v>535</v>
      </c>
      <c r="BM631" s="28" t="s">
        <v>290</v>
      </c>
    </row>
    <row r="632" spans="1:65" ht="15">
      <c r="A632" s="25" t="s">
        <v>35</v>
      </c>
      <c r="B632" s="18" t="s">
        <v>112</v>
      </c>
      <c r="C632" s="15" t="s">
        <v>113</v>
      </c>
      <c r="D632" s="16" t="s">
        <v>291</v>
      </c>
      <c r="E632" s="15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28">
        <v>1</v>
      </c>
    </row>
    <row r="633" spans="1:65">
      <c r="A633" s="30"/>
      <c r="B633" s="19" t="s">
        <v>226</v>
      </c>
      <c r="C633" s="9" t="s">
        <v>226</v>
      </c>
      <c r="D633" s="10" t="s">
        <v>114</v>
      </c>
      <c r="E633" s="15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28" t="s">
        <v>3</v>
      </c>
    </row>
    <row r="634" spans="1:65">
      <c r="A634" s="30"/>
      <c r="B634" s="19"/>
      <c r="C634" s="9"/>
      <c r="D634" s="10" t="s">
        <v>302</v>
      </c>
      <c r="E634" s="15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28">
        <v>1</v>
      </c>
    </row>
    <row r="635" spans="1:65">
      <c r="A635" s="30"/>
      <c r="B635" s="19"/>
      <c r="C635" s="9"/>
      <c r="D635" s="26"/>
      <c r="E635" s="15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28">
        <v>1</v>
      </c>
    </row>
    <row r="636" spans="1:65">
      <c r="A636" s="30"/>
      <c r="B636" s="18">
        <v>1</v>
      </c>
      <c r="C636" s="14">
        <v>1</v>
      </c>
      <c r="D636" s="217">
        <v>16.3</v>
      </c>
      <c r="E636" s="218"/>
      <c r="F636" s="219"/>
      <c r="G636" s="219"/>
      <c r="H636" s="219"/>
      <c r="I636" s="219"/>
      <c r="J636" s="219"/>
      <c r="K636" s="219"/>
      <c r="L636" s="219"/>
      <c r="M636" s="219"/>
      <c r="N636" s="219"/>
      <c r="O636" s="219"/>
      <c r="P636" s="219"/>
      <c r="Q636" s="219"/>
      <c r="R636" s="219"/>
      <c r="S636" s="219"/>
      <c r="T636" s="219"/>
      <c r="U636" s="219"/>
      <c r="V636" s="219"/>
      <c r="W636" s="219"/>
      <c r="X636" s="219"/>
      <c r="Y636" s="219"/>
      <c r="Z636" s="219"/>
      <c r="AA636" s="219"/>
      <c r="AB636" s="219"/>
      <c r="AC636" s="219"/>
      <c r="AD636" s="219"/>
      <c r="AE636" s="219"/>
      <c r="AF636" s="219"/>
      <c r="AG636" s="219"/>
      <c r="AH636" s="219"/>
      <c r="AI636" s="219"/>
      <c r="AJ636" s="219"/>
      <c r="AK636" s="219"/>
      <c r="AL636" s="219"/>
      <c r="AM636" s="219"/>
      <c r="AN636" s="219"/>
      <c r="AO636" s="219"/>
      <c r="AP636" s="219"/>
      <c r="AQ636" s="219"/>
      <c r="AR636" s="219"/>
      <c r="AS636" s="219"/>
      <c r="AT636" s="219"/>
      <c r="AU636" s="219"/>
      <c r="AV636" s="219"/>
      <c r="AW636" s="219"/>
      <c r="AX636" s="219"/>
      <c r="AY636" s="219"/>
      <c r="AZ636" s="219"/>
      <c r="BA636" s="219"/>
      <c r="BB636" s="219"/>
      <c r="BC636" s="219"/>
      <c r="BD636" s="219"/>
      <c r="BE636" s="219"/>
      <c r="BF636" s="219"/>
      <c r="BG636" s="219"/>
      <c r="BH636" s="219"/>
      <c r="BI636" s="219"/>
      <c r="BJ636" s="219"/>
      <c r="BK636" s="219"/>
      <c r="BL636" s="219"/>
      <c r="BM636" s="220">
        <v>1</v>
      </c>
    </row>
    <row r="637" spans="1:65">
      <c r="A637" s="30"/>
      <c r="B637" s="19">
        <v>1</v>
      </c>
      <c r="C637" s="9">
        <v>2</v>
      </c>
      <c r="D637" s="221">
        <v>16.7</v>
      </c>
      <c r="E637" s="218"/>
      <c r="F637" s="219"/>
      <c r="G637" s="219"/>
      <c r="H637" s="219"/>
      <c r="I637" s="219"/>
      <c r="J637" s="219"/>
      <c r="K637" s="219"/>
      <c r="L637" s="219"/>
      <c r="M637" s="219"/>
      <c r="N637" s="219"/>
      <c r="O637" s="219"/>
      <c r="P637" s="219"/>
      <c r="Q637" s="219"/>
      <c r="R637" s="219"/>
      <c r="S637" s="219"/>
      <c r="T637" s="219"/>
      <c r="U637" s="219"/>
      <c r="V637" s="219"/>
      <c r="W637" s="219"/>
      <c r="X637" s="219"/>
      <c r="Y637" s="219"/>
      <c r="Z637" s="219"/>
      <c r="AA637" s="219"/>
      <c r="AB637" s="219"/>
      <c r="AC637" s="219"/>
      <c r="AD637" s="219"/>
      <c r="AE637" s="219"/>
      <c r="AF637" s="219"/>
      <c r="AG637" s="219"/>
      <c r="AH637" s="219"/>
      <c r="AI637" s="219"/>
      <c r="AJ637" s="219"/>
      <c r="AK637" s="219"/>
      <c r="AL637" s="219"/>
      <c r="AM637" s="219"/>
      <c r="AN637" s="219"/>
      <c r="AO637" s="219"/>
      <c r="AP637" s="219"/>
      <c r="AQ637" s="219"/>
      <c r="AR637" s="219"/>
      <c r="AS637" s="219"/>
      <c r="AT637" s="219"/>
      <c r="AU637" s="219"/>
      <c r="AV637" s="219"/>
      <c r="AW637" s="219"/>
      <c r="AX637" s="219"/>
      <c r="AY637" s="219"/>
      <c r="AZ637" s="219"/>
      <c r="BA637" s="219"/>
      <c r="BB637" s="219"/>
      <c r="BC637" s="219"/>
      <c r="BD637" s="219"/>
      <c r="BE637" s="219"/>
      <c r="BF637" s="219"/>
      <c r="BG637" s="219"/>
      <c r="BH637" s="219"/>
      <c r="BI637" s="219"/>
      <c r="BJ637" s="219"/>
      <c r="BK637" s="219"/>
      <c r="BL637" s="219"/>
      <c r="BM637" s="220">
        <v>27</v>
      </c>
    </row>
    <row r="638" spans="1:65">
      <c r="A638" s="30"/>
      <c r="B638" s="20" t="s">
        <v>260</v>
      </c>
      <c r="C638" s="12"/>
      <c r="D638" s="223">
        <v>16.5</v>
      </c>
      <c r="E638" s="218"/>
      <c r="F638" s="219"/>
      <c r="G638" s="219"/>
      <c r="H638" s="219"/>
      <c r="I638" s="219"/>
      <c r="J638" s="219"/>
      <c r="K638" s="219"/>
      <c r="L638" s="219"/>
      <c r="M638" s="219"/>
      <c r="N638" s="219"/>
      <c r="O638" s="219"/>
      <c r="P638" s="219"/>
      <c r="Q638" s="219"/>
      <c r="R638" s="219"/>
      <c r="S638" s="219"/>
      <c r="T638" s="219"/>
      <c r="U638" s="219"/>
      <c r="V638" s="219"/>
      <c r="W638" s="219"/>
      <c r="X638" s="219"/>
      <c r="Y638" s="219"/>
      <c r="Z638" s="219"/>
      <c r="AA638" s="219"/>
      <c r="AB638" s="219"/>
      <c r="AC638" s="219"/>
      <c r="AD638" s="219"/>
      <c r="AE638" s="219"/>
      <c r="AF638" s="219"/>
      <c r="AG638" s="219"/>
      <c r="AH638" s="219"/>
      <c r="AI638" s="219"/>
      <c r="AJ638" s="219"/>
      <c r="AK638" s="219"/>
      <c r="AL638" s="219"/>
      <c r="AM638" s="219"/>
      <c r="AN638" s="219"/>
      <c r="AO638" s="219"/>
      <c r="AP638" s="219"/>
      <c r="AQ638" s="219"/>
      <c r="AR638" s="219"/>
      <c r="AS638" s="219"/>
      <c r="AT638" s="219"/>
      <c r="AU638" s="219"/>
      <c r="AV638" s="219"/>
      <c r="AW638" s="219"/>
      <c r="AX638" s="219"/>
      <c r="AY638" s="219"/>
      <c r="AZ638" s="219"/>
      <c r="BA638" s="219"/>
      <c r="BB638" s="219"/>
      <c r="BC638" s="219"/>
      <c r="BD638" s="219"/>
      <c r="BE638" s="219"/>
      <c r="BF638" s="219"/>
      <c r="BG638" s="219"/>
      <c r="BH638" s="219"/>
      <c r="BI638" s="219"/>
      <c r="BJ638" s="219"/>
      <c r="BK638" s="219"/>
      <c r="BL638" s="219"/>
      <c r="BM638" s="220">
        <v>16</v>
      </c>
    </row>
    <row r="639" spans="1:65">
      <c r="A639" s="30"/>
      <c r="B639" s="3" t="s">
        <v>261</v>
      </c>
      <c r="C639" s="29"/>
      <c r="D639" s="221">
        <v>16.5</v>
      </c>
      <c r="E639" s="218"/>
      <c r="F639" s="219"/>
      <c r="G639" s="219"/>
      <c r="H639" s="219"/>
      <c r="I639" s="219"/>
      <c r="J639" s="219"/>
      <c r="K639" s="219"/>
      <c r="L639" s="219"/>
      <c r="M639" s="219"/>
      <c r="N639" s="219"/>
      <c r="O639" s="219"/>
      <c r="P639" s="219"/>
      <c r="Q639" s="219"/>
      <c r="R639" s="219"/>
      <c r="S639" s="219"/>
      <c r="T639" s="219"/>
      <c r="U639" s="219"/>
      <c r="V639" s="219"/>
      <c r="W639" s="219"/>
      <c r="X639" s="219"/>
      <c r="Y639" s="219"/>
      <c r="Z639" s="219"/>
      <c r="AA639" s="219"/>
      <c r="AB639" s="219"/>
      <c r="AC639" s="219"/>
      <c r="AD639" s="219"/>
      <c r="AE639" s="219"/>
      <c r="AF639" s="219"/>
      <c r="AG639" s="219"/>
      <c r="AH639" s="219"/>
      <c r="AI639" s="219"/>
      <c r="AJ639" s="219"/>
      <c r="AK639" s="219"/>
      <c r="AL639" s="219"/>
      <c r="AM639" s="219"/>
      <c r="AN639" s="219"/>
      <c r="AO639" s="219"/>
      <c r="AP639" s="219"/>
      <c r="AQ639" s="219"/>
      <c r="AR639" s="219"/>
      <c r="AS639" s="219"/>
      <c r="AT639" s="219"/>
      <c r="AU639" s="219"/>
      <c r="AV639" s="219"/>
      <c r="AW639" s="219"/>
      <c r="AX639" s="219"/>
      <c r="AY639" s="219"/>
      <c r="AZ639" s="219"/>
      <c r="BA639" s="219"/>
      <c r="BB639" s="219"/>
      <c r="BC639" s="219"/>
      <c r="BD639" s="219"/>
      <c r="BE639" s="219"/>
      <c r="BF639" s="219"/>
      <c r="BG639" s="219"/>
      <c r="BH639" s="219"/>
      <c r="BI639" s="219"/>
      <c r="BJ639" s="219"/>
      <c r="BK639" s="219"/>
      <c r="BL639" s="219"/>
      <c r="BM639" s="220">
        <v>16.5</v>
      </c>
    </row>
    <row r="640" spans="1:65">
      <c r="A640" s="30"/>
      <c r="B640" s="3" t="s">
        <v>262</v>
      </c>
      <c r="C640" s="29"/>
      <c r="D640" s="221">
        <v>0.28284271247461801</v>
      </c>
      <c r="E640" s="218"/>
      <c r="F640" s="219"/>
      <c r="G640" s="219"/>
      <c r="H640" s="219"/>
      <c r="I640" s="219"/>
      <c r="J640" s="219"/>
      <c r="K640" s="219"/>
      <c r="L640" s="219"/>
      <c r="M640" s="219"/>
      <c r="N640" s="219"/>
      <c r="O640" s="219"/>
      <c r="P640" s="219"/>
      <c r="Q640" s="219"/>
      <c r="R640" s="219"/>
      <c r="S640" s="219"/>
      <c r="T640" s="219"/>
      <c r="U640" s="219"/>
      <c r="V640" s="219"/>
      <c r="W640" s="219"/>
      <c r="X640" s="219"/>
      <c r="Y640" s="219"/>
      <c r="Z640" s="219"/>
      <c r="AA640" s="219"/>
      <c r="AB640" s="219"/>
      <c r="AC640" s="219"/>
      <c r="AD640" s="219"/>
      <c r="AE640" s="219"/>
      <c r="AF640" s="219"/>
      <c r="AG640" s="219"/>
      <c r="AH640" s="219"/>
      <c r="AI640" s="219"/>
      <c r="AJ640" s="219"/>
      <c r="AK640" s="219"/>
      <c r="AL640" s="219"/>
      <c r="AM640" s="219"/>
      <c r="AN640" s="219"/>
      <c r="AO640" s="219"/>
      <c r="AP640" s="219"/>
      <c r="AQ640" s="219"/>
      <c r="AR640" s="219"/>
      <c r="AS640" s="219"/>
      <c r="AT640" s="219"/>
      <c r="AU640" s="219"/>
      <c r="AV640" s="219"/>
      <c r="AW640" s="219"/>
      <c r="AX640" s="219"/>
      <c r="AY640" s="219"/>
      <c r="AZ640" s="219"/>
      <c r="BA640" s="219"/>
      <c r="BB640" s="219"/>
      <c r="BC640" s="219"/>
      <c r="BD640" s="219"/>
      <c r="BE640" s="219"/>
      <c r="BF640" s="219"/>
      <c r="BG640" s="219"/>
      <c r="BH640" s="219"/>
      <c r="BI640" s="219"/>
      <c r="BJ640" s="219"/>
      <c r="BK640" s="219"/>
      <c r="BL640" s="219"/>
      <c r="BM640" s="220">
        <v>33</v>
      </c>
    </row>
    <row r="641" spans="1:65">
      <c r="A641" s="30"/>
      <c r="B641" s="3" t="s">
        <v>86</v>
      </c>
      <c r="C641" s="29"/>
      <c r="D641" s="13">
        <v>1.7141982574219273E-2</v>
      </c>
      <c r="E641" s="15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55"/>
    </row>
    <row r="642" spans="1:65">
      <c r="A642" s="30"/>
      <c r="B642" s="3" t="s">
        <v>263</v>
      </c>
      <c r="C642" s="29"/>
      <c r="D642" s="13">
        <v>0</v>
      </c>
      <c r="E642" s="15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55"/>
    </row>
    <row r="643" spans="1:65">
      <c r="A643" s="30"/>
      <c r="B643" s="46" t="s">
        <v>264</v>
      </c>
      <c r="C643" s="47"/>
      <c r="D643" s="45" t="s">
        <v>265</v>
      </c>
      <c r="E643" s="15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55"/>
    </row>
    <row r="644" spans="1:65">
      <c r="B644" s="31"/>
      <c r="C644" s="20"/>
      <c r="D644" s="20"/>
      <c r="BM644" s="55"/>
    </row>
    <row r="645" spans="1:65" ht="15">
      <c r="B645" s="8" t="s">
        <v>536</v>
      </c>
      <c r="BM645" s="28" t="s">
        <v>290</v>
      </c>
    </row>
    <row r="646" spans="1:65" ht="15">
      <c r="A646" s="25" t="s">
        <v>38</v>
      </c>
      <c r="B646" s="18" t="s">
        <v>112</v>
      </c>
      <c r="C646" s="15" t="s">
        <v>113</v>
      </c>
      <c r="D646" s="16" t="s">
        <v>291</v>
      </c>
      <c r="E646" s="15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28">
        <v>1</v>
      </c>
    </row>
    <row r="647" spans="1:65">
      <c r="A647" s="30"/>
      <c r="B647" s="19" t="s">
        <v>226</v>
      </c>
      <c r="C647" s="9" t="s">
        <v>226</v>
      </c>
      <c r="D647" s="10" t="s">
        <v>114</v>
      </c>
      <c r="E647" s="15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28" t="s">
        <v>3</v>
      </c>
    </row>
    <row r="648" spans="1:65">
      <c r="A648" s="30"/>
      <c r="B648" s="19"/>
      <c r="C648" s="9"/>
      <c r="D648" s="10" t="s">
        <v>302</v>
      </c>
      <c r="E648" s="15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28">
        <v>1</v>
      </c>
    </row>
    <row r="649" spans="1:65">
      <c r="A649" s="30"/>
      <c r="B649" s="19"/>
      <c r="C649" s="9"/>
      <c r="D649" s="26"/>
      <c r="E649" s="15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28">
        <v>1</v>
      </c>
    </row>
    <row r="650" spans="1:65">
      <c r="A650" s="30"/>
      <c r="B650" s="18">
        <v>1</v>
      </c>
      <c r="C650" s="14">
        <v>1</v>
      </c>
      <c r="D650" s="217">
        <v>23.7</v>
      </c>
      <c r="E650" s="218"/>
      <c r="F650" s="219"/>
      <c r="G650" s="219"/>
      <c r="H650" s="219"/>
      <c r="I650" s="219"/>
      <c r="J650" s="219"/>
      <c r="K650" s="219"/>
      <c r="L650" s="219"/>
      <c r="M650" s="219"/>
      <c r="N650" s="219"/>
      <c r="O650" s="219"/>
      <c r="P650" s="219"/>
      <c r="Q650" s="219"/>
      <c r="R650" s="219"/>
      <c r="S650" s="219"/>
      <c r="T650" s="219"/>
      <c r="U650" s="219"/>
      <c r="V650" s="219"/>
      <c r="W650" s="219"/>
      <c r="X650" s="219"/>
      <c r="Y650" s="219"/>
      <c r="Z650" s="219"/>
      <c r="AA650" s="219"/>
      <c r="AB650" s="219"/>
      <c r="AC650" s="219"/>
      <c r="AD650" s="219"/>
      <c r="AE650" s="219"/>
      <c r="AF650" s="219"/>
      <c r="AG650" s="219"/>
      <c r="AH650" s="219"/>
      <c r="AI650" s="219"/>
      <c r="AJ650" s="219"/>
      <c r="AK650" s="219"/>
      <c r="AL650" s="219"/>
      <c r="AM650" s="219"/>
      <c r="AN650" s="219"/>
      <c r="AO650" s="219"/>
      <c r="AP650" s="219"/>
      <c r="AQ650" s="219"/>
      <c r="AR650" s="219"/>
      <c r="AS650" s="219"/>
      <c r="AT650" s="219"/>
      <c r="AU650" s="219"/>
      <c r="AV650" s="219"/>
      <c r="AW650" s="219"/>
      <c r="AX650" s="219"/>
      <c r="AY650" s="219"/>
      <c r="AZ650" s="219"/>
      <c r="BA650" s="219"/>
      <c r="BB650" s="219"/>
      <c r="BC650" s="219"/>
      <c r="BD650" s="219"/>
      <c r="BE650" s="219"/>
      <c r="BF650" s="219"/>
      <c r="BG650" s="219"/>
      <c r="BH650" s="219"/>
      <c r="BI650" s="219"/>
      <c r="BJ650" s="219"/>
      <c r="BK650" s="219"/>
      <c r="BL650" s="219"/>
      <c r="BM650" s="220">
        <v>1</v>
      </c>
    </row>
    <row r="651" spans="1:65">
      <c r="A651" s="30"/>
      <c r="B651" s="19">
        <v>1</v>
      </c>
      <c r="C651" s="9">
        <v>2</v>
      </c>
      <c r="D651" s="221">
        <v>23.3</v>
      </c>
      <c r="E651" s="218"/>
      <c r="F651" s="219"/>
      <c r="G651" s="219"/>
      <c r="H651" s="219"/>
      <c r="I651" s="219"/>
      <c r="J651" s="219"/>
      <c r="K651" s="219"/>
      <c r="L651" s="219"/>
      <c r="M651" s="219"/>
      <c r="N651" s="219"/>
      <c r="O651" s="219"/>
      <c r="P651" s="219"/>
      <c r="Q651" s="219"/>
      <c r="R651" s="219"/>
      <c r="S651" s="219"/>
      <c r="T651" s="219"/>
      <c r="U651" s="219"/>
      <c r="V651" s="219"/>
      <c r="W651" s="219"/>
      <c r="X651" s="219"/>
      <c r="Y651" s="219"/>
      <c r="Z651" s="219"/>
      <c r="AA651" s="219"/>
      <c r="AB651" s="219"/>
      <c r="AC651" s="219"/>
      <c r="AD651" s="219"/>
      <c r="AE651" s="219"/>
      <c r="AF651" s="219"/>
      <c r="AG651" s="219"/>
      <c r="AH651" s="219"/>
      <c r="AI651" s="219"/>
      <c r="AJ651" s="219"/>
      <c r="AK651" s="219"/>
      <c r="AL651" s="219"/>
      <c r="AM651" s="219"/>
      <c r="AN651" s="219"/>
      <c r="AO651" s="219"/>
      <c r="AP651" s="219"/>
      <c r="AQ651" s="219"/>
      <c r="AR651" s="219"/>
      <c r="AS651" s="219"/>
      <c r="AT651" s="219"/>
      <c r="AU651" s="219"/>
      <c r="AV651" s="219"/>
      <c r="AW651" s="219"/>
      <c r="AX651" s="219"/>
      <c r="AY651" s="219"/>
      <c r="AZ651" s="219"/>
      <c r="BA651" s="219"/>
      <c r="BB651" s="219"/>
      <c r="BC651" s="219"/>
      <c r="BD651" s="219"/>
      <c r="BE651" s="219"/>
      <c r="BF651" s="219"/>
      <c r="BG651" s="219"/>
      <c r="BH651" s="219"/>
      <c r="BI651" s="219"/>
      <c r="BJ651" s="219"/>
      <c r="BK651" s="219"/>
      <c r="BL651" s="219"/>
      <c r="BM651" s="220">
        <v>28</v>
      </c>
    </row>
    <row r="652" spans="1:65">
      <c r="A652" s="30"/>
      <c r="B652" s="20" t="s">
        <v>260</v>
      </c>
      <c r="C652" s="12"/>
      <c r="D652" s="223">
        <v>23.5</v>
      </c>
      <c r="E652" s="218"/>
      <c r="F652" s="219"/>
      <c r="G652" s="219"/>
      <c r="H652" s="219"/>
      <c r="I652" s="219"/>
      <c r="J652" s="219"/>
      <c r="K652" s="219"/>
      <c r="L652" s="219"/>
      <c r="M652" s="219"/>
      <c r="N652" s="219"/>
      <c r="O652" s="219"/>
      <c r="P652" s="219"/>
      <c r="Q652" s="219"/>
      <c r="R652" s="219"/>
      <c r="S652" s="219"/>
      <c r="T652" s="219"/>
      <c r="U652" s="219"/>
      <c r="V652" s="219"/>
      <c r="W652" s="219"/>
      <c r="X652" s="219"/>
      <c r="Y652" s="219"/>
      <c r="Z652" s="219"/>
      <c r="AA652" s="219"/>
      <c r="AB652" s="219"/>
      <c r="AC652" s="219"/>
      <c r="AD652" s="219"/>
      <c r="AE652" s="219"/>
      <c r="AF652" s="219"/>
      <c r="AG652" s="219"/>
      <c r="AH652" s="219"/>
      <c r="AI652" s="219"/>
      <c r="AJ652" s="219"/>
      <c r="AK652" s="219"/>
      <c r="AL652" s="219"/>
      <c r="AM652" s="219"/>
      <c r="AN652" s="219"/>
      <c r="AO652" s="219"/>
      <c r="AP652" s="219"/>
      <c r="AQ652" s="219"/>
      <c r="AR652" s="219"/>
      <c r="AS652" s="219"/>
      <c r="AT652" s="219"/>
      <c r="AU652" s="219"/>
      <c r="AV652" s="219"/>
      <c r="AW652" s="219"/>
      <c r="AX652" s="219"/>
      <c r="AY652" s="219"/>
      <c r="AZ652" s="219"/>
      <c r="BA652" s="219"/>
      <c r="BB652" s="219"/>
      <c r="BC652" s="219"/>
      <c r="BD652" s="219"/>
      <c r="BE652" s="219"/>
      <c r="BF652" s="219"/>
      <c r="BG652" s="219"/>
      <c r="BH652" s="219"/>
      <c r="BI652" s="219"/>
      <c r="BJ652" s="219"/>
      <c r="BK652" s="219"/>
      <c r="BL652" s="219"/>
      <c r="BM652" s="220">
        <v>16</v>
      </c>
    </row>
    <row r="653" spans="1:65">
      <c r="A653" s="30"/>
      <c r="B653" s="3" t="s">
        <v>261</v>
      </c>
      <c r="C653" s="29"/>
      <c r="D653" s="221">
        <v>23.5</v>
      </c>
      <c r="E653" s="218"/>
      <c r="F653" s="219"/>
      <c r="G653" s="219"/>
      <c r="H653" s="219"/>
      <c r="I653" s="219"/>
      <c r="J653" s="219"/>
      <c r="K653" s="219"/>
      <c r="L653" s="219"/>
      <c r="M653" s="219"/>
      <c r="N653" s="219"/>
      <c r="O653" s="219"/>
      <c r="P653" s="219"/>
      <c r="Q653" s="219"/>
      <c r="R653" s="219"/>
      <c r="S653" s="219"/>
      <c r="T653" s="219"/>
      <c r="U653" s="219"/>
      <c r="V653" s="219"/>
      <c r="W653" s="219"/>
      <c r="X653" s="219"/>
      <c r="Y653" s="219"/>
      <c r="Z653" s="219"/>
      <c r="AA653" s="219"/>
      <c r="AB653" s="219"/>
      <c r="AC653" s="219"/>
      <c r="AD653" s="219"/>
      <c r="AE653" s="219"/>
      <c r="AF653" s="219"/>
      <c r="AG653" s="219"/>
      <c r="AH653" s="219"/>
      <c r="AI653" s="219"/>
      <c r="AJ653" s="219"/>
      <c r="AK653" s="219"/>
      <c r="AL653" s="219"/>
      <c r="AM653" s="219"/>
      <c r="AN653" s="219"/>
      <c r="AO653" s="219"/>
      <c r="AP653" s="219"/>
      <c r="AQ653" s="219"/>
      <c r="AR653" s="219"/>
      <c r="AS653" s="219"/>
      <c r="AT653" s="219"/>
      <c r="AU653" s="219"/>
      <c r="AV653" s="219"/>
      <c r="AW653" s="219"/>
      <c r="AX653" s="219"/>
      <c r="AY653" s="219"/>
      <c r="AZ653" s="219"/>
      <c r="BA653" s="219"/>
      <c r="BB653" s="219"/>
      <c r="BC653" s="219"/>
      <c r="BD653" s="219"/>
      <c r="BE653" s="219"/>
      <c r="BF653" s="219"/>
      <c r="BG653" s="219"/>
      <c r="BH653" s="219"/>
      <c r="BI653" s="219"/>
      <c r="BJ653" s="219"/>
      <c r="BK653" s="219"/>
      <c r="BL653" s="219"/>
      <c r="BM653" s="220">
        <v>23.5</v>
      </c>
    </row>
    <row r="654" spans="1:65">
      <c r="A654" s="30"/>
      <c r="B654" s="3" t="s">
        <v>262</v>
      </c>
      <c r="C654" s="29"/>
      <c r="D654" s="221">
        <v>0.28284271247461801</v>
      </c>
      <c r="E654" s="218"/>
      <c r="F654" s="219"/>
      <c r="G654" s="219"/>
      <c r="H654" s="219"/>
      <c r="I654" s="219"/>
      <c r="J654" s="219"/>
      <c r="K654" s="219"/>
      <c r="L654" s="219"/>
      <c r="M654" s="219"/>
      <c r="N654" s="219"/>
      <c r="O654" s="219"/>
      <c r="P654" s="219"/>
      <c r="Q654" s="219"/>
      <c r="R654" s="219"/>
      <c r="S654" s="219"/>
      <c r="T654" s="219"/>
      <c r="U654" s="219"/>
      <c r="V654" s="219"/>
      <c r="W654" s="219"/>
      <c r="X654" s="219"/>
      <c r="Y654" s="219"/>
      <c r="Z654" s="219"/>
      <c r="AA654" s="219"/>
      <c r="AB654" s="219"/>
      <c r="AC654" s="219"/>
      <c r="AD654" s="219"/>
      <c r="AE654" s="219"/>
      <c r="AF654" s="219"/>
      <c r="AG654" s="219"/>
      <c r="AH654" s="219"/>
      <c r="AI654" s="219"/>
      <c r="AJ654" s="219"/>
      <c r="AK654" s="219"/>
      <c r="AL654" s="219"/>
      <c r="AM654" s="219"/>
      <c r="AN654" s="219"/>
      <c r="AO654" s="219"/>
      <c r="AP654" s="219"/>
      <c r="AQ654" s="219"/>
      <c r="AR654" s="219"/>
      <c r="AS654" s="219"/>
      <c r="AT654" s="219"/>
      <c r="AU654" s="219"/>
      <c r="AV654" s="219"/>
      <c r="AW654" s="219"/>
      <c r="AX654" s="219"/>
      <c r="AY654" s="219"/>
      <c r="AZ654" s="219"/>
      <c r="BA654" s="219"/>
      <c r="BB654" s="219"/>
      <c r="BC654" s="219"/>
      <c r="BD654" s="219"/>
      <c r="BE654" s="219"/>
      <c r="BF654" s="219"/>
      <c r="BG654" s="219"/>
      <c r="BH654" s="219"/>
      <c r="BI654" s="219"/>
      <c r="BJ654" s="219"/>
      <c r="BK654" s="219"/>
      <c r="BL654" s="219"/>
      <c r="BM654" s="220">
        <v>34</v>
      </c>
    </row>
    <row r="655" spans="1:65">
      <c r="A655" s="30"/>
      <c r="B655" s="3" t="s">
        <v>86</v>
      </c>
      <c r="C655" s="29"/>
      <c r="D655" s="13">
        <v>1.2035860105302894E-2</v>
      </c>
      <c r="E655" s="15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55"/>
    </row>
    <row r="656" spans="1:65">
      <c r="A656" s="30"/>
      <c r="B656" s="3" t="s">
        <v>263</v>
      </c>
      <c r="C656" s="29"/>
      <c r="D656" s="13">
        <v>0</v>
      </c>
      <c r="E656" s="15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55"/>
    </row>
    <row r="657" spans="1:65">
      <c r="A657" s="30"/>
      <c r="B657" s="46" t="s">
        <v>264</v>
      </c>
      <c r="C657" s="47"/>
      <c r="D657" s="45" t="s">
        <v>265</v>
      </c>
      <c r="E657" s="15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55"/>
    </row>
    <row r="658" spans="1:65">
      <c r="B658" s="31"/>
      <c r="C658" s="20"/>
      <c r="D658" s="20"/>
      <c r="BM658" s="55"/>
    </row>
    <row r="659" spans="1:65" ht="15">
      <c r="B659" s="8" t="s">
        <v>537</v>
      </c>
      <c r="BM659" s="28" t="s">
        <v>290</v>
      </c>
    </row>
    <row r="660" spans="1:65" ht="15">
      <c r="A660" s="25" t="s">
        <v>41</v>
      </c>
      <c r="B660" s="18" t="s">
        <v>112</v>
      </c>
      <c r="C660" s="15" t="s">
        <v>113</v>
      </c>
      <c r="D660" s="16" t="s">
        <v>291</v>
      </c>
      <c r="E660" s="15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28">
        <v>1</v>
      </c>
    </row>
    <row r="661" spans="1:65">
      <c r="A661" s="30"/>
      <c r="B661" s="19" t="s">
        <v>226</v>
      </c>
      <c r="C661" s="9" t="s">
        <v>226</v>
      </c>
      <c r="D661" s="10" t="s">
        <v>114</v>
      </c>
      <c r="E661" s="15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28" t="s">
        <v>3</v>
      </c>
    </row>
    <row r="662" spans="1:65">
      <c r="A662" s="30"/>
      <c r="B662" s="19"/>
      <c r="C662" s="9"/>
      <c r="D662" s="10" t="s">
        <v>302</v>
      </c>
      <c r="E662" s="15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28">
        <v>2</v>
      </c>
    </row>
    <row r="663" spans="1:65">
      <c r="A663" s="30"/>
      <c r="B663" s="19"/>
      <c r="C663" s="9"/>
      <c r="D663" s="26"/>
      <c r="E663" s="15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28">
        <v>2</v>
      </c>
    </row>
    <row r="664" spans="1:65">
      <c r="A664" s="30"/>
      <c r="B664" s="18">
        <v>1</v>
      </c>
      <c r="C664" s="14">
        <v>1</v>
      </c>
      <c r="D664" s="22">
        <v>2.58</v>
      </c>
      <c r="E664" s="15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28">
        <v>1</v>
      </c>
    </row>
    <row r="665" spans="1:65">
      <c r="A665" s="30"/>
      <c r="B665" s="19">
        <v>1</v>
      </c>
      <c r="C665" s="9">
        <v>2</v>
      </c>
      <c r="D665" s="11">
        <v>2.37</v>
      </c>
      <c r="E665" s="15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28">
        <v>29</v>
      </c>
    </row>
    <row r="666" spans="1:65">
      <c r="A666" s="30"/>
      <c r="B666" s="20" t="s">
        <v>260</v>
      </c>
      <c r="C666" s="12"/>
      <c r="D666" s="23">
        <v>2.4750000000000001</v>
      </c>
      <c r="E666" s="15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28">
        <v>16</v>
      </c>
    </row>
    <row r="667" spans="1:65">
      <c r="A667" s="30"/>
      <c r="B667" s="3" t="s">
        <v>261</v>
      </c>
      <c r="C667" s="29"/>
      <c r="D667" s="11">
        <v>2.4750000000000001</v>
      </c>
      <c r="E667" s="15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28">
        <v>2.4750000000000001</v>
      </c>
    </row>
    <row r="668" spans="1:65">
      <c r="A668" s="30"/>
      <c r="B668" s="3" t="s">
        <v>262</v>
      </c>
      <c r="C668" s="29"/>
      <c r="D668" s="24">
        <v>0.14849242404917495</v>
      </c>
      <c r="E668" s="15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28">
        <v>35</v>
      </c>
    </row>
    <row r="669" spans="1:65">
      <c r="A669" s="30"/>
      <c r="B669" s="3" t="s">
        <v>86</v>
      </c>
      <c r="C669" s="29"/>
      <c r="D669" s="13">
        <v>5.9996939009767658E-2</v>
      </c>
      <c r="E669" s="15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55"/>
    </row>
    <row r="670" spans="1:65">
      <c r="A670" s="30"/>
      <c r="B670" s="3" t="s">
        <v>263</v>
      </c>
      <c r="C670" s="29"/>
      <c r="D670" s="13">
        <v>0</v>
      </c>
      <c r="E670" s="15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55"/>
    </row>
    <row r="671" spans="1:65">
      <c r="A671" s="30"/>
      <c r="B671" s="46" t="s">
        <v>264</v>
      </c>
      <c r="C671" s="47"/>
      <c r="D671" s="45" t="s">
        <v>265</v>
      </c>
      <c r="E671" s="15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55"/>
    </row>
    <row r="672" spans="1:65">
      <c r="B672" s="31"/>
      <c r="C672" s="20"/>
      <c r="D672" s="20"/>
      <c r="BM672" s="55"/>
    </row>
    <row r="673" spans="1:65" ht="15">
      <c r="B673" s="8" t="s">
        <v>538</v>
      </c>
      <c r="BM673" s="28" t="s">
        <v>290</v>
      </c>
    </row>
    <row r="674" spans="1:65" ht="15">
      <c r="A674" s="25" t="s">
        <v>44</v>
      </c>
      <c r="B674" s="18" t="s">
        <v>112</v>
      </c>
      <c r="C674" s="15" t="s">
        <v>113</v>
      </c>
      <c r="D674" s="16" t="s">
        <v>291</v>
      </c>
      <c r="E674" s="15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28">
        <v>1</v>
      </c>
    </row>
    <row r="675" spans="1:65">
      <c r="A675" s="30"/>
      <c r="B675" s="19" t="s">
        <v>226</v>
      </c>
      <c r="C675" s="9" t="s">
        <v>226</v>
      </c>
      <c r="D675" s="10" t="s">
        <v>114</v>
      </c>
      <c r="E675" s="15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28" t="s">
        <v>3</v>
      </c>
    </row>
    <row r="676" spans="1:65">
      <c r="A676" s="30"/>
      <c r="B676" s="19"/>
      <c r="C676" s="9"/>
      <c r="D676" s="10" t="s">
        <v>302</v>
      </c>
      <c r="E676" s="15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28">
        <v>0</v>
      </c>
    </row>
    <row r="677" spans="1:65">
      <c r="A677" s="30"/>
      <c r="B677" s="19"/>
      <c r="C677" s="9"/>
      <c r="D677" s="26"/>
      <c r="E677" s="15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28">
        <v>0</v>
      </c>
    </row>
    <row r="678" spans="1:65">
      <c r="A678" s="30"/>
      <c r="B678" s="18">
        <v>1</v>
      </c>
      <c r="C678" s="14">
        <v>1</v>
      </c>
      <c r="D678" s="207">
        <v>250</v>
      </c>
      <c r="E678" s="208"/>
      <c r="F678" s="209"/>
      <c r="G678" s="209"/>
      <c r="H678" s="209"/>
      <c r="I678" s="209"/>
      <c r="J678" s="209"/>
      <c r="K678" s="209"/>
      <c r="L678" s="209"/>
      <c r="M678" s="209"/>
      <c r="N678" s="209"/>
      <c r="O678" s="209"/>
      <c r="P678" s="209"/>
      <c r="Q678" s="209"/>
      <c r="R678" s="209"/>
      <c r="S678" s="209"/>
      <c r="T678" s="209"/>
      <c r="U678" s="209"/>
      <c r="V678" s="209"/>
      <c r="W678" s="209"/>
      <c r="X678" s="209"/>
      <c r="Y678" s="209"/>
      <c r="Z678" s="209"/>
      <c r="AA678" s="209"/>
      <c r="AB678" s="209"/>
      <c r="AC678" s="209"/>
      <c r="AD678" s="209"/>
      <c r="AE678" s="209"/>
      <c r="AF678" s="209"/>
      <c r="AG678" s="209"/>
      <c r="AH678" s="209"/>
      <c r="AI678" s="209"/>
      <c r="AJ678" s="209"/>
      <c r="AK678" s="209"/>
      <c r="AL678" s="209"/>
      <c r="AM678" s="209"/>
      <c r="AN678" s="209"/>
      <c r="AO678" s="209"/>
      <c r="AP678" s="209"/>
      <c r="AQ678" s="209"/>
      <c r="AR678" s="209"/>
      <c r="AS678" s="209"/>
      <c r="AT678" s="209"/>
      <c r="AU678" s="209"/>
      <c r="AV678" s="209"/>
      <c r="AW678" s="209"/>
      <c r="AX678" s="209"/>
      <c r="AY678" s="209"/>
      <c r="AZ678" s="209"/>
      <c r="BA678" s="209"/>
      <c r="BB678" s="209"/>
      <c r="BC678" s="209"/>
      <c r="BD678" s="209"/>
      <c r="BE678" s="209"/>
      <c r="BF678" s="209"/>
      <c r="BG678" s="209"/>
      <c r="BH678" s="209"/>
      <c r="BI678" s="209"/>
      <c r="BJ678" s="209"/>
      <c r="BK678" s="209"/>
      <c r="BL678" s="209"/>
      <c r="BM678" s="210">
        <v>1</v>
      </c>
    </row>
    <row r="679" spans="1:65">
      <c r="A679" s="30"/>
      <c r="B679" s="19">
        <v>1</v>
      </c>
      <c r="C679" s="9">
        <v>2</v>
      </c>
      <c r="D679" s="211">
        <v>245</v>
      </c>
      <c r="E679" s="208"/>
      <c r="F679" s="209"/>
      <c r="G679" s="209"/>
      <c r="H679" s="209"/>
      <c r="I679" s="209"/>
      <c r="J679" s="209"/>
      <c r="K679" s="209"/>
      <c r="L679" s="209"/>
      <c r="M679" s="209"/>
      <c r="N679" s="209"/>
      <c r="O679" s="209"/>
      <c r="P679" s="209"/>
      <c r="Q679" s="209"/>
      <c r="R679" s="209"/>
      <c r="S679" s="209"/>
      <c r="T679" s="209"/>
      <c r="U679" s="209"/>
      <c r="V679" s="209"/>
      <c r="W679" s="209"/>
      <c r="X679" s="209"/>
      <c r="Y679" s="209"/>
      <c r="Z679" s="209"/>
      <c r="AA679" s="209"/>
      <c r="AB679" s="209"/>
      <c r="AC679" s="209"/>
      <c r="AD679" s="209"/>
      <c r="AE679" s="209"/>
      <c r="AF679" s="209"/>
      <c r="AG679" s="209"/>
      <c r="AH679" s="209"/>
      <c r="AI679" s="209"/>
      <c r="AJ679" s="209"/>
      <c r="AK679" s="209"/>
      <c r="AL679" s="209"/>
      <c r="AM679" s="209"/>
      <c r="AN679" s="209"/>
      <c r="AO679" s="209"/>
      <c r="AP679" s="209"/>
      <c r="AQ679" s="209"/>
      <c r="AR679" s="209"/>
      <c r="AS679" s="209"/>
      <c r="AT679" s="209"/>
      <c r="AU679" s="209"/>
      <c r="AV679" s="209"/>
      <c r="AW679" s="209"/>
      <c r="AX679" s="209"/>
      <c r="AY679" s="209"/>
      <c r="AZ679" s="209"/>
      <c r="BA679" s="209"/>
      <c r="BB679" s="209"/>
      <c r="BC679" s="209"/>
      <c r="BD679" s="209"/>
      <c r="BE679" s="209"/>
      <c r="BF679" s="209"/>
      <c r="BG679" s="209"/>
      <c r="BH679" s="209"/>
      <c r="BI679" s="209"/>
      <c r="BJ679" s="209"/>
      <c r="BK679" s="209"/>
      <c r="BL679" s="209"/>
      <c r="BM679" s="210">
        <v>5</v>
      </c>
    </row>
    <row r="680" spans="1:65">
      <c r="A680" s="30"/>
      <c r="B680" s="20" t="s">
        <v>260</v>
      </c>
      <c r="C680" s="12"/>
      <c r="D680" s="213">
        <v>247.5</v>
      </c>
      <c r="E680" s="208"/>
      <c r="F680" s="209"/>
      <c r="G680" s="209"/>
      <c r="H680" s="209"/>
      <c r="I680" s="209"/>
      <c r="J680" s="209"/>
      <c r="K680" s="209"/>
      <c r="L680" s="209"/>
      <c r="M680" s="209"/>
      <c r="N680" s="209"/>
      <c r="O680" s="209"/>
      <c r="P680" s="209"/>
      <c r="Q680" s="209"/>
      <c r="R680" s="209"/>
      <c r="S680" s="209"/>
      <c r="T680" s="209"/>
      <c r="U680" s="209"/>
      <c r="V680" s="209"/>
      <c r="W680" s="209"/>
      <c r="X680" s="209"/>
      <c r="Y680" s="209"/>
      <c r="Z680" s="209"/>
      <c r="AA680" s="209"/>
      <c r="AB680" s="209"/>
      <c r="AC680" s="209"/>
      <c r="AD680" s="209"/>
      <c r="AE680" s="209"/>
      <c r="AF680" s="209"/>
      <c r="AG680" s="209"/>
      <c r="AH680" s="209"/>
      <c r="AI680" s="209"/>
      <c r="AJ680" s="209"/>
      <c r="AK680" s="209"/>
      <c r="AL680" s="209"/>
      <c r="AM680" s="209"/>
      <c r="AN680" s="209"/>
      <c r="AO680" s="209"/>
      <c r="AP680" s="209"/>
      <c r="AQ680" s="209"/>
      <c r="AR680" s="209"/>
      <c r="AS680" s="209"/>
      <c r="AT680" s="209"/>
      <c r="AU680" s="209"/>
      <c r="AV680" s="209"/>
      <c r="AW680" s="209"/>
      <c r="AX680" s="209"/>
      <c r="AY680" s="209"/>
      <c r="AZ680" s="209"/>
      <c r="BA680" s="209"/>
      <c r="BB680" s="209"/>
      <c r="BC680" s="209"/>
      <c r="BD680" s="209"/>
      <c r="BE680" s="209"/>
      <c r="BF680" s="209"/>
      <c r="BG680" s="209"/>
      <c r="BH680" s="209"/>
      <c r="BI680" s="209"/>
      <c r="BJ680" s="209"/>
      <c r="BK680" s="209"/>
      <c r="BL680" s="209"/>
      <c r="BM680" s="210">
        <v>16</v>
      </c>
    </row>
    <row r="681" spans="1:65">
      <c r="A681" s="30"/>
      <c r="B681" s="3" t="s">
        <v>261</v>
      </c>
      <c r="C681" s="29"/>
      <c r="D681" s="211">
        <v>247.5</v>
      </c>
      <c r="E681" s="208"/>
      <c r="F681" s="209"/>
      <c r="G681" s="209"/>
      <c r="H681" s="209"/>
      <c r="I681" s="209"/>
      <c r="J681" s="209"/>
      <c r="K681" s="209"/>
      <c r="L681" s="209"/>
      <c r="M681" s="209"/>
      <c r="N681" s="209"/>
      <c r="O681" s="209"/>
      <c r="P681" s="209"/>
      <c r="Q681" s="209"/>
      <c r="R681" s="209"/>
      <c r="S681" s="209"/>
      <c r="T681" s="209"/>
      <c r="U681" s="209"/>
      <c r="V681" s="209"/>
      <c r="W681" s="209"/>
      <c r="X681" s="209"/>
      <c r="Y681" s="209"/>
      <c r="Z681" s="209"/>
      <c r="AA681" s="209"/>
      <c r="AB681" s="209"/>
      <c r="AC681" s="209"/>
      <c r="AD681" s="209"/>
      <c r="AE681" s="209"/>
      <c r="AF681" s="209"/>
      <c r="AG681" s="209"/>
      <c r="AH681" s="209"/>
      <c r="AI681" s="209"/>
      <c r="AJ681" s="209"/>
      <c r="AK681" s="209"/>
      <c r="AL681" s="209"/>
      <c r="AM681" s="209"/>
      <c r="AN681" s="209"/>
      <c r="AO681" s="209"/>
      <c r="AP681" s="209"/>
      <c r="AQ681" s="209"/>
      <c r="AR681" s="209"/>
      <c r="AS681" s="209"/>
      <c r="AT681" s="209"/>
      <c r="AU681" s="209"/>
      <c r="AV681" s="209"/>
      <c r="AW681" s="209"/>
      <c r="AX681" s="209"/>
      <c r="AY681" s="209"/>
      <c r="AZ681" s="209"/>
      <c r="BA681" s="209"/>
      <c r="BB681" s="209"/>
      <c r="BC681" s="209"/>
      <c r="BD681" s="209"/>
      <c r="BE681" s="209"/>
      <c r="BF681" s="209"/>
      <c r="BG681" s="209"/>
      <c r="BH681" s="209"/>
      <c r="BI681" s="209"/>
      <c r="BJ681" s="209"/>
      <c r="BK681" s="209"/>
      <c r="BL681" s="209"/>
      <c r="BM681" s="210">
        <v>247.5</v>
      </c>
    </row>
    <row r="682" spans="1:65">
      <c r="A682" s="30"/>
      <c r="B682" s="3" t="s">
        <v>262</v>
      </c>
      <c r="C682" s="29"/>
      <c r="D682" s="211">
        <v>3.5355339059327378</v>
      </c>
      <c r="E682" s="208"/>
      <c r="F682" s="209"/>
      <c r="G682" s="209"/>
      <c r="H682" s="209"/>
      <c r="I682" s="209"/>
      <c r="J682" s="209"/>
      <c r="K682" s="209"/>
      <c r="L682" s="209"/>
      <c r="M682" s="209"/>
      <c r="N682" s="209"/>
      <c r="O682" s="209"/>
      <c r="P682" s="209"/>
      <c r="Q682" s="209"/>
      <c r="R682" s="209"/>
      <c r="S682" s="209"/>
      <c r="T682" s="209"/>
      <c r="U682" s="209"/>
      <c r="V682" s="209"/>
      <c r="W682" s="209"/>
      <c r="X682" s="209"/>
      <c r="Y682" s="209"/>
      <c r="Z682" s="209"/>
      <c r="AA682" s="209"/>
      <c r="AB682" s="209"/>
      <c r="AC682" s="209"/>
      <c r="AD682" s="209"/>
      <c r="AE682" s="209"/>
      <c r="AF682" s="209"/>
      <c r="AG682" s="209"/>
      <c r="AH682" s="209"/>
      <c r="AI682" s="209"/>
      <c r="AJ682" s="209"/>
      <c r="AK682" s="209"/>
      <c r="AL682" s="209"/>
      <c r="AM682" s="209"/>
      <c r="AN682" s="209"/>
      <c r="AO682" s="209"/>
      <c r="AP682" s="209"/>
      <c r="AQ682" s="209"/>
      <c r="AR682" s="209"/>
      <c r="AS682" s="209"/>
      <c r="AT682" s="209"/>
      <c r="AU682" s="209"/>
      <c r="AV682" s="209"/>
      <c r="AW682" s="209"/>
      <c r="AX682" s="209"/>
      <c r="AY682" s="209"/>
      <c r="AZ682" s="209"/>
      <c r="BA682" s="209"/>
      <c r="BB682" s="209"/>
      <c r="BC682" s="209"/>
      <c r="BD682" s="209"/>
      <c r="BE682" s="209"/>
      <c r="BF682" s="209"/>
      <c r="BG682" s="209"/>
      <c r="BH682" s="209"/>
      <c r="BI682" s="209"/>
      <c r="BJ682" s="209"/>
      <c r="BK682" s="209"/>
      <c r="BL682" s="209"/>
      <c r="BM682" s="210">
        <v>36</v>
      </c>
    </row>
    <row r="683" spans="1:65">
      <c r="A683" s="30"/>
      <c r="B683" s="3" t="s">
        <v>86</v>
      </c>
      <c r="C683" s="29"/>
      <c r="D683" s="13">
        <v>1.4284985478516112E-2</v>
      </c>
      <c r="E683" s="15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55"/>
    </row>
    <row r="684" spans="1:65">
      <c r="A684" s="30"/>
      <c r="B684" s="3" t="s">
        <v>263</v>
      </c>
      <c r="C684" s="29"/>
      <c r="D684" s="13">
        <v>0</v>
      </c>
      <c r="E684" s="15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55"/>
    </row>
    <row r="685" spans="1:65">
      <c r="A685" s="30"/>
      <c r="B685" s="46" t="s">
        <v>264</v>
      </c>
      <c r="C685" s="47"/>
      <c r="D685" s="45" t="s">
        <v>265</v>
      </c>
      <c r="E685" s="15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55"/>
    </row>
    <row r="686" spans="1:65">
      <c r="B686" s="31"/>
      <c r="C686" s="20"/>
      <c r="D686" s="20"/>
      <c r="BM686" s="55"/>
    </row>
    <row r="687" spans="1:65" ht="15">
      <c r="B687" s="8" t="s">
        <v>539</v>
      </c>
      <c r="BM687" s="28" t="s">
        <v>290</v>
      </c>
    </row>
    <row r="688" spans="1:65" ht="15">
      <c r="A688" s="25" t="s">
        <v>45</v>
      </c>
      <c r="B688" s="18" t="s">
        <v>112</v>
      </c>
      <c r="C688" s="15" t="s">
        <v>113</v>
      </c>
      <c r="D688" s="16" t="s">
        <v>291</v>
      </c>
      <c r="E688" s="15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28">
        <v>1</v>
      </c>
    </row>
    <row r="689" spans="1:65">
      <c r="A689" s="30"/>
      <c r="B689" s="19" t="s">
        <v>226</v>
      </c>
      <c r="C689" s="9" t="s">
        <v>226</v>
      </c>
      <c r="D689" s="10" t="s">
        <v>114</v>
      </c>
      <c r="E689" s="15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28" t="s">
        <v>3</v>
      </c>
    </row>
    <row r="690" spans="1:65">
      <c r="A690" s="30"/>
      <c r="B690" s="19"/>
      <c r="C690" s="9"/>
      <c r="D690" s="10" t="s">
        <v>302</v>
      </c>
      <c r="E690" s="15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28">
        <v>0</v>
      </c>
    </row>
    <row r="691" spans="1:65">
      <c r="A691" s="30"/>
      <c r="B691" s="19"/>
      <c r="C691" s="9"/>
      <c r="D691" s="26"/>
      <c r="E691" s="15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28">
        <v>0</v>
      </c>
    </row>
    <row r="692" spans="1:65">
      <c r="A692" s="30"/>
      <c r="B692" s="18">
        <v>1</v>
      </c>
      <c r="C692" s="14">
        <v>1</v>
      </c>
      <c r="D692" s="207">
        <v>148</v>
      </c>
      <c r="E692" s="208"/>
      <c r="F692" s="209"/>
      <c r="G692" s="209"/>
      <c r="H692" s="209"/>
      <c r="I692" s="209"/>
      <c r="J692" s="209"/>
      <c r="K692" s="209"/>
      <c r="L692" s="209"/>
      <c r="M692" s="209"/>
      <c r="N692" s="209"/>
      <c r="O692" s="209"/>
      <c r="P692" s="209"/>
      <c r="Q692" s="209"/>
      <c r="R692" s="209"/>
      <c r="S692" s="209"/>
      <c r="T692" s="209"/>
      <c r="U692" s="209"/>
      <c r="V692" s="209"/>
      <c r="W692" s="209"/>
      <c r="X692" s="209"/>
      <c r="Y692" s="209"/>
      <c r="Z692" s="209"/>
      <c r="AA692" s="209"/>
      <c r="AB692" s="209"/>
      <c r="AC692" s="209"/>
      <c r="AD692" s="209"/>
      <c r="AE692" s="209"/>
      <c r="AF692" s="209"/>
      <c r="AG692" s="209"/>
      <c r="AH692" s="209"/>
      <c r="AI692" s="209"/>
      <c r="AJ692" s="209"/>
      <c r="AK692" s="209"/>
      <c r="AL692" s="209"/>
      <c r="AM692" s="209"/>
      <c r="AN692" s="209"/>
      <c r="AO692" s="209"/>
      <c r="AP692" s="209"/>
      <c r="AQ692" s="209"/>
      <c r="AR692" s="209"/>
      <c r="AS692" s="209"/>
      <c r="AT692" s="209"/>
      <c r="AU692" s="209"/>
      <c r="AV692" s="209"/>
      <c r="AW692" s="209"/>
      <c r="AX692" s="209"/>
      <c r="AY692" s="209"/>
      <c r="AZ692" s="209"/>
      <c r="BA692" s="209"/>
      <c r="BB692" s="209"/>
      <c r="BC692" s="209"/>
      <c r="BD692" s="209"/>
      <c r="BE692" s="209"/>
      <c r="BF692" s="209"/>
      <c r="BG692" s="209"/>
      <c r="BH692" s="209"/>
      <c r="BI692" s="209"/>
      <c r="BJ692" s="209"/>
      <c r="BK692" s="209"/>
      <c r="BL692" s="209"/>
      <c r="BM692" s="210">
        <v>1</v>
      </c>
    </row>
    <row r="693" spans="1:65">
      <c r="A693" s="30"/>
      <c r="B693" s="19">
        <v>1</v>
      </c>
      <c r="C693" s="9">
        <v>2</v>
      </c>
      <c r="D693" s="211">
        <v>147</v>
      </c>
      <c r="E693" s="208"/>
      <c r="F693" s="209"/>
      <c r="G693" s="209"/>
      <c r="H693" s="209"/>
      <c r="I693" s="209"/>
      <c r="J693" s="209"/>
      <c r="K693" s="209"/>
      <c r="L693" s="209"/>
      <c r="M693" s="209"/>
      <c r="N693" s="209"/>
      <c r="O693" s="209"/>
      <c r="P693" s="209"/>
      <c r="Q693" s="209"/>
      <c r="R693" s="209"/>
      <c r="S693" s="209"/>
      <c r="T693" s="209"/>
      <c r="U693" s="209"/>
      <c r="V693" s="209"/>
      <c r="W693" s="209"/>
      <c r="X693" s="209"/>
      <c r="Y693" s="209"/>
      <c r="Z693" s="209"/>
      <c r="AA693" s="209"/>
      <c r="AB693" s="209"/>
      <c r="AC693" s="209"/>
      <c r="AD693" s="209"/>
      <c r="AE693" s="209"/>
      <c r="AF693" s="209"/>
      <c r="AG693" s="209"/>
      <c r="AH693" s="209"/>
      <c r="AI693" s="209"/>
      <c r="AJ693" s="209"/>
      <c r="AK693" s="209"/>
      <c r="AL693" s="209"/>
      <c r="AM693" s="209"/>
      <c r="AN693" s="209"/>
      <c r="AO693" s="209"/>
      <c r="AP693" s="209"/>
      <c r="AQ693" s="209"/>
      <c r="AR693" s="209"/>
      <c r="AS693" s="209"/>
      <c r="AT693" s="209"/>
      <c r="AU693" s="209"/>
      <c r="AV693" s="209"/>
      <c r="AW693" s="209"/>
      <c r="AX693" s="209"/>
      <c r="AY693" s="209"/>
      <c r="AZ693" s="209"/>
      <c r="BA693" s="209"/>
      <c r="BB693" s="209"/>
      <c r="BC693" s="209"/>
      <c r="BD693" s="209"/>
      <c r="BE693" s="209"/>
      <c r="BF693" s="209"/>
      <c r="BG693" s="209"/>
      <c r="BH693" s="209"/>
      <c r="BI693" s="209"/>
      <c r="BJ693" s="209"/>
      <c r="BK693" s="209"/>
      <c r="BL693" s="209"/>
      <c r="BM693" s="210">
        <v>31</v>
      </c>
    </row>
    <row r="694" spans="1:65">
      <c r="A694" s="30"/>
      <c r="B694" s="20" t="s">
        <v>260</v>
      </c>
      <c r="C694" s="12"/>
      <c r="D694" s="213">
        <v>147.5</v>
      </c>
      <c r="E694" s="208"/>
      <c r="F694" s="209"/>
      <c r="G694" s="209"/>
      <c r="H694" s="209"/>
      <c r="I694" s="209"/>
      <c r="J694" s="209"/>
      <c r="K694" s="209"/>
      <c r="L694" s="209"/>
      <c r="M694" s="209"/>
      <c r="N694" s="209"/>
      <c r="O694" s="209"/>
      <c r="P694" s="209"/>
      <c r="Q694" s="209"/>
      <c r="R694" s="209"/>
      <c r="S694" s="209"/>
      <c r="T694" s="209"/>
      <c r="U694" s="209"/>
      <c r="V694" s="209"/>
      <c r="W694" s="209"/>
      <c r="X694" s="209"/>
      <c r="Y694" s="209"/>
      <c r="Z694" s="209"/>
      <c r="AA694" s="209"/>
      <c r="AB694" s="209"/>
      <c r="AC694" s="209"/>
      <c r="AD694" s="209"/>
      <c r="AE694" s="209"/>
      <c r="AF694" s="209"/>
      <c r="AG694" s="209"/>
      <c r="AH694" s="209"/>
      <c r="AI694" s="209"/>
      <c r="AJ694" s="209"/>
      <c r="AK694" s="209"/>
      <c r="AL694" s="209"/>
      <c r="AM694" s="209"/>
      <c r="AN694" s="209"/>
      <c r="AO694" s="209"/>
      <c r="AP694" s="209"/>
      <c r="AQ694" s="209"/>
      <c r="AR694" s="209"/>
      <c r="AS694" s="209"/>
      <c r="AT694" s="209"/>
      <c r="AU694" s="209"/>
      <c r="AV694" s="209"/>
      <c r="AW694" s="209"/>
      <c r="AX694" s="209"/>
      <c r="AY694" s="209"/>
      <c r="AZ694" s="209"/>
      <c r="BA694" s="209"/>
      <c r="BB694" s="209"/>
      <c r="BC694" s="209"/>
      <c r="BD694" s="209"/>
      <c r="BE694" s="209"/>
      <c r="BF694" s="209"/>
      <c r="BG694" s="209"/>
      <c r="BH694" s="209"/>
      <c r="BI694" s="209"/>
      <c r="BJ694" s="209"/>
      <c r="BK694" s="209"/>
      <c r="BL694" s="209"/>
      <c r="BM694" s="210">
        <v>16</v>
      </c>
    </row>
    <row r="695" spans="1:65">
      <c r="A695" s="30"/>
      <c r="B695" s="3" t="s">
        <v>261</v>
      </c>
      <c r="C695" s="29"/>
      <c r="D695" s="211">
        <v>147.5</v>
      </c>
      <c r="E695" s="208"/>
      <c r="F695" s="209"/>
      <c r="G695" s="209"/>
      <c r="H695" s="209"/>
      <c r="I695" s="209"/>
      <c r="J695" s="209"/>
      <c r="K695" s="209"/>
      <c r="L695" s="209"/>
      <c r="M695" s="209"/>
      <c r="N695" s="209"/>
      <c r="O695" s="209"/>
      <c r="P695" s="209"/>
      <c r="Q695" s="209"/>
      <c r="R695" s="209"/>
      <c r="S695" s="209"/>
      <c r="T695" s="209"/>
      <c r="U695" s="209"/>
      <c r="V695" s="209"/>
      <c r="W695" s="209"/>
      <c r="X695" s="209"/>
      <c r="Y695" s="209"/>
      <c r="Z695" s="209"/>
      <c r="AA695" s="209"/>
      <c r="AB695" s="209"/>
      <c r="AC695" s="209"/>
      <c r="AD695" s="209"/>
      <c r="AE695" s="209"/>
      <c r="AF695" s="209"/>
      <c r="AG695" s="209"/>
      <c r="AH695" s="209"/>
      <c r="AI695" s="209"/>
      <c r="AJ695" s="209"/>
      <c r="AK695" s="209"/>
      <c r="AL695" s="209"/>
      <c r="AM695" s="209"/>
      <c r="AN695" s="209"/>
      <c r="AO695" s="209"/>
      <c r="AP695" s="209"/>
      <c r="AQ695" s="209"/>
      <c r="AR695" s="209"/>
      <c r="AS695" s="209"/>
      <c r="AT695" s="209"/>
      <c r="AU695" s="209"/>
      <c r="AV695" s="209"/>
      <c r="AW695" s="209"/>
      <c r="AX695" s="209"/>
      <c r="AY695" s="209"/>
      <c r="AZ695" s="209"/>
      <c r="BA695" s="209"/>
      <c r="BB695" s="209"/>
      <c r="BC695" s="209"/>
      <c r="BD695" s="209"/>
      <c r="BE695" s="209"/>
      <c r="BF695" s="209"/>
      <c r="BG695" s="209"/>
      <c r="BH695" s="209"/>
      <c r="BI695" s="209"/>
      <c r="BJ695" s="209"/>
      <c r="BK695" s="209"/>
      <c r="BL695" s="209"/>
      <c r="BM695" s="210">
        <v>147.5</v>
      </c>
    </row>
    <row r="696" spans="1:65">
      <c r="A696" s="30"/>
      <c r="B696" s="3" t="s">
        <v>262</v>
      </c>
      <c r="C696" s="29"/>
      <c r="D696" s="211">
        <v>0.70710678118654757</v>
      </c>
      <c r="E696" s="208"/>
      <c r="F696" s="209"/>
      <c r="G696" s="209"/>
      <c r="H696" s="209"/>
      <c r="I696" s="209"/>
      <c r="J696" s="209"/>
      <c r="K696" s="209"/>
      <c r="L696" s="209"/>
      <c r="M696" s="209"/>
      <c r="N696" s="209"/>
      <c r="O696" s="209"/>
      <c r="P696" s="209"/>
      <c r="Q696" s="209"/>
      <c r="R696" s="209"/>
      <c r="S696" s="209"/>
      <c r="T696" s="209"/>
      <c r="U696" s="209"/>
      <c r="V696" s="209"/>
      <c r="W696" s="209"/>
      <c r="X696" s="209"/>
      <c r="Y696" s="209"/>
      <c r="Z696" s="209"/>
      <c r="AA696" s="209"/>
      <c r="AB696" s="209"/>
      <c r="AC696" s="209"/>
      <c r="AD696" s="209"/>
      <c r="AE696" s="209"/>
      <c r="AF696" s="209"/>
      <c r="AG696" s="209"/>
      <c r="AH696" s="209"/>
      <c r="AI696" s="209"/>
      <c r="AJ696" s="209"/>
      <c r="AK696" s="209"/>
      <c r="AL696" s="209"/>
      <c r="AM696" s="209"/>
      <c r="AN696" s="209"/>
      <c r="AO696" s="209"/>
      <c r="AP696" s="209"/>
      <c r="AQ696" s="209"/>
      <c r="AR696" s="209"/>
      <c r="AS696" s="209"/>
      <c r="AT696" s="209"/>
      <c r="AU696" s="209"/>
      <c r="AV696" s="209"/>
      <c r="AW696" s="209"/>
      <c r="AX696" s="209"/>
      <c r="AY696" s="209"/>
      <c r="AZ696" s="209"/>
      <c r="BA696" s="209"/>
      <c r="BB696" s="209"/>
      <c r="BC696" s="209"/>
      <c r="BD696" s="209"/>
      <c r="BE696" s="209"/>
      <c r="BF696" s="209"/>
      <c r="BG696" s="209"/>
      <c r="BH696" s="209"/>
      <c r="BI696" s="209"/>
      <c r="BJ696" s="209"/>
      <c r="BK696" s="209"/>
      <c r="BL696" s="209"/>
      <c r="BM696" s="210">
        <v>37</v>
      </c>
    </row>
    <row r="697" spans="1:65">
      <c r="A697" s="30"/>
      <c r="B697" s="3" t="s">
        <v>86</v>
      </c>
      <c r="C697" s="29"/>
      <c r="D697" s="13">
        <v>4.7939442792308308E-3</v>
      </c>
      <c r="E697" s="15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55"/>
    </row>
    <row r="698" spans="1:65">
      <c r="A698" s="30"/>
      <c r="B698" s="3" t="s">
        <v>263</v>
      </c>
      <c r="C698" s="29"/>
      <c r="D698" s="13">
        <v>0</v>
      </c>
      <c r="E698" s="15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55"/>
    </row>
    <row r="699" spans="1:65">
      <c r="A699" s="30"/>
      <c r="B699" s="46" t="s">
        <v>264</v>
      </c>
      <c r="C699" s="47"/>
      <c r="D699" s="45" t="s">
        <v>265</v>
      </c>
      <c r="E699" s="15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55"/>
    </row>
    <row r="700" spans="1:65">
      <c r="B700" s="31"/>
      <c r="C700" s="20"/>
      <c r="D700" s="20"/>
      <c r="BM700" s="55"/>
    </row>
    <row r="701" spans="1:65">
      <c r="BM701" s="55"/>
    </row>
    <row r="702" spans="1:65">
      <c r="BM702" s="55"/>
    </row>
    <row r="703" spans="1:65">
      <c r="BM703" s="55"/>
    </row>
    <row r="704" spans="1:65">
      <c r="BM704" s="55"/>
    </row>
    <row r="705" spans="65:65">
      <c r="BM705" s="55"/>
    </row>
    <row r="706" spans="65:65">
      <c r="BM706" s="55"/>
    </row>
    <row r="707" spans="65:65">
      <c r="BM707" s="55"/>
    </row>
    <row r="708" spans="65:65">
      <c r="BM708" s="55"/>
    </row>
    <row r="709" spans="65:65">
      <c r="BM709" s="55"/>
    </row>
    <row r="710" spans="65:65">
      <c r="BM710" s="55"/>
    </row>
    <row r="711" spans="65:65">
      <c r="BM711" s="55"/>
    </row>
    <row r="712" spans="65:65">
      <c r="BM712" s="55"/>
    </row>
    <row r="713" spans="65:65">
      <c r="BM713" s="55"/>
    </row>
    <row r="714" spans="65:65">
      <c r="BM714" s="55"/>
    </row>
    <row r="715" spans="65:65">
      <c r="BM715" s="55"/>
    </row>
    <row r="716" spans="65:65">
      <c r="BM716" s="55"/>
    </row>
    <row r="717" spans="65:65">
      <c r="BM717" s="55"/>
    </row>
    <row r="718" spans="65:65">
      <c r="BM718" s="55"/>
    </row>
    <row r="719" spans="65:65">
      <c r="BM719" s="55"/>
    </row>
    <row r="720" spans="65:65">
      <c r="BM720" s="55"/>
    </row>
    <row r="721" spans="65:65">
      <c r="BM721" s="55"/>
    </row>
    <row r="722" spans="65:65">
      <c r="BM722" s="55"/>
    </row>
    <row r="723" spans="65:65">
      <c r="BM723" s="55"/>
    </row>
    <row r="724" spans="65:65">
      <c r="BM724" s="55"/>
    </row>
    <row r="725" spans="65:65">
      <c r="BM725" s="55"/>
    </row>
    <row r="726" spans="65:65">
      <c r="BM726" s="55"/>
    </row>
    <row r="727" spans="65:65">
      <c r="BM727" s="55"/>
    </row>
    <row r="728" spans="65:65">
      <c r="BM728" s="55"/>
    </row>
    <row r="729" spans="65:65">
      <c r="BM729" s="55"/>
    </row>
    <row r="730" spans="65:65">
      <c r="BM730" s="55"/>
    </row>
    <row r="731" spans="65:65">
      <c r="BM731" s="55"/>
    </row>
    <row r="732" spans="65:65">
      <c r="BM732" s="55"/>
    </row>
    <row r="733" spans="65:65">
      <c r="BM733" s="55"/>
    </row>
    <row r="734" spans="65:65">
      <c r="BM734" s="55"/>
    </row>
    <row r="735" spans="65:65">
      <c r="BM735" s="55"/>
    </row>
    <row r="736" spans="65:65">
      <c r="BM736" s="55"/>
    </row>
    <row r="737" spans="65:65">
      <c r="BM737" s="55"/>
    </row>
    <row r="738" spans="65:65">
      <c r="BM738" s="55"/>
    </row>
    <row r="739" spans="65:65">
      <c r="BM739" s="55"/>
    </row>
    <row r="740" spans="65:65">
      <c r="BM740" s="55"/>
    </row>
    <row r="741" spans="65:65">
      <c r="BM741" s="55"/>
    </row>
    <row r="742" spans="65:65">
      <c r="BM742" s="55"/>
    </row>
    <row r="743" spans="65:65">
      <c r="BM743" s="55"/>
    </row>
    <row r="744" spans="65:65">
      <c r="BM744" s="55"/>
    </row>
    <row r="745" spans="65:65">
      <c r="BM745" s="55"/>
    </row>
    <row r="746" spans="65:65">
      <c r="BM746" s="55"/>
    </row>
    <row r="747" spans="65:65">
      <c r="BM747" s="55"/>
    </row>
    <row r="748" spans="65:65">
      <c r="BM748" s="55"/>
    </row>
    <row r="749" spans="65:65">
      <c r="BM749" s="55"/>
    </row>
    <row r="750" spans="65:65">
      <c r="BM750" s="55"/>
    </row>
    <row r="751" spans="65:65">
      <c r="BM751" s="55"/>
    </row>
    <row r="752" spans="65:65">
      <c r="BM752" s="55"/>
    </row>
    <row r="753" spans="65:65">
      <c r="BM753" s="56"/>
    </row>
    <row r="754" spans="65:65">
      <c r="BM754" s="57"/>
    </row>
    <row r="755" spans="65:65">
      <c r="BM755" s="57"/>
    </row>
    <row r="756" spans="65:65">
      <c r="BM756" s="57"/>
    </row>
    <row r="757" spans="65:65">
      <c r="BM757" s="57"/>
    </row>
    <row r="758" spans="65:65">
      <c r="BM758" s="57"/>
    </row>
    <row r="759" spans="65:65">
      <c r="BM759" s="57"/>
    </row>
    <row r="760" spans="65:65">
      <c r="BM760" s="57"/>
    </row>
    <row r="761" spans="65:65">
      <c r="BM761" s="57"/>
    </row>
    <row r="762" spans="65:65">
      <c r="BM762" s="57"/>
    </row>
    <row r="763" spans="65:65">
      <c r="BM763" s="57"/>
    </row>
    <row r="764" spans="65:65">
      <c r="BM764" s="57"/>
    </row>
    <row r="765" spans="65:65">
      <c r="BM765" s="57"/>
    </row>
    <row r="766" spans="65:65">
      <c r="BM766" s="57"/>
    </row>
    <row r="767" spans="65:65">
      <c r="BM767" s="57"/>
    </row>
    <row r="768" spans="65:65">
      <c r="BM768" s="57"/>
    </row>
    <row r="769" spans="65:65">
      <c r="BM769" s="57"/>
    </row>
    <row r="770" spans="65:65">
      <c r="BM770" s="57"/>
    </row>
    <row r="771" spans="65:65">
      <c r="BM771" s="57"/>
    </row>
    <row r="772" spans="65:65">
      <c r="BM772" s="57"/>
    </row>
    <row r="773" spans="65:65">
      <c r="BM773" s="57"/>
    </row>
    <row r="774" spans="65:65">
      <c r="BM774" s="57"/>
    </row>
    <row r="775" spans="65:65">
      <c r="BM775" s="57"/>
    </row>
    <row r="776" spans="65:65">
      <c r="BM776" s="57"/>
    </row>
    <row r="777" spans="65:65">
      <c r="BM777" s="57"/>
    </row>
    <row r="778" spans="65:65">
      <c r="BM778" s="57"/>
    </row>
    <row r="779" spans="65:65">
      <c r="BM779" s="57"/>
    </row>
    <row r="780" spans="65:65">
      <c r="BM780" s="57"/>
    </row>
    <row r="781" spans="65:65">
      <c r="BM781" s="57"/>
    </row>
    <row r="782" spans="65:65">
      <c r="BM782" s="57"/>
    </row>
    <row r="783" spans="65:65">
      <c r="BM783" s="57"/>
    </row>
    <row r="784" spans="65:65">
      <c r="BM784" s="57"/>
    </row>
    <row r="785" spans="65:65">
      <c r="BM785" s="57"/>
    </row>
    <row r="786" spans="65:65">
      <c r="BM786" s="57"/>
    </row>
    <row r="787" spans="65:65">
      <c r="BM787" s="57"/>
    </row>
  </sheetData>
  <dataConsolidate/>
  <conditionalFormatting sqref="B6:D7 B20:D21 B34:D35 B48:D49 B62:D63 B76:D77 B90:D91 B104:D105 B118:D119 B132:D133 B146:D147 B160:D161 B174:D175 B188:D189 B202:D203 B216:D217 B230:D231 B244:D245 B258:D259 B272:D273 B286:D287 B300:D301 B314:D315 B328:D329 B342:D343 B356:D357 B370:D371 B384:D385 B398:D399 B412:D413 B426:D427 B440:D441 B454:D455 B468:D469 B482:D483 B496:D497 B510:D511 B524:D525 B538:D539 B552:D553 B566:D567 B580:D581 B594:D595 B608:D609 B622:D623 B636:D637 B650:D651 B664:D665 B678:D679 B692:D693">
    <cfRule type="expression" dxfId="8" priority="150">
      <formula>AND($B6&lt;&gt;$B5,NOT(ISBLANK(INDIRECT(Anlyt_LabRefThisCol))))</formula>
    </cfRule>
  </conditionalFormatting>
  <conditionalFormatting sqref="C2:D13 C16:D27 C30:D41 C44:D55 C58:D69 C72:D83 C86:D97 C100:D111 C114:D125 C128:D139 C142:D153 C156:D167 C170:D181 C184:D195 C198:D209 C212:D223 C226:D237 C240:D251 C254:D265 C268:D279 C282:D293 C296:D307 C310:D321 C324:D335 C338:D349 C352:D363 C366:D377 C380:D391 C394:D405 C408:D419 C422:D433 C436:D447 C450:D461 C464:D475 C478:D489 C492:D503 C506:D517 C520:D531 C534:D545 C548:D559 C562:D573 C576:D587 C590:D601 C604:D615 C618:D629 C632:D643 C646:D657 C660:D671 C674:D685 C688:D699">
    <cfRule type="expression" dxfId="7" priority="148" stopIfTrue="1">
      <formula>AND(ISBLANK(INDIRECT(Anlyt_LabRefLastCol)),ISBLANK(INDIRECT(Anlyt_LabRefThisCol)))</formula>
    </cfRule>
    <cfRule type="expression" dxfId="6" priority="149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868FCC-DCA3-403A-99C8-1BB02B6706C6}">
  <sheetPr codeName="Sheet20"/>
  <dimension ref="A1:BN1189"/>
  <sheetViews>
    <sheetView zoomScaleNormal="100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20" width="11.28515625" style="2" bestFit="1" customWidth="1"/>
    <col min="21" max="64" width="11.140625" style="2" bestFit="1" customWidth="1"/>
    <col min="65" max="65" width="9.28515625" style="54" bestFit="1" customWidth="1"/>
    <col min="66" max="16384" width="9.140625" style="2"/>
  </cols>
  <sheetData>
    <row r="1" spans="1:66" ht="15">
      <c r="B1" s="8" t="s">
        <v>540</v>
      </c>
      <c r="BM1" s="28" t="s">
        <v>67</v>
      </c>
    </row>
    <row r="2" spans="1:66" ht="15">
      <c r="A2" s="25" t="s">
        <v>4</v>
      </c>
      <c r="B2" s="18" t="s">
        <v>112</v>
      </c>
      <c r="C2" s="15" t="s">
        <v>113</v>
      </c>
      <c r="D2" s="16" t="s">
        <v>225</v>
      </c>
      <c r="E2" s="17" t="s">
        <v>225</v>
      </c>
      <c r="F2" s="17" t="s">
        <v>225</v>
      </c>
      <c r="G2" s="17" t="s">
        <v>225</v>
      </c>
      <c r="H2" s="17" t="s">
        <v>225</v>
      </c>
      <c r="I2" s="17" t="s">
        <v>225</v>
      </c>
      <c r="J2" s="17" t="s">
        <v>225</v>
      </c>
      <c r="K2" s="17" t="s">
        <v>225</v>
      </c>
      <c r="L2" s="17" t="s">
        <v>225</v>
      </c>
      <c r="M2" s="17" t="s">
        <v>225</v>
      </c>
      <c r="N2" s="17" t="s">
        <v>225</v>
      </c>
      <c r="O2" s="17" t="s">
        <v>225</v>
      </c>
      <c r="P2" s="17" t="s">
        <v>225</v>
      </c>
      <c r="Q2" s="17" t="s">
        <v>225</v>
      </c>
      <c r="R2" s="17" t="s">
        <v>225</v>
      </c>
      <c r="S2" s="17" t="s">
        <v>225</v>
      </c>
      <c r="T2" s="17" t="s">
        <v>225</v>
      </c>
      <c r="U2" s="15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8">
        <v>1</v>
      </c>
    </row>
    <row r="3" spans="1:66">
      <c r="A3" s="30"/>
      <c r="B3" s="19" t="s">
        <v>226</v>
      </c>
      <c r="C3" s="9" t="s">
        <v>226</v>
      </c>
      <c r="D3" s="151" t="s">
        <v>228</v>
      </c>
      <c r="E3" s="152" t="s">
        <v>229</v>
      </c>
      <c r="F3" s="152" t="s">
        <v>231</v>
      </c>
      <c r="G3" s="152" t="s">
        <v>232</v>
      </c>
      <c r="H3" s="152" t="s">
        <v>234</v>
      </c>
      <c r="I3" s="152" t="s">
        <v>235</v>
      </c>
      <c r="J3" s="152" t="s">
        <v>236</v>
      </c>
      <c r="K3" s="152" t="s">
        <v>237</v>
      </c>
      <c r="L3" s="152" t="s">
        <v>238</v>
      </c>
      <c r="M3" s="152" t="s">
        <v>280</v>
      </c>
      <c r="N3" s="152" t="s">
        <v>241</v>
      </c>
      <c r="O3" s="152" t="s">
        <v>242</v>
      </c>
      <c r="P3" s="152" t="s">
        <v>243</v>
      </c>
      <c r="Q3" s="152" t="s">
        <v>244</v>
      </c>
      <c r="R3" s="152" t="s">
        <v>245</v>
      </c>
      <c r="S3" s="152" t="s">
        <v>246</v>
      </c>
      <c r="T3" s="152" t="s">
        <v>248</v>
      </c>
      <c r="U3" s="15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8" t="s">
        <v>3</v>
      </c>
    </row>
    <row r="4" spans="1:66">
      <c r="A4" s="30"/>
      <c r="B4" s="19"/>
      <c r="C4" s="9"/>
      <c r="D4" s="10" t="s">
        <v>304</v>
      </c>
      <c r="E4" s="11" t="s">
        <v>116</v>
      </c>
      <c r="F4" s="11" t="s">
        <v>304</v>
      </c>
      <c r="G4" s="11" t="s">
        <v>305</v>
      </c>
      <c r="H4" s="11" t="s">
        <v>304</v>
      </c>
      <c r="I4" s="11" t="s">
        <v>305</v>
      </c>
      <c r="J4" s="11" t="s">
        <v>305</v>
      </c>
      <c r="K4" s="11" t="s">
        <v>305</v>
      </c>
      <c r="L4" s="11" t="s">
        <v>305</v>
      </c>
      <c r="M4" s="11" t="s">
        <v>305</v>
      </c>
      <c r="N4" s="11" t="s">
        <v>304</v>
      </c>
      <c r="O4" s="11" t="s">
        <v>304</v>
      </c>
      <c r="P4" s="11" t="s">
        <v>305</v>
      </c>
      <c r="Q4" s="11" t="s">
        <v>116</v>
      </c>
      <c r="R4" s="11" t="s">
        <v>304</v>
      </c>
      <c r="S4" s="11" t="s">
        <v>304</v>
      </c>
      <c r="T4" s="11" t="s">
        <v>305</v>
      </c>
      <c r="U4" s="15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8">
        <v>2</v>
      </c>
    </row>
    <row r="5" spans="1:66">
      <c r="A5" s="30"/>
      <c r="B5" s="19"/>
      <c r="C5" s="9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15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8">
        <v>3</v>
      </c>
    </row>
    <row r="6" spans="1:66">
      <c r="A6" s="30"/>
      <c r="B6" s="18">
        <v>1</v>
      </c>
      <c r="C6" s="14">
        <v>1</v>
      </c>
      <c r="D6" s="22">
        <v>2.2999999999999998</v>
      </c>
      <c r="E6" s="22">
        <v>1.96</v>
      </c>
      <c r="F6" s="22">
        <v>2.1131930346022743</v>
      </c>
      <c r="G6" s="22">
        <v>2.4</v>
      </c>
      <c r="H6" s="22">
        <v>2.2999999999999998</v>
      </c>
      <c r="I6" s="22">
        <v>2.3199999999999998</v>
      </c>
      <c r="J6" s="22">
        <v>2.17</v>
      </c>
      <c r="K6" s="148">
        <v>2.4</v>
      </c>
      <c r="L6" s="22">
        <v>2.36</v>
      </c>
      <c r="M6" s="22">
        <v>2.23</v>
      </c>
      <c r="N6" s="148">
        <v>0.71281291712771599</v>
      </c>
      <c r="O6" s="22">
        <v>2.2999999999999998</v>
      </c>
      <c r="P6" s="22">
        <v>2.21</v>
      </c>
      <c r="Q6" s="22">
        <v>2.5</v>
      </c>
      <c r="R6" s="22">
        <v>2.2000000000000002</v>
      </c>
      <c r="S6" s="148">
        <v>4.1399999999999997</v>
      </c>
      <c r="T6" s="148">
        <v>1.8</v>
      </c>
      <c r="U6" s="15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8">
        <v>1</v>
      </c>
    </row>
    <row r="7" spans="1:66">
      <c r="A7" s="30"/>
      <c r="B7" s="19">
        <v>1</v>
      </c>
      <c r="C7" s="9">
        <v>2</v>
      </c>
      <c r="D7" s="11">
        <v>2.31</v>
      </c>
      <c r="E7" s="11">
        <v>2.0099999999999998</v>
      </c>
      <c r="F7" s="11">
        <v>2.0529278665885378</v>
      </c>
      <c r="G7" s="11">
        <v>2.2999999999999998</v>
      </c>
      <c r="H7" s="11">
        <v>2.16</v>
      </c>
      <c r="I7" s="11">
        <v>2.27</v>
      </c>
      <c r="J7" s="11">
        <v>2.2000000000000002</v>
      </c>
      <c r="K7" s="149">
        <v>2.38</v>
      </c>
      <c r="L7" s="11">
        <v>2.2599999999999998</v>
      </c>
      <c r="M7" s="11">
        <v>2.2000000000000002</v>
      </c>
      <c r="N7" s="149">
        <v>0.64575735918802402</v>
      </c>
      <c r="O7" s="11">
        <v>2.2000000000000002</v>
      </c>
      <c r="P7" s="11">
        <v>2.14</v>
      </c>
      <c r="Q7" s="11">
        <v>2.2999999999999998</v>
      </c>
      <c r="R7" s="11">
        <v>2.1</v>
      </c>
      <c r="S7" s="149">
        <v>2.93</v>
      </c>
      <c r="T7" s="149">
        <v>1.7</v>
      </c>
      <c r="U7" s="15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8">
        <v>16</v>
      </c>
    </row>
    <row r="8" spans="1:66">
      <c r="A8" s="30"/>
      <c r="B8" s="19">
        <v>1</v>
      </c>
      <c r="C8" s="9">
        <v>3</v>
      </c>
      <c r="D8" s="11">
        <v>2.2799999999999998</v>
      </c>
      <c r="E8" s="11">
        <v>2.1</v>
      </c>
      <c r="F8" s="11">
        <v>2.1799837060172318</v>
      </c>
      <c r="G8" s="11">
        <v>2.4</v>
      </c>
      <c r="H8" s="11">
        <v>2.5299999999999998</v>
      </c>
      <c r="I8" s="11">
        <v>2.2200000000000002</v>
      </c>
      <c r="J8" s="11">
        <v>2.16</v>
      </c>
      <c r="K8" s="149">
        <v>2.56</v>
      </c>
      <c r="L8" s="11">
        <v>2.27</v>
      </c>
      <c r="M8" s="11">
        <v>2.1800000000000002</v>
      </c>
      <c r="N8" s="149">
        <v>0.64679428986153908</v>
      </c>
      <c r="O8" s="11">
        <v>2.1</v>
      </c>
      <c r="P8" s="11">
        <v>2.17</v>
      </c>
      <c r="Q8" s="11">
        <v>2.2999999999999998</v>
      </c>
      <c r="R8" s="11">
        <v>2.1</v>
      </c>
      <c r="S8" s="149">
        <v>3.1</v>
      </c>
      <c r="T8" s="149">
        <v>1.8</v>
      </c>
      <c r="U8" s="15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8">
        <v>16</v>
      </c>
    </row>
    <row r="9" spans="1:66">
      <c r="A9" s="30"/>
      <c r="B9" s="19">
        <v>1</v>
      </c>
      <c r="C9" s="9">
        <v>4</v>
      </c>
      <c r="D9" s="11">
        <v>2.35</v>
      </c>
      <c r="E9" s="11">
        <v>1.99</v>
      </c>
      <c r="F9" s="11">
        <v>2.1020284077042146</v>
      </c>
      <c r="G9" s="11">
        <v>2.2999999999999998</v>
      </c>
      <c r="H9" s="11">
        <v>2.2000000000000002</v>
      </c>
      <c r="I9" s="11">
        <v>2.38</v>
      </c>
      <c r="J9" s="11">
        <v>2.27</v>
      </c>
      <c r="K9" s="149">
        <v>2.7</v>
      </c>
      <c r="L9" s="11">
        <v>2.12</v>
      </c>
      <c r="M9" s="11">
        <v>2.21</v>
      </c>
      <c r="N9" s="149">
        <v>0.74553838643135006</v>
      </c>
      <c r="O9" s="11">
        <v>2.2000000000000002</v>
      </c>
      <c r="P9" s="11">
        <v>2.1800000000000002</v>
      </c>
      <c r="Q9" s="11">
        <v>2.2999999999999998</v>
      </c>
      <c r="R9" s="11">
        <v>2.1</v>
      </c>
      <c r="S9" s="149">
        <v>3.12</v>
      </c>
      <c r="T9" s="149">
        <v>1.9</v>
      </c>
      <c r="U9" s="15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8">
        <v>2.2211680886250198</v>
      </c>
      <c r="BN9" s="28"/>
    </row>
    <row r="10" spans="1:66">
      <c r="A10" s="30"/>
      <c r="B10" s="19">
        <v>1</v>
      </c>
      <c r="C10" s="9">
        <v>5</v>
      </c>
      <c r="D10" s="11">
        <v>2.2999999999999998</v>
      </c>
      <c r="E10" s="11">
        <v>2.0299999999999998</v>
      </c>
      <c r="F10" s="11">
        <v>2.0244971823222362</v>
      </c>
      <c r="G10" s="11">
        <v>2.4</v>
      </c>
      <c r="H10" s="11">
        <v>2.31</v>
      </c>
      <c r="I10" s="11">
        <v>2.25</v>
      </c>
      <c r="J10" s="11">
        <v>2.15</v>
      </c>
      <c r="K10" s="149">
        <v>2.54</v>
      </c>
      <c r="L10" s="11">
        <v>2.2200000000000002</v>
      </c>
      <c r="M10" s="11">
        <v>2.2999999999999998</v>
      </c>
      <c r="N10" s="149">
        <v>0.69966915124207396</v>
      </c>
      <c r="O10" s="11">
        <v>2.2000000000000002</v>
      </c>
      <c r="P10" s="11">
        <v>2.12</v>
      </c>
      <c r="Q10" s="11">
        <v>2.2000000000000002</v>
      </c>
      <c r="R10" s="154">
        <v>3.2</v>
      </c>
      <c r="S10" s="149">
        <v>2.78</v>
      </c>
      <c r="T10" s="149">
        <v>1.8</v>
      </c>
      <c r="U10" s="15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8">
        <v>19</v>
      </c>
    </row>
    <row r="11" spans="1:66">
      <c r="A11" s="30"/>
      <c r="B11" s="19">
        <v>1</v>
      </c>
      <c r="C11" s="9">
        <v>6</v>
      </c>
      <c r="D11" s="11">
        <v>2.2999999999999998</v>
      </c>
      <c r="E11" s="11">
        <v>1.89</v>
      </c>
      <c r="F11" s="11">
        <v>2.1284807155170622</v>
      </c>
      <c r="G11" s="11">
        <v>2.2999999999999998</v>
      </c>
      <c r="H11" s="11">
        <v>2.29</v>
      </c>
      <c r="I11" s="11">
        <v>2.23</v>
      </c>
      <c r="J11" s="11">
        <v>2.2799999999999998</v>
      </c>
      <c r="K11" s="149">
        <v>2.62</v>
      </c>
      <c r="L11" s="11">
        <v>2.29</v>
      </c>
      <c r="M11" s="11">
        <v>2.27</v>
      </c>
      <c r="N11" s="149">
        <v>0.65209887979942405</v>
      </c>
      <c r="O11" s="11">
        <v>2.2000000000000002</v>
      </c>
      <c r="P11" s="11">
        <v>2.13</v>
      </c>
      <c r="Q11" s="11">
        <v>2.2999999999999998</v>
      </c>
      <c r="R11" s="11">
        <v>2.4</v>
      </c>
      <c r="S11" s="154">
        <v>5.23</v>
      </c>
      <c r="T11" s="149">
        <v>1.9</v>
      </c>
      <c r="U11" s="15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5"/>
    </row>
    <row r="12" spans="1:66">
      <c r="A12" s="30"/>
      <c r="B12" s="20" t="s">
        <v>260</v>
      </c>
      <c r="C12" s="12"/>
      <c r="D12" s="23">
        <v>2.3066666666666666</v>
      </c>
      <c r="E12" s="23">
        <v>1.9966666666666668</v>
      </c>
      <c r="F12" s="23">
        <v>2.1001851521252592</v>
      </c>
      <c r="G12" s="23">
        <v>2.3499999999999996</v>
      </c>
      <c r="H12" s="23">
        <v>2.2983333333333338</v>
      </c>
      <c r="I12" s="23">
        <v>2.2783333333333338</v>
      </c>
      <c r="J12" s="23">
        <v>2.2050000000000001</v>
      </c>
      <c r="K12" s="23">
        <v>2.5333333333333332</v>
      </c>
      <c r="L12" s="23">
        <v>2.2533333333333334</v>
      </c>
      <c r="M12" s="23">
        <v>2.2316666666666669</v>
      </c>
      <c r="N12" s="23">
        <v>0.68377849727502127</v>
      </c>
      <c r="O12" s="23">
        <v>2.1999999999999997</v>
      </c>
      <c r="P12" s="23">
        <v>2.1583333333333332</v>
      </c>
      <c r="Q12" s="23">
        <v>2.3166666666666664</v>
      </c>
      <c r="R12" s="23">
        <v>2.35</v>
      </c>
      <c r="S12" s="23">
        <v>3.5500000000000003</v>
      </c>
      <c r="T12" s="23">
        <v>1.8166666666666667</v>
      </c>
      <c r="U12" s="15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5"/>
    </row>
    <row r="13" spans="1:66">
      <c r="A13" s="30"/>
      <c r="B13" s="3" t="s">
        <v>261</v>
      </c>
      <c r="C13" s="29"/>
      <c r="D13" s="11">
        <v>2.2999999999999998</v>
      </c>
      <c r="E13" s="11">
        <v>2</v>
      </c>
      <c r="F13" s="11">
        <v>2.1076107211532444</v>
      </c>
      <c r="G13" s="11">
        <v>2.3499999999999996</v>
      </c>
      <c r="H13" s="11">
        <v>2.2949999999999999</v>
      </c>
      <c r="I13" s="11">
        <v>2.2599999999999998</v>
      </c>
      <c r="J13" s="11">
        <v>2.1850000000000001</v>
      </c>
      <c r="K13" s="11">
        <v>2.5499999999999998</v>
      </c>
      <c r="L13" s="11">
        <v>2.2649999999999997</v>
      </c>
      <c r="M13" s="11">
        <v>2.2199999999999998</v>
      </c>
      <c r="N13" s="11">
        <v>0.67588401552074906</v>
      </c>
      <c r="O13" s="11">
        <v>2.2000000000000002</v>
      </c>
      <c r="P13" s="11">
        <v>2.1550000000000002</v>
      </c>
      <c r="Q13" s="11">
        <v>2.2999999999999998</v>
      </c>
      <c r="R13" s="11">
        <v>2.1500000000000004</v>
      </c>
      <c r="S13" s="11">
        <v>3.1100000000000003</v>
      </c>
      <c r="T13" s="11">
        <v>1.8</v>
      </c>
      <c r="U13" s="15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5"/>
    </row>
    <row r="14" spans="1:66">
      <c r="A14" s="30"/>
      <c r="B14" s="3" t="s">
        <v>262</v>
      </c>
      <c r="C14" s="29"/>
      <c r="D14" s="24">
        <v>2.3380903889000351E-2</v>
      </c>
      <c r="E14" s="24">
        <v>7.0332543439482351E-2</v>
      </c>
      <c r="F14" s="24">
        <v>5.5322636447980904E-2</v>
      </c>
      <c r="G14" s="24">
        <v>5.4772255750516662E-2</v>
      </c>
      <c r="H14" s="24">
        <v>0.12859497138950121</v>
      </c>
      <c r="I14" s="24">
        <v>6.1128280416405098E-2</v>
      </c>
      <c r="J14" s="24">
        <v>5.6833088953531237E-2</v>
      </c>
      <c r="K14" s="24">
        <v>0.12436505404118431</v>
      </c>
      <c r="L14" s="24">
        <v>7.9916623218618629E-2</v>
      </c>
      <c r="M14" s="24">
        <v>4.5350486950711533E-2</v>
      </c>
      <c r="N14" s="24">
        <v>4.1777580186313633E-2</v>
      </c>
      <c r="O14" s="24">
        <v>6.3245553203367499E-2</v>
      </c>
      <c r="P14" s="24">
        <v>3.4302575219167811E-2</v>
      </c>
      <c r="Q14" s="24">
        <v>9.8319208025017479E-2</v>
      </c>
      <c r="R14" s="24">
        <v>0.43243496620879357</v>
      </c>
      <c r="S14" s="24">
        <v>0.9523864761744576</v>
      </c>
      <c r="T14" s="24">
        <v>7.527726527090807E-2</v>
      </c>
      <c r="U14" s="205"/>
      <c r="V14" s="206"/>
      <c r="W14" s="206"/>
      <c r="X14" s="206"/>
      <c r="Y14" s="206"/>
      <c r="Z14" s="206"/>
      <c r="AA14" s="206"/>
      <c r="AB14" s="206"/>
      <c r="AC14" s="206"/>
      <c r="AD14" s="206"/>
      <c r="AE14" s="206"/>
      <c r="AF14" s="206"/>
      <c r="AG14" s="206"/>
      <c r="AH14" s="206"/>
      <c r="AI14" s="206"/>
      <c r="AJ14" s="206"/>
      <c r="AK14" s="206"/>
      <c r="AL14" s="206"/>
      <c r="AM14" s="206"/>
      <c r="AN14" s="206"/>
      <c r="AO14" s="206"/>
      <c r="AP14" s="206"/>
      <c r="AQ14" s="206"/>
      <c r="AR14" s="206"/>
      <c r="AS14" s="206"/>
      <c r="AT14" s="206"/>
      <c r="AU14" s="206"/>
      <c r="AV14" s="206"/>
      <c r="AW14" s="206"/>
      <c r="AX14" s="206"/>
      <c r="AY14" s="206"/>
      <c r="AZ14" s="206"/>
      <c r="BA14" s="206"/>
      <c r="BB14" s="206"/>
      <c r="BC14" s="206"/>
      <c r="BD14" s="206"/>
      <c r="BE14" s="206"/>
      <c r="BF14" s="206"/>
      <c r="BG14" s="206"/>
      <c r="BH14" s="206"/>
      <c r="BI14" s="206"/>
      <c r="BJ14" s="206"/>
      <c r="BK14" s="206"/>
      <c r="BL14" s="206"/>
      <c r="BM14" s="56"/>
    </row>
    <row r="15" spans="1:66">
      <c r="A15" s="30"/>
      <c r="B15" s="3" t="s">
        <v>86</v>
      </c>
      <c r="C15" s="29"/>
      <c r="D15" s="13">
        <v>1.0136230009682234E-2</v>
      </c>
      <c r="E15" s="13">
        <v>3.522498001977413E-2</v>
      </c>
      <c r="F15" s="13">
        <v>2.6341790099790853E-2</v>
      </c>
      <c r="G15" s="13">
        <v>2.3307342872560286E-2</v>
      </c>
      <c r="H15" s="13">
        <v>5.5951401619797468E-2</v>
      </c>
      <c r="I15" s="13">
        <v>2.6830262070111962E-2</v>
      </c>
      <c r="J15" s="13">
        <v>2.5774643516340696E-2</v>
      </c>
      <c r="K15" s="13">
        <v>4.9091468700467496E-2</v>
      </c>
      <c r="L15" s="13">
        <v>3.546595704968282E-2</v>
      </c>
      <c r="M15" s="13">
        <v>2.0321353375972306E-2</v>
      </c>
      <c r="N15" s="13">
        <v>6.1098119278106447E-2</v>
      </c>
      <c r="O15" s="13">
        <v>2.8747978728803414E-2</v>
      </c>
      <c r="P15" s="13">
        <v>1.5893085043629875E-2</v>
      </c>
      <c r="Q15" s="13">
        <v>4.2439945910079491E-2</v>
      </c>
      <c r="R15" s="13">
        <v>0.18401487923778448</v>
      </c>
      <c r="S15" s="13">
        <v>0.26827788061252322</v>
      </c>
      <c r="T15" s="13">
        <v>4.1437026754628292E-2</v>
      </c>
      <c r="U15" s="15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5"/>
    </row>
    <row r="16" spans="1:66">
      <c r="A16" s="30"/>
      <c r="B16" s="3" t="s">
        <v>263</v>
      </c>
      <c r="C16" s="29"/>
      <c r="D16" s="13">
        <v>3.8492619482289436E-2</v>
      </c>
      <c r="E16" s="13">
        <v>-0.10107358515911646</v>
      </c>
      <c r="F16" s="13">
        <v>-5.446815894723811E-2</v>
      </c>
      <c r="G16" s="13">
        <v>5.800187389452871E-2</v>
      </c>
      <c r="H16" s="13">
        <v>3.4740839787628097E-2</v>
      </c>
      <c r="I16" s="13">
        <v>2.5736568520440706E-2</v>
      </c>
      <c r="J16" s="13">
        <v>-7.2790927925803217E-3</v>
      </c>
      <c r="K16" s="13">
        <v>0.14054102717708084</v>
      </c>
      <c r="L16" s="13">
        <v>1.4481229436456022E-2</v>
      </c>
      <c r="M16" s="13">
        <v>4.7266022303364963E-3</v>
      </c>
      <c r="N16" s="13">
        <v>-0.69215364619329467</v>
      </c>
      <c r="O16" s="13">
        <v>-9.5301606093772806E-3</v>
      </c>
      <c r="P16" s="13">
        <v>-2.8289059082684531E-2</v>
      </c>
      <c r="Q16" s="13">
        <v>4.299475511588291E-2</v>
      </c>
      <c r="R16" s="13">
        <v>5.8001873894528932E-2</v>
      </c>
      <c r="S16" s="13">
        <v>0.59825814992577775</v>
      </c>
      <c r="T16" s="13">
        <v>-0.18211202656380387</v>
      </c>
      <c r="U16" s="15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5"/>
    </row>
    <row r="17" spans="1:65">
      <c r="A17" s="30"/>
      <c r="B17" s="46" t="s">
        <v>264</v>
      </c>
      <c r="C17" s="47"/>
      <c r="D17" s="45">
        <v>0.37</v>
      </c>
      <c r="E17" s="45">
        <v>2.42</v>
      </c>
      <c r="F17" s="45">
        <v>1.49</v>
      </c>
      <c r="G17" s="45">
        <v>0.76</v>
      </c>
      <c r="H17" s="45">
        <v>0.28999999999999998</v>
      </c>
      <c r="I17" s="45">
        <v>0.11</v>
      </c>
      <c r="J17" s="45">
        <v>0.55000000000000004</v>
      </c>
      <c r="K17" s="45">
        <v>2.41</v>
      </c>
      <c r="L17" s="45">
        <v>0.11</v>
      </c>
      <c r="M17" s="45">
        <v>0.31</v>
      </c>
      <c r="N17" s="45" t="s">
        <v>265</v>
      </c>
      <c r="O17" s="45">
        <v>0.59</v>
      </c>
      <c r="P17" s="45">
        <v>0.97</v>
      </c>
      <c r="Q17" s="45">
        <v>0.46</v>
      </c>
      <c r="R17" s="45">
        <v>0.76</v>
      </c>
      <c r="S17" s="45">
        <v>11.55</v>
      </c>
      <c r="T17" s="45">
        <v>4.04</v>
      </c>
      <c r="U17" s="15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5"/>
    </row>
    <row r="18" spans="1:65">
      <c r="B18" s="31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BM18" s="55"/>
    </row>
    <row r="19" spans="1:65" ht="15">
      <c r="B19" s="8" t="s">
        <v>541</v>
      </c>
      <c r="BM19" s="28" t="s">
        <v>67</v>
      </c>
    </row>
    <row r="20" spans="1:65" ht="15">
      <c r="A20" s="25" t="s">
        <v>48</v>
      </c>
      <c r="B20" s="18" t="s">
        <v>112</v>
      </c>
      <c r="C20" s="15" t="s">
        <v>113</v>
      </c>
      <c r="D20" s="16" t="s">
        <v>225</v>
      </c>
      <c r="E20" s="17" t="s">
        <v>225</v>
      </c>
      <c r="F20" s="17" t="s">
        <v>225</v>
      </c>
      <c r="G20" s="17" t="s">
        <v>225</v>
      </c>
      <c r="H20" s="17" t="s">
        <v>225</v>
      </c>
      <c r="I20" s="17" t="s">
        <v>225</v>
      </c>
      <c r="J20" s="17" t="s">
        <v>225</v>
      </c>
      <c r="K20" s="17" t="s">
        <v>225</v>
      </c>
      <c r="L20" s="17" t="s">
        <v>225</v>
      </c>
      <c r="M20" s="17" t="s">
        <v>225</v>
      </c>
      <c r="N20" s="17" t="s">
        <v>225</v>
      </c>
      <c r="O20" s="17" t="s">
        <v>225</v>
      </c>
      <c r="P20" s="17" t="s">
        <v>225</v>
      </c>
      <c r="Q20" s="17" t="s">
        <v>225</v>
      </c>
      <c r="R20" s="17" t="s">
        <v>225</v>
      </c>
      <c r="S20" s="17" t="s">
        <v>225</v>
      </c>
      <c r="T20" s="17" t="s">
        <v>225</v>
      </c>
      <c r="U20" s="15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28">
        <v>1</v>
      </c>
    </row>
    <row r="21" spans="1:65">
      <c r="A21" s="30"/>
      <c r="B21" s="19" t="s">
        <v>226</v>
      </c>
      <c r="C21" s="9" t="s">
        <v>226</v>
      </c>
      <c r="D21" s="151" t="s">
        <v>228</v>
      </c>
      <c r="E21" s="152" t="s">
        <v>229</v>
      </c>
      <c r="F21" s="152" t="s">
        <v>231</v>
      </c>
      <c r="G21" s="152" t="s">
        <v>232</v>
      </c>
      <c r="H21" s="152" t="s">
        <v>234</v>
      </c>
      <c r="I21" s="152" t="s">
        <v>235</v>
      </c>
      <c r="J21" s="152" t="s">
        <v>236</v>
      </c>
      <c r="K21" s="152" t="s">
        <v>237</v>
      </c>
      <c r="L21" s="152" t="s">
        <v>238</v>
      </c>
      <c r="M21" s="152" t="s">
        <v>280</v>
      </c>
      <c r="N21" s="152" t="s">
        <v>241</v>
      </c>
      <c r="O21" s="152" t="s">
        <v>242</v>
      </c>
      <c r="P21" s="152" t="s">
        <v>243</v>
      </c>
      <c r="Q21" s="152" t="s">
        <v>244</v>
      </c>
      <c r="R21" s="152" t="s">
        <v>245</v>
      </c>
      <c r="S21" s="152" t="s">
        <v>246</v>
      </c>
      <c r="T21" s="152" t="s">
        <v>248</v>
      </c>
      <c r="U21" s="15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8" t="s">
        <v>1</v>
      </c>
    </row>
    <row r="22" spans="1:65">
      <c r="A22" s="30"/>
      <c r="B22" s="19"/>
      <c r="C22" s="9"/>
      <c r="D22" s="10" t="s">
        <v>116</v>
      </c>
      <c r="E22" s="11" t="s">
        <v>116</v>
      </c>
      <c r="F22" s="11" t="s">
        <v>304</v>
      </c>
      <c r="G22" s="11" t="s">
        <v>305</v>
      </c>
      <c r="H22" s="11" t="s">
        <v>304</v>
      </c>
      <c r="I22" s="11" t="s">
        <v>305</v>
      </c>
      <c r="J22" s="11" t="s">
        <v>305</v>
      </c>
      <c r="K22" s="11" t="s">
        <v>305</v>
      </c>
      <c r="L22" s="11" t="s">
        <v>305</v>
      </c>
      <c r="M22" s="11" t="s">
        <v>305</v>
      </c>
      <c r="N22" s="11" t="s">
        <v>304</v>
      </c>
      <c r="O22" s="11" t="s">
        <v>116</v>
      </c>
      <c r="P22" s="11" t="s">
        <v>305</v>
      </c>
      <c r="Q22" s="11" t="s">
        <v>304</v>
      </c>
      <c r="R22" s="11" t="s">
        <v>304</v>
      </c>
      <c r="S22" s="11" t="s">
        <v>304</v>
      </c>
      <c r="T22" s="11" t="s">
        <v>305</v>
      </c>
      <c r="U22" s="15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8">
        <v>2</v>
      </c>
    </row>
    <row r="23" spans="1:65">
      <c r="A23" s="30"/>
      <c r="B23" s="19"/>
      <c r="C23" s="9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15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8">
        <v>3</v>
      </c>
    </row>
    <row r="24" spans="1:65">
      <c r="A24" s="30"/>
      <c r="B24" s="18">
        <v>1</v>
      </c>
      <c r="C24" s="14">
        <v>1</v>
      </c>
      <c r="D24" s="22">
        <v>5.9851000000000001</v>
      </c>
      <c r="E24" s="22">
        <v>6.0422270000000005</v>
      </c>
      <c r="F24" s="22">
        <v>5.8168725790789546</v>
      </c>
      <c r="G24" s="148">
        <v>5.21</v>
      </c>
      <c r="H24" s="22">
        <v>5.91</v>
      </c>
      <c r="I24" s="22">
        <v>6.06</v>
      </c>
      <c r="J24" s="22">
        <v>5.92</v>
      </c>
      <c r="K24" s="22">
        <v>5.79</v>
      </c>
      <c r="L24" s="22">
        <v>6.11</v>
      </c>
      <c r="M24" s="22">
        <v>6.02</v>
      </c>
      <c r="N24" s="148">
        <v>5.2222360590108998</v>
      </c>
      <c r="O24" s="22">
        <v>5.67</v>
      </c>
      <c r="P24" s="22">
        <v>5.5</v>
      </c>
      <c r="Q24" s="22">
        <v>6.3033000000000001</v>
      </c>
      <c r="R24" s="22">
        <v>5.7600999999999996</v>
      </c>
      <c r="S24" s="22">
        <v>5.68</v>
      </c>
      <c r="T24" s="22">
        <v>5.47</v>
      </c>
      <c r="U24" s="15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28">
        <v>1</v>
      </c>
    </row>
    <row r="25" spans="1:65">
      <c r="A25" s="30"/>
      <c r="B25" s="19">
        <v>1</v>
      </c>
      <c r="C25" s="9">
        <v>2</v>
      </c>
      <c r="D25" s="11">
        <v>6.0942000000000007</v>
      </c>
      <c r="E25" s="11">
        <v>6.0482899999999997</v>
      </c>
      <c r="F25" s="11">
        <v>5.8049389700666341</v>
      </c>
      <c r="G25" s="154">
        <v>5.75</v>
      </c>
      <c r="H25" s="11">
        <v>5.97</v>
      </c>
      <c r="I25" s="11">
        <v>5.84</v>
      </c>
      <c r="J25" s="11">
        <v>5.97</v>
      </c>
      <c r="K25" s="11">
        <v>5.71</v>
      </c>
      <c r="L25" s="11">
        <v>5.96</v>
      </c>
      <c r="M25" s="11">
        <v>5.91</v>
      </c>
      <c r="N25" s="149">
        <v>5.0085807089040602</v>
      </c>
      <c r="O25" s="11">
        <v>5.74</v>
      </c>
      <c r="P25" s="11">
        <v>5.45</v>
      </c>
      <c r="Q25" s="11">
        <v>6.0339999999999998</v>
      </c>
      <c r="R25" s="11">
        <v>5.6818</v>
      </c>
      <c r="S25" s="11">
        <v>5.71</v>
      </c>
      <c r="T25" s="11">
        <v>5.57</v>
      </c>
      <c r="U25" s="15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28">
        <v>1</v>
      </c>
    </row>
    <row r="26" spans="1:65">
      <c r="A26" s="30"/>
      <c r="B26" s="19">
        <v>1</v>
      </c>
      <c r="C26" s="9">
        <v>3</v>
      </c>
      <c r="D26" s="11">
        <v>5.9824000000000002</v>
      </c>
      <c r="E26" s="11">
        <v>6.0521780000000005</v>
      </c>
      <c r="F26" s="11">
        <v>5.6940271620994496</v>
      </c>
      <c r="G26" s="149">
        <v>5.26</v>
      </c>
      <c r="H26" s="11">
        <v>6.08</v>
      </c>
      <c r="I26" s="11">
        <v>5.93</v>
      </c>
      <c r="J26" s="11">
        <v>6.15</v>
      </c>
      <c r="K26" s="11">
        <v>5.88</v>
      </c>
      <c r="L26" s="11">
        <v>5.75</v>
      </c>
      <c r="M26" s="11">
        <v>5.91</v>
      </c>
      <c r="N26" s="149">
        <v>4.9792770274583704</v>
      </c>
      <c r="O26" s="11">
        <v>5.6800000000000006</v>
      </c>
      <c r="P26" s="11">
        <v>5.41</v>
      </c>
      <c r="Q26" s="11">
        <v>6.0947000000000005</v>
      </c>
      <c r="R26" s="11">
        <v>5.5641999999999996</v>
      </c>
      <c r="S26" s="11">
        <v>5.64</v>
      </c>
      <c r="T26" s="11">
        <v>5.43</v>
      </c>
      <c r="U26" s="15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28">
        <v>16</v>
      </c>
    </row>
    <row r="27" spans="1:65">
      <c r="A27" s="30"/>
      <c r="B27" s="19">
        <v>1</v>
      </c>
      <c r="C27" s="9">
        <v>4</v>
      </c>
      <c r="D27" s="11">
        <v>5.9415000000000004</v>
      </c>
      <c r="E27" s="11">
        <v>6.0549600000000012</v>
      </c>
      <c r="F27" s="11">
        <v>5.9082081025533997</v>
      </c>
      <c r="G27" s="149">
        <v>5.0599999999999996</v>
      </c>
      <c r="H27" s="11">
        <v>5.85</v>
      </c>
      <c r="I27" s="11">
        <v>5.89</v>
      </c>
      <c r="J27" s="11">
        <v>6.11</v>
      </c>
      <c r="K27" s="11">
        <v>5.75</v>
      </c>
      <c r="L27" s="11">
        <v>5.84</v>
      </c>
      <c r="M27" s="11">
        <v>6.06</v>
      </c>
      <c r="N27" s="149">
        <v>4.82443101555877</v>
      </c>
      <c r="O27" s="11">
        <v>5.72</v>
      </c>
      <c r="P27" s="11">
        <v>5.56</v>
      </c>
      <c r="Q27" s="11">
        <v>5.9760999999999997</v>
      </c>
      <c r="R27" s="11">
        <v>5.7157999999999998</v>
      </c>
      <c r="S27" s="11">
        <v>5.89</v>
      </c>
      <c r="T27" s="11">
        <v>5.66</v>
      </c>
      <c r="U27" s="15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28">
        <v>5.8363907784817535</v>
      </c>
    </row>
    <row r="28" spans="1:65">
      <c r="A28" s="30"/>
      <c r="B28" s="19">
        <v>1</v>
      </c>
      <c r="C28" s="9">
        <v>5</v>
      </c>
      <c r="D28" s="11">
        <v>5.9592000000000001</v>
      </c>
      <c r="E28" s="11">
        <v>6.026605</v>
      </c>
      <c r="F28" s="11">
        <v>5.7177339127761924</v>
      </c>
      <c r="G28" s="149">
        <v>5.3</v>
      </c>
      <c r="H28" s="11">
        <v>6.01</v>
      </c>
      <c r="I28" s="11">
        <v>5.91</v>
      </c>
      <c r="J28" s="11">
        <v>5.96</v>
      </c>
      <c r="K28" s="11">
        <v>5.94</v>
      </c>
      <c r="L28" s="11">
        <v>5.98</v>
      </c>
      <c r="M28" s="11">
        <v>5.93</v>
      </c>
      <c r="N28" s="149">
        <v>4.7592344569018303</v>
      </c>
      <c r="O28" s="11">
        <v>5.7</v>
      </c>
      <c r="P28" s="11">
        <v>5.36</v>
      </c>
      <c r="Q28" s="11">
        <v>5.8825000000000003</v>
      </c>
      <c r="R28" s="11">
        <v>5.5255000000000001</v>
      </c>
      <c r="S28" s="11">
        <v>5.85</v>
      </c>
      <c r="T28" s="11">
        <v>5.55</v>
      </c>
      <c r="U28" s="15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28">
        <v>20</v>
      </c>
    </row>
    <row r="29" spans="1:65">
      <c r="A29" s="30"/>
      <c r="B29" s="19">
        <v>1</v>
      </c>
      <c r="C29" s="9">
        <v>6</v>
      </c>
      <c r="D29" s="11">
        <v>5.899</v>
      </c>
      <c r="E29" s="11">
        <v>6.0258560000000001</v>
      </c>
      <c r="F29" s="11">
        <v>6.0309733367831182</v>
      </c>
      <c r="G29" s="149">
        <v>5.04</v>
      </c>
      <c r="H29" s="11">
        <v>5.85</v>
      </c>
      <c r="I29" s="11">
        <v>5.94</v>
      </c>
      <c r="J29" s="11">
        <v>6.04</v>
      </c>
      <c r="K29" s="11">
        <v>5.82</v>
      </c>
      <c r="L29" s="11">
        <v>5.88</v>
      </c>
      <c r="M29" s="11">
        <v>6</v>
      </c>
      <c r="N29" s="149">
        <v>5.39166078945712</v>
      </c>
      <c r="O29" s="11">
        <v>5.64</v>
      </c>
      <c r="P29" s="11">
        <v>5.31</v>
      </c>
      <c r="Q29" s="11">
        <v>5.9653</v>
      </c>
      <c r="R29" s="11">
        <v>5.5076000000000001</v>
      </c>
      <c r="S29" s="11">
        <v>5.76</v>
      </c>
      <c r="T29" s="11">
        <v>5.6</v>
      </c>
      <c r="U29" s="15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55"/>
    </row>
    <row r="30" spans="1:65">
      <c r="A30" s="30"/>
      <c r="B30" s="20" t="s">
        <v>260</v>
      </c>
      <c r="C30" s="12"/>
      <c r="D30" s="23">
        <v>5.9769000000000005</v>
      </c>
      <c r="E30" s="23">
        <v>6.0416859999999994</v>
      </c>
      <c r="F30" s="23">
        <v>5.8287923438929576</v>
      </c>
      <c r="G30" s="23">
        <v>5.27</v>
      </c>
      <c r="H30" s="23">
        <v>5.9450000000000003</v>
      </c>
      <c r="I30" s="23">
        <v>5.9283333333333337</v>
      </c>
      <c r="J30" s="23">
        <v>6.0249999999999995</v>
      </c>
      <c r="K30" s="23">
        <v>5.8150000000000004</v>
      </c>
      <c r="L30" s="23">
        <v>5.9200000000000008</v>
      </c>
      <c r="M30" s="23">
        <v>5.9716666666666667</v>
      </c>
      <c r="N30" s="23">
        <v>5.0309033428818415</v>
      </c>
      <c r="O30" s="23">
        <v>5.6916666666666664</v>
      </c>
      <c r="P30" s="23">
        <v>5.4316666666666658</v>
      </c>
      <c r="Q30" s="23">
        <v>6.0426499999999992</v>
      </c>
      <c r="R30" s="23">
        <v>5.6258333333333326</v>
      </c>
      <c r="S30" s="23">
        <v>5.7549999999999999</v>
      </c>
      <c r="T30" s="23">
        <v>5.5466666666666669</v>
      </c>
      <c r="U30" s="15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5"/>
    </row>
    <row r="31" spans="1:65">
      <c r="A31" s="30"/>
      <c r="B31" s="3" t="s">
        <v>261</v>
      </c>
      <c r="C31" s="29"/>
      <c r="D31" s="11">
        <v>5.9708000000000006</v>
      </c>
      <c r="E31" s="11">
        <v>6.0452585000000001</v>
      </c>
      <c r="F31" s="11">
        <v>5.8109057745727943</v>
      </c>
      <c r="G31" s="11">
        <v>5.2349999999999994</v>
      </c>
      <c r="H31" s="11">
        <v>5.9399999999999995</v>
      </c>
      <c r="I31" s="11">
        <v>5.92</v>
      </c>
      <c r="J31" s="11">
        <v>6.0049999999999999</v>
      </c>
      <c r="K31" s="11">
        <v>5.8049999999999997</v>
      </c>
      <c r="L31" s="11">
        <v>5.92</v>
      </c>
      <c r="M31" s="11">
        <v>5.9649999999999999</v>
      </c>
      <c r="N31" s="11">
        <v>4.9939288681812153</v>
      </c>
      <c r="O31" s="11">
        <v>5.69</v>
      </c>
      <c r="P31" s="11">
        <v>5.43</v>
      </c>
      <c r="Q31" s="11">
        <v>6.0050499999999998</v>
      </c>
      <c r="R31" s="11">
        <v>5.6229999999999993</v>
      </c>
      <c r="S31" s="11">
        <v>5.7349999999999994</v>
      </c>
      <c r="T31" s="11">
        <v>5.5600000000000005</v>
      </c>
      <c r="U31" s="15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5"/>
    </row>
    <row r="32" spans="1:65">
      <c r="A32" s="30"/>
      <c r="B32" s="3" t="s">
        <v>262</v>
      </c>
      <c r="C32" s="29"/>
      <c r="D32" s="24">
        <v>6.5561635122989625E-2</v>
      </c>
      <c r="E32" s="24">
        <v>1.2713867216547742E-2</v>
      </c>
      <c r="F32" s="24">
        <v>0.12521238771921794</v>
      </c>
      <c r="G32" s="24">
        <v>0.25768197453450259</v>
      </c>
      <c r="H32" s="24">
        <v>9.203260291874843E-2</v>
      </c>
      <c r="I32" s="24">
        <v>7.3598007219398645E-2</v>
      </c>
      <c r="J32" s="24">
        <v>9.0939540355117462E-2</v>
      </c>
      <c r="K32" s="24">
        <v>8.4557672626438915E-2</v>
      </c>
      <c r="L32" s="24">
        <v>0.12505998560690801</v>
      </c>
      <c r="M32" s="24">
        <v>6.3691967049751594E-2</v>
      </c>
      <c r="N32" s="24">
        <v>0.23931256779056689</v>
      </c>
      <c r="O32" s="24">
        <v>3.6009258068817149E-2</v>
      </c>
      <c r="P32" s="24">
        <v>9.1524131608372319E-2</v>
      </c>
      <c r="Q32" s="24">
        <v>0.14613856096184882</v>
      </c>
      <c r="R32" s="24">
        <v>0.10686287787003791</v>
      </c>
      <c r="S32" s="24">
        <v>9.8132563402776707E-2</v>
      </c>
      <c r="T32" s="24">
        <v>8.4537959915452709E-2</v>
      </c>
      <c r="U32" s="205"/>
      <c r="V32" s="206"/>
      <c r="W32" s="206"/>
      <c r="X32" s="206"/>
      <c r="Y32" s="206"/>
      <c r="Z32" s="206"/>
      <c r="AA32" s="206"/>
      <c r="AB32" s="206"/>
      <c r="AC32" s="206"/>
      <c r="AD32" s="206"/>
      <c r="AE32" s="206"/>
      <c r="AF32" s="206"/>
      <c r="AG32" s="206"/>
      <c r="AH32" s="206"/>
      <c r="AI32" s="206"/>
      <c r="AJ32" s="206"/>
      <c r="AK32" s="206"/>
      <c r="AL32" s="206"/>
      <c r="AM32" s="206"/>
      <c r="AN32" s="206"/>
      <c r="AO32" s="206"/>
      <c r="AP32" s="206"/>
      <c r="AQ32" s="206"/>
      <c r="AR32" s="206"/>
      <c r="AS32" s="206"/>
      <c r="AT32" s="206"/>
      <c r="AU32" s="206"/>
      <c r="AV32" s="206"/>
      <c r="AW32" s="206"/>
      <c r="AX32" s="206"/>
      <c r="AY32" s="206"/>
      <c r="AZ32" s="206"/>
      <c r="BA32" s="206"/>
      <c r="BB32" s="206"/>
      <c r="BC32" s="206"/>
      <c r="BD32" s="206"/>
      <c r="BE32" s="206"/>
      <c r="BF32" s="206"/>
      <c r="BG32" s="206"/>
      <c r="BH32" s="206"/>
      <c r="BI32" s="206"/>
      <c r="BJ32" s="206"/>
      <c r="BK32" s="206"/>
      <c r="BL32" s="206"/>
      <c r="BM32" s="56"/>
    </row>
    <row r="33" spans="1:65">
      <c r="A33" s="30"/>
      <c r="B33" s="3" t="s">
        <v>86</v>
      </c>
      <c r="C33" s="29"/>
      <c r="D33" s="13">
        <v>1.0969170493565163E-2</v>
      </c>
      <c r="E33" s="13">
        <v>2.1043574950018492E-3</v>
      </c>
      <c r="F33" s="13">
        <v>2.1481703298352636E-2</v>
      </c>
      <c r="G33" s="13">
        <v>4.889601034810296E-2</v>
      </c>
      <c r="H33" s="13">
        <v>1.5480673325273074E-2</v>
      </c>
      <c r="I33" s="13">
        <v>1.2414620278785263E-2</v>
      </c>
      <c r="J33" s="13">
        <v>1.50936996440029E-2</v>
      </c>
      <c r="K33" s="13">
        <v>1.4541302257341172E-2</v>
      </c>
      <c r="L33" s="13">
        <v>2.1124997568734458E-2</v>
      </c>
      <c r="M33" s="13">
        <v>1.0665693617039061E-2</v>
      </c>
      <c r="N33" s="13">
        <v>4.7568508373186512E-2</v>
      </c>
      <c r="O33" s="13">
        <v>6.3266632038917392E-3</v>
      </c>
      <c r="P33" s="13">
        <v>1.6850100940479718E-2</v>
      </c>
      <c r="Q33" s="13">
        <v>2.4184515231206315E-2</v>
      </c>
      <c r="R33" s="13">
        <v>1.899503087602511E-2</v>
      </c>
      <c r="S33" s="13">
        <v>1.7051705195964675E-2</v>
      </c>
      <c r="T33" s="13">
        <v>1.5241218734757098E-2</v>
      </c>
      <c r="U33" s="15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55"/>
    </row>
    <row r="34" spans="1:65">
      <c r="A34" s="30"/>
      <c r="B34" s="3" t="s">
        <v>263</v>
      </c>
      <c r="C34" s="29"/>
      <c r="D34" s="13">
        <v>2.4074676773921944E-2</v>
      </c>
      <c r="E34" s="13">
        <v>3.5175030135944807E-2</v>
      </c>
      <c r="F34" s="13">
        <v>-1.3019064139451197E-3</v>
      </c>
      <c r="G34" s="13">
        <v>-9.7044697652868939E-2</v>
      </c>
      <c r="H34" s="13">
        <v>1.860897010506557E-2</v>
      </c>
      <c r="I34" s="13">
        <v>1.5753323987585555E-2</v>
      </c>
      <c r="J34" s="13">
        <v>3.2316071468968754E-2</v>
      </c>
      <c r="K34" s="13">
        <v>-3.6650696112774384E-3</v>
      </c>
      <c r="L34" s="13">
        <v>1.432550092884588E-2</v>
      </c>
      <c r="M34" s="13">
        <v>2.317800389303315E-2</v>
      </c>
      <c r="N34" s="13">
        <v>-0.13801122408898181</v>
      </c>
      <c r="O34" s="13">
        <v>-2.479685088062844E-2</v>
      </c>
      <c r="P34" s="13">
        <v>-6.9344930313314346E-2</v>
      </c>
      <c r="Q34" s="13">
        <v>3.5340200707379754E-2</v>
      </c>
      <c r="R34" s="13">
        <v>-3.6076653044674001E-2</v>
      </c>
      <c r="S34" s="13">
        <v>-1.3945395634204938E-2</v>
      </c>
      <c r="T34" s="13">
        <v>-4.9640972102703129E-2</v>
      </c>
      <c r="U34" s="15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55"/>
    </row>
    <row r="35" spans="1:65">
      <c r="A35" s="30"/>
      <c r="B35" s="46" t="s">
        <v>264</v>
      </c>
      <c r="C35" s="47"/>
      <c r="D35" s="45">
        <v>0.67</v>
      </c>
      <c r="E35" s="45">
        <v>0.97</v>
      </c>
      <c r="F35" s="45">
        <v>0</v>
      </c>
      <c r="G35" s="45">
        <v>2.54</v>
      </c>
      <c r="H35" s="45">
        <v>0.53</v>
      </c>
      <c r="I35" s="45">
        <v>0.45</v>
      </c>
      <c r="J35" s="45">
        <v>0.89</v>
      </c>
      <c r="K35" s="45">
        <v>0.06</v>
      </c>
      <c r="L35" s="45">
        <v>0.42</v>
      </c>
      <c r="M35" s="45">
        <v>0.65</v>
      </c>
      <c r="N35" s="45">
        <v>3.63</v>
      </c>
      <c r="O35" s="45">
        <v>0.62</v>
      </c>
      <c r="P35" s="45">
        <v>1.81</v>
      </c>
      <c r="Q35" s="45">
        <v>0.97</v>
      </c>
      <c r="R35" s="45">
        <v>0.92</v>
      </c>
      <c r="S35" s="45">
        <v>0.34</v>
      </c>
      <c r="T35" s="45">
        <v>1.28</v>
      </c>
      <c r="U35" s="15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55"/>
    </row>
    <row r="36" spans="1:65">
      <c r="B36" s="31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BM36" s="55"/>
    </row>
    <row r="37" spans="1:65" ht="15">
      <c r="B37" s="8" t="s">
        <v>542</v>
      </c>
      <c r="BM37" s="28" t="s">
        <v>67</v>
      </c>
    </row>
    <row r="38" spans="1:65" ht="15">
      <c r="A38" s="25" t="s">
        <v>7</v>
      </c>
      <c r="B38" s="18" t="s">
        <v>112</v>
      </c>
      <c r="C38" s="15" t="s">
        <v>113</v>
      </c>
      <c r="D38" s="16" t="s">
        <v>225</v>
      </c>
      <c r="E38" s="17" t="s">
        <v>225</v>
      </c>
      <c r="F38" s="17" t="s">
        <v>225</v>
      </c>
      <c r="G38" s="17" t="s">
        <v>225</v>
      </c>
      <c r="H38" s="17" t="s">
        <v>225</v>
      </c>
      <c r="I38" s="17" t="s">
        <v>225</v>
      </c>
      <c r="J38" s="17" t="s">
        <v>225</v>
      </c>
      <c r="K38" s="17" t="s">
        <v>225</v>
      </c>
      <c r="L38" s="17" t="s">
        <v>225</v>
      </c>
      <c r="M38" s="17" t="s">
        <v>225</v>
      </c>
      <c r="N38" s="17" t="s">
        <v>225</v>
      </c>
      <c r="O38" s="17" t="s">
        <v>225</v>
      </c>
      <c r="P38" s="17" t="s">
        <v>225</v>
      </c>
      <c r="Q38" s="17" t="s">
        <v>225</v>
      </c>
      <c r="R38" s="17" t="s">
        <v>225</v>
      </c>
      <c r="S38" s="17" t="s">
        <v>225</v>
      </c>
      <c r="T38" s="17" t="s">
        <v>225</v>
      </c>
      <c r="U38" s="15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28">
        <v>1</v>
      </c>
    </row>
    <row r="39" spans="1:65">
      <c r="A39" s="30"/>
      <c r="B39" s="19" t="s">
        <v>226</v>
      </c>
      <c r="C39" s="9" t="s">
        <v>226</v>
      </c>
      <c r="D39" s="151" t="s">
        <v>228</v>
      </c>
      <c r="E39" s="152" t="s">
        <v>229</v>
      </c>
      <c r="F39" s="152" t="s">
        <v>231</v>
      </c>
      <c r="G39" s="152" t="s">
        <v>232</v>
      </c>
      <c r="H39" s="152" t="s">
        <v>234</v>
      </c>
      <c r="I39" s="152" t="s">
        <v>235</v>
      </c>
      <c r="J39" s="152" t="s">
        <v>236</v>
      </c>
      <c r="K39" s="152" t="s">
        <v>237</v>
      </c>
      <c r="L39" s="152" t="s">
        <v>238</v>
      </c>
      <c r="M39" s="152" t="s">
        <v>280</v>
      </c>
      <c r="N39" s="152" t="s">
        <v>241</v>
      </c>
      <c r="O39" s="152" t="s">
        <v>242</v>
      </c>
      <c r="P39" s="152" t="s">
        <v>243</v>
      </c>
      <c r="Q39" s="152" t="s">
        <v>244</v>
      </c>
      <c r="R39" s="152" t="s">
        <v>245</v>
      </c>
      <c r="S39" s="152" t="s">
        <v>246</v>
      </c>
      <c r="T39" s="152" t="s">
        <v>248</v>
      </c>
      <c r="U39" s="15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28" t="s">
        <v>1</v>
      </c>
    </row>
    <row r="40" spans="1:65">
      <c r="A40" s="30"/>
      <c r="B40" s="19"/>
      <c r="C40" s="9"/>
      <c r="D40" s="10" t="s">
        <v>304</v>
      </c>
      <c r="E40" s="11" t="s">
        <v>306</v>
      </c>
      <c r="F40" s="11" t="s">
        <v>304</v>
      </c>
      <c r="G40" s="11" t="s">
        <v>305</v>
      </c>
      <c r="H40" s="11" t="s">
        <v>304</v>
      </c>
      <c r="I40" s="11" t="s">
        <v>305</v>
      </c>
      <c r="J40" s="11" t="s">
        <v>305</v>
      </c>
      <c r="K40" s="11" t="s">
        <v>305</v>
      </c>
      <c r="L40" s="11" t="s">
        <v>305</v>
      </c>
      <c r="M40" s="11" t="s">
        <v>305</v>
      </c>
      <c r="N40" s="11" t="s">
        <v>304</v>
      </c>
      <c r="O40" s="11" t="s">
        <v>304</v>
      </c>
      <c r="P40" s="11" t="s">
        <v>305</v>
      </c>
      <c r="Q40" s="11" t="s">
        <v>116</v>
      </c>
      <c r="R40" s="11" t="s">
        <v>304</v>
      </c>
      <c r="S40" s="11" t="s">
        <v>304</v>
      </c>
      <c r="T40" s="11" t="s">
        <v>305</v>
      </c>
      <c r="U40" s="15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28">
        <v>3</v>
      </c>
    </row>
    <row r="41" spans="1:65">
      <c r="A41" s="30"/>
      <c r="B41" s="19"/>
      <c r="C41" s="9"/>
      <c r="D41" s="26"/>
      <c r="E41" s="26" t="s">
        <v>307</v>
      </c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15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28">
        <v>3</v>
      </c>
    </row>
    <row r="42" spans="1:65">
      <c r="A42" s="30"/>
      <c r="B42" s="18">
        <v>1</v>
      </c>
      <c r="C42" s="14">
        <v>1</v>
      </c>
      <c r="D42" s="214">
        <v>0.19600000000000001</v>
      </c>
      <c r="E42" s="214">
        <v>0.18868200000000002</v>
      </c>
      <c r="F42" s="214">
        <v>0.16802949955991395</v>
      </c>
      <c r="G42" s="214">
        <v>0.184</v>
      </c>
      <c r="H42" s="224">
        <v>0.10269999999999999</v>
      </c>
      <c r="I42" s="214">
        <v>0.189</v>
      </c>
      <c r="J42" s="214">
        <v>0.17449999999999999</v>
      </c>
      <c r="K42" s="214">
        <v>0.186</v>
      </c>
      <c r="L42" s="224">
        <v>0.13849999999999998</v>
      </c>
      <c r="M42" s="214">
        <v>0.186</v>
      </c>
      <c r="N42" s="214">
        <v>0.15962164463440098</v>
      </c>
      <c r="O42" s="224">
        <v>0.128</v>
      </c>
      <c r="P42" s="214">
        <v>0.19569999999999999</v>
      </c>
      <c r="Q42" s="214">
        <v>0.20579999999999998</v>
      </c>
      <c r="R42" s="214">
        <v>0.18256</v>
      </c>
      <c r="S42" s="214">
        <v>0.16700000000000001</v>
      </c>
      <c r="T42" s="224">
        <v>4.036E-2</v>
      </c>
      <c r="U42" s="205"/>
      <c r="V42" s="206"/>
      <c r="W42" s="206"/>
      <c r="X42" s="206"/>
      <c r="Y42" s="206"/>
      <c r="Z42" s="206"/>
      <c r="AA42" s="206"/>
      <c r="AB42" s="206"/>
      <c r="AC42" s="206"/>
      <c r="AD42" s="206"/>
      <c r="AE42" s="206"/>
      <c r="AF42" s="206"/>
      <c r="AG42" s="206"/>
      <c r="AH42" s="206"/>
      <c r="AI42" s="206"/>
      <c r="AJ42" s="206"/>
      <c r="AK42" s="206"/>
      <c r="AL42" s="206"/>
      <c r="AM42" s="206"/>
      <c r="AN42" s="206"/>
      <c r="AO42" s="206"/>
      <c r="AP42" s="206"/>
      <c r="AQ42" s="206"/>
      <c r="AR42" s="206"/>
      <c r="AS42" s="206"/>
      <c r="AT42" s="206"/>
      <c r="AU42" s="206"/>
      <c r="AV42" s="206"/>
      <c r="AW42" s="206"/>
      <c r="AX42" s="206"/>
      <c r="AY42" s="206"/>
      <c r="AZ42" s="206"/>
      <c r="BA42" s="206"/>
      <c r="BB42" s="206"/>
      <c r="BC42" s="206"/>
      <c r="BD42" s="206"/>
      <c r="BE42" s="206"/>
      <c r="BF42" s="206"/>
      <c r="BG42" s="206"/>
      <c r="BH42" s="206"/>
      <c r="BI42" s="206"/>
      <c r="BJ42" s="206"/>
      <c r="BK42" s="206"/>
      <c r="BL42" s="206"/>
      <c r="BM42" s="215">
        <v>1</v>
      </c>
    </row>
    <row r="43" spans="1:65">
      <c r="A43" s="30"/>
      <c r="B43" s="19">
        <v>1</v>
      </c>
      <c r="C43" s="9">
        <v>2</v>
      </c>
      <c r="D43" s="24">
        <v>0.19678000000000001</v>
      </c>
      <c r="E43" s="24">
        <v>0.18952900000000003</v>
      </c>
      <c r="F43" s="24">
        <v>0.1733337429810238</v>
      </c>
      <c r="G43" s="24">
        <v>0.17600000000000002</v>
      </c>
      <c r="H43" s="225">
        <v>0.1031</v>
      </c>
      <c r="I43" s="24">
        <v>0.18049999999999999</v>
      </c>
      <c r="J43" s="24">
        <v>0.18</v>
      </c>
      <c r="K43" s="24">
        <v>0.1825</v>
      </c>
      <c r="L43" s="225">
        <v>0.13150000000000001</v>
      </c>
      <c r="M43" s="24">
        <v>0.1825</v>
      </c>
      <c r="N43" s="226">
        <v>0.17909410288115302</v>
      </c>
      <c r="O43" s="225">
        <v>0.129</v>
      </c>
      <c r="P43" s="24">
        <v>0.19409999999999999</v>
      </c>
      <c r="Q43" s="24">
        <v>0.18860000000000002</v>
      </c>
      <c r="R43" s="24">
        <v>0.184</v>
      </c>
      <c r="S43" s="24">
        <v>0.16770000000000002</v>
      </c>
      <c r="T43" s="225">
        <v>4.0210000000000003E-2</v>
      </c>
      <c r="U43" s="205"/>
      <c r="V43" s="206"/>
      <c r="W43" s="206"/>
      <c r="X43" s="206"/>
      <c r="Y43" s="206"/>
      <c r="Z43" s="206"/>
      <c r="AA43" s="206"/>
      <c r="AB43" s="206"/>
      <c r="AC43" s="206"/>
      <c r="AD43" s="206"/>
      <c r="AE43" s="206"/>
      <c r="AF43" s="206"/>
      <c r="AG43" s="206"/>
      <c r="AH43" s="206"/>
      <c r="AI43" s="206"/>
      <c r="AJ43" s="206"/>
      <c r="AK43" s="206"/>
      <c r="AL43" s="206"/>
      <c r="AM43" s="206"/>
      <c r="AN43" s="206"/>
      <c r="AO43" s="206"/>
      <c r="AP43" s="206"/>
      <c r="AQ43" s="206"/>
      <c r="AR43" s="206"/>
      <c r="AS43" s="206"/>
      <c r="AT43" s="206"/>
      <c r="AU43" s="206"/>
      <c r="AV43" s="206"/>
      <c r="AW43" s="206"/>
      <c r="AX43" s="206"/>
      <c r="AY43" s="206"/>
      <c r="AZ43" s="206"/>
      <c r="BA43" s="206"/>
      <c r="BB43" s="206"/>
      <c r="BC43" s="206"/>
      <c r="BD43" s="206"/>
      <c r="BE43" s="206"/>
      <c r="BF43" s="206"/>
      <c r="BG43" s="206"/>
      <c r="BH43" s="206"/>
      <c r="BI43" s="206"/>
      <c r="BJ43" s="206"/>
      <c r="BK43" s="206"/>
      <c r="BL43" s="206"/>
      <c r="BM43" s="215">
        <v>17</v>
      </c>
    </row>
    <row r="44" spans="1:65">
      <c r="A44" s="30"/>
      <c r="B44" s="19">
        <v>1</v>
      </c>
      <c r="C44" s="9">
        <v>3</v>
      </c>
      <c r="D44" s="24">
        <v>0.19737000000000002</v>
      </c>
      <c r="E44" s="24">
        <v>0.18428200000000003</v>
      </c>
      <c r="F44" s="24">
        <v>0.16795388499200012</v>
      </c>
      <c r="G44" s="24">
        <v>0.187</v>
      </c>
      <c r="H44" s="225">
        <v>0.1043</v>
      </c>
      <c r="I44" s="24">
        <v>0.187</v>
      </c>
      <c r="J44" s="24">
        <v>0.1835</v>
      </c>
      <c r="K44" s="24">
        <v>0.185</v>
      </c>
      <c r="L44" s="225">
        <v>0.11850000000000001</v>
      </c>
      <c r="M44" s="24">
        <v>0.1825</v>
      </c>
      <c r="N44" s="24">
        <v>0.16093209133276901</v>
      </c>
      <c r="O44" s="225">
        <v>0.125</v>
      </c>
      <c r="P44" s="24">
        <v>0.1958</v>
      </c>
      <c r="Q44" s="24">
        <v>0.18229999999999999</v>
      </c>
      <c r="R44" s="24">
        <v>0.18012</v>
      </c>
      <c r="S44" s="24">
        <v>0.16199999999999998</v>
      </c>
      <c r="T44" s="225">
        <v>3.9080000000000004E-2</v>
      </c>
      <c r="U44" s="205"/>
      <c r="V44" s="206"/>
      <c r="W44" s="206"/>
      <c r="X44" s="206"/>
      <c r="Y44" s="206"/>
      <c r="Z44" s="206"/>
      <c r="AA44" s="206"/>
      <c r="AB44" s="206"/>
      <c r="AC44" s="206"/>
      <c r="AD44" s="206"/>
      <c r="AE44" s="206"/>
      <c r="AF44" s="206"/>
      <c r="AG44" s="206"/>
      <c r="AH44" s="206"/>
      <c r="AI44" s="206"/>
      <c r="AJ44" s="206"/>
      <c r="AK44" s="206"/>
      <c r="AL44" s="206"/>
      <c r="AM44" s="206"/>
      <c r="AN44" s="206"/>
      <c r="AO44" s="206"/>
      <c r="AP44" s="206"/>
      <c r="AQ44" s="206"/>
      <c r="AR44" s="206"/>
      <c r="AS44" s="206"/>
      <c r="AT44" s="206"/>
      <c r="AU44" s="206"/>
      <c r="AV44" s="206"/>
      <c r="AW44" s="206"/>
      <c r="AX44" s="206"/>
      <c r="AY44" s="206"/>
      <c r="AZ44" s="206"/>
      <c r="BA44" s="206"/>
      <c r="BB44" s="206"/>
      <c r="BC44" s="206"/>
      <c r="BD44" s="206"/>
      <c r="BE44" s="206"/>
      <c r="BF44" s="206"/>
      <c r="BG44" s="206"/>
      <c r="BH44" s="206"/>
      <c r="BI44" s="206"/>
      <c r="BJ44" s="206"/>
      <c r="BK44" s="206"/>
      <c r="BL44" s="206"/>
      <c r="BM44" s="215">
        <v>16</v>
      </c>
    </row>
    <row r="45" spans="1:65">
      <c r="A45" s="30"/>
      <c r="B45" s="19">
        <v>1</v>
      </c>
      <c r="C45" s="9">
        <v>4</v>
      </c>
      <c r="D45" s="24">
        <v>0.19913</v>
      </c>
      <c r="E45" s="24">
        <v>0.18840700000000002</v>
      </c>
      <c r="F45" s="24">
        <v>0.1778831092002483</v>
      </c>
      <c r="G45" s="24">
        <v>0.18</v>
      </c>
      <c r="H45" s="226">
        <v>0.1139</v>
      </c>
      <c r="I45" s="24">
        <v>0.17949999999999999</v>
      </c>
      <c r="J45" s="24">
        <v>0.17500000000000002</v>
      </c>
      <c r="K45" s="24">
        <v>0.18</v>
      </c>
      <c r="L45" s="225">
        <v>0.11349999999999999</v>
      </c>
      <c r="M45" s="24">
        <v>0.1835</v>
      </c>
      <c r="N45" s="24">
        <v>0.164736629245537</v>
      </c>
      <c r="O45" s="225">
        <v>0.127</v>
      </c>
      <c r="P45" s="24">
        <v>0.19170000000000001</v>
      </c>
      <c r="Q45" s="24">
        <v>0.19139999999999999</v>
      </c>
      <c r="R45" s="24">
        <v>0.18359999999999999</v>
      </c>
      <c r="S45" s="24">
        <v>0.17019999999999999</v>
      </c>
      <c r="T45" s="225">
        <v>3.9319999999999994E-2</v>
      </c>
      <c r="U45" s="205"/>
      <c r="V45" s="206"/>
      <c r="W45" s="206"/>
      <c r="X45" s="206"/>
      <c r="Y45" s="206"/>
      <c r="Z45" s="206"/>
      <c r="AA45" s="206"/>
      <c r="AB45" s="206"/>
      <c r="AC45" s="206"/>
      <c r="AD45" s="206"/>
      <c r="AE45" s="206"/>
      <c r="AF45" s="206"/>
      <c r="AG45" s="206"/>
      <c r="AH45" s="206"/>
      <c r="AI45" s="206"/>
      <c r="AJ45" s="206"/>
      <c r="AK45" s="206"/>
      <c r="AL45" s="206"/>
      <c r="AM45" s="206"/>
      <c r="AN45" s="206"/>
      <c r="AO45" s="206"/>
      <c r="AP45" s="206"/>
      <c r="AQ45" s="206"/>
      <c r="AR45" s="206"/>
      <c r="AS45" s="206"/>
      <c r="AT45" s="206"/>
      <c r="AU45" s="206"/>
      <c r="AV45" s="206"/>
      <c r="AW45" s="206"/>
      <c r="AX45" s="206"/>
      <c r="AY45" s="206"/>
      <c r="AZ45" s="206"/>
      <c r="BA45" s="206"/>
      <c r="BB45" s="206"/>
      <c r="BC45" s="206"/>
      <c r="BD45" s="206"/>
      <c r="BE45" s="206"/>
      <c r="BF45" s="206"/>
      <c r="BG45" s="206"/>
      <c r="BH45" s="206"/>
      <c r="BI45" s="206"/>
      <c r="BJ45" s="206"/>
      <c r="BK45" s="206"/>
      <c r="BL45" s="206"/>
      <c r="BM45" s="215">
        <v>0.18182275804488054</v>
      </c>
    </row>
    <row r="46" spans="1:65">
      <c r="A46" s="30"/>
      <c r="B46" s="19">
        <v>1</v>
      </c>
      <c r="C46" s="9">
        <v>5</v>
      </c>
      <c r="D46" s="24">
        <v>0.19619</v>
      </c>
      <c r="E46" s="24">
        <v>0.18090500000000001</v>
      </c>
      <c r="F46" s="24">
        <v>0.17115399956798763</v>
      </c>
      <c r="G46" s="24">
        <v>0.182</v>
      </c>
      <c r="H46" s="225">
        <v>0.10529999999999999</v>
      </c>
      <c r="I46" s="24">
        <v>0.1855</v>
      </c>
      <c r="J46" s="24">
        <v>0.17299999999999999</v>
      </c>
      <c r="K46" s="24">
        <v>0.1905</v>
      </c>
      <c r="L46" s="225">
        <v>0.14150000000000001</v>
      </c>
      <c r="M46" s="24">
        <v>0.1855</v>
      </c>
      <c r="N46" s="24">
        <v>0.161970022823437</v>
      </c>
      <c r="O46" s="225">
        <v>0.123</v>
      </c>
      <c r="P46" s="24">
        <v>0.192</v>
      </c>
      <c r="Q46" s="24">
        <v>0.1943</v>
      </c>
      <c r="R46" s="24">
        <v>0.18156</v>
      </c>
      <c r="S46" s="24">
        <v>0.16550000000000001</v>
      </c>
      <c r="T46" s="225">
        <v>4.1189999999999997E-2</v>
      </c>
      <c r="U46" s="205"/>
      <c r="V46" s="206"/>
      <c r="W46" s="206"/>
      <c r="X46" s="206"/>
      <c r="Y46" s="206"/>
      <c r="Z46" s="206"/>
      <c r="AA46" s="206"/>
      <c r="AB46" s="206"/>
      <c r="AC46" s="206"/>
      <c r="AD46" s="206"/>
      <c r="AE46" s="206"/>
      <c r="AF46" s="206"/>
      <c r="AG46" s="206"/>
      <c r="AH46" s="206"/>
      <c r="AI46" s="206"/>
      <c r="AJ46" s="206"/>
      <c r="AK46" s="206"/>
      <c r="AL46" s="206"/>
      <c r="AM46" s="206"/>
      <c r="AN46" s="206"/>
      <c r="AO46" s="206"/>
      <c r="AP46" s="206"/>
      <c r="AQ46" s="206"/>
      <c r="AR46" s="206"/>
      <c r="AS46" s="206"/>
      <c r="AT46" s="206"/>
      <c r="AU46" s="206"/>
      <c r="AV46" s="206"/>
      <c r="AW46" s="206"/>
      <c r="AX46" s="206"/>
      <c r="AY46" s="206"/>
      <c r="AZ46" s="206"/>
      <c r="BA46" s="206"/>
      <c r="BB46" s="206"/>
      <c r="BC46" s="206"/>
      <c r="BD46" s="206"/>
      <c r="BE46" s="206"/>
      <c r="BF46" s="206"/>
      <c r="BG46" s="206"/>
      <c r="BH46" s="206"/>
      <c r="BI46" s="206"/>
      <c r="BJ46" s="206"/>
      <c r="BK46" s="206"/>
      <c r="BL46" s="206"/>
      <c r="BM46" s="215">
        <v>21</v>
      </c>
    </row>
    <row r="47" spans="1:65">
      <c r="A47" s="30"/>
      <c r="B47" s="19">
        <v>1</v>
      </c>
      <c r="C47" s="9">
        <v>6</v>
      </c>
      <c r="D47" s="24">
        <v>0.19350000000000001</v>
      </c>
      <c r="E47" s="24">
        <v>0.18773600000000001</v>
      </c>
      <c r="F47" s="24">
        <v>0.16982614903185059</v>
      </c>
      <c r="G47" s="24">
        <v>0.182</v>
      </c>
      <c r="H47" s="225">
        <v>0.10269999999999999</v>
      </c>
      <c r="I47" s="24">
        <v>0.1885</v>
      </c>
      <c r="J47" s="24">
        <v>0.182</v>
      </c>
      <c r="K47" s="24">
        <v>0.185</v>
      </c>
      <c r="L47" s="225">
        <v>0.11850000000000001</v>
      </c>
      <c r="M47" s="24">
        <v>0.1845</v>
      </c>
      <c r="N47" s="24">
        <v>0.16950106377023902</v>
      </c>
      <c r="O47" s="225">
        <v>0.124</v>
      </c>
      <c r="P47" s="24">
        <v>0.19789999999999999</v>
      </c>
      <c r="Q47" s="24">
        <v>0.1787</v>
      </c>
      <c r="R47" s="24">
        <v>0.17732999999999999</v>
      </c>
      <c r="S47" s="24">
        <v>0.16300000000000001</v>
      </c>
      <c r="T47" s="225">
        <v>3.73E-2</v>
      </c>
      <c r="U47" s="205"/>
      <c r="V47" s="206"/>
      <c r="W47" s="206"/>
      <c r="X47" s="206"/>
      <c r="Y47" s="206"/>
      <c r="Z47" s="206"/>
      <c r="AA47" s="206"/>
      <c r="AB47" s="206"/>
      <c r="AC47" s="206"/>
      <c r="AD47" s="206"/>
      <c r="AE47" s="206"/>
      <c r="AF47" s="206"/>
      <c r="AG47" s="206"/>
      <c r="AH47" s="206"/>
      <c r="AI47" s="206"/>
      <c r="AJ47" s="206"/>
      <c r="AK47" s="206"/>
      <c r="AL47" s="206"/>
      <c r="AM47" s="206"/>
      <c r="AN47" s="206"/>
      <c r="AO47" s="206"/>
      <c r="AP47" s="206"/>
      <c r="AQ47" s="206"/>
      <c r="AR47" s="206"/>
      <c r="AS47" s="206"/>
      <c r="AT47" s="206"/>
      <c r="AU47" s="206"/>
      <c r="AV47" s="206"/>
      <c r="AW47" s="206"/>
      <c r="AX47" s="206"/>
      <c r="AY47" s="206"/>
      <c r="AZ47" s="206"/>
      <c r="BA47" s="206"/>
      <c r="BB47" s="206"/>
      <c r="BC47" s="206"/>
      <c r="BD47" s="206"/>
      <c r="BE47" s="206"/>
      <c r="BF47" s="206"/>
      <c r="BG47" s="206"/>
      <c r="BH47" s="206"/>
      <c r="BI47" s="206"/>
      <c r="BJ47" s="206"/>
      <c r="BK47" s="206"/>
      <c r="BL47" s="206"/>
      <c r="BM47" s="56"/>
    </row>
    <row r="48" spans="1:65">
      <c r="A48" s="30"/>
      <c r="B48" s="20" t="s">
        <v>260</v>
      </c>
      <c r="C48" s="12"/>
      <c r="D48" s="216">
        <v>0.196495</v>
      </c>
      <c r="E48" s="216">
        <v>0.1865901666666667</v>
      </c>
      <c r="F48" s="216">
        <v>0.17136339755550409</v>
      </c>
      <c r="G48" s="216">
        <v>0.18183333333333329</v>
      </c>
      <c r="H48" s="216">
        <v>0.10533333333333333</v>
      </c>
      <c r="I48" s="216">
        <v>0.18499999999999997</v>
      </c>
      <c r="J48" s="216">
        <v>0.17800000000000002</v>
      </c>
      <c r="K48" s="216">
        <v>0.18483333333333332</v>
      </c>
      <c r="L48" s="216">
        <v>0.127</v>
      </c>
      <c r="M48" s="216">
        <v>0.18408333333333329</v>
      </c>
      <c r="N48" s="216">
        <v>0.165975925781256</v>
      </c>
      <c r="O48" s="216">
        <v>0.126</v>
      </c>
      <c r="P48" s="216">
        <v>0.19453333333333334</v>
      </c>
      <c r="Q48" s="216">
        <v>0.19018333333333334</v>
      </c>
      <c r="R48" s="216">
        <v>0.18152833333333332</v>
      </c>
      <c r="S48" s="216">
        <v>0.16589999999999999</v>
      </c>
      <c r="T48" s="216">
        <v>3.957666666666667E-2</v>
      </c>
      <c r="U48" s="205"/>
      <c r="V48" s="206"/>
      <c r="W48" s="206"/>
      <c r="X48" s="206"/>
      <c r="Y48" s="206"/>
      <c r="Z48" s="206"/>
      <c r="AA48" s="206"/>
      <c r="AB48" s="206"/>
      <c r="AC48" s="206"/>
      <c r="AD48" s="206"/>
      <c r="AE48" s="206"/>
      <c r="AF48" s="206"/>
      <c r="AG48" s="206"/>
      <c r="AH48" s="206"/>
      <c r="AI48" s="206"/>
      <c r="AJ48" s="206"/>
      <c r="AK48" s="206"/>
      <c r="AL48" s="206"/>
      <c r="AM48" s="206"/>
      <c r="AN48" s="206"/>
      <c r="AO48" s="206"/>
      <c r="AP48" s="206"/>
      <c r="AQ48" s="206"/>
      <c r="AR48" s="206"/>
      <c r="AS48" s="206"/>
      <c r="AT48" s="206"/>
      <c r="AU48" s="206"/>
      <c r="AV48" s="206"/>
      <c r="AW48" s="206"/>
      <c r="AX48" s="206"/>
      <c r="AY48" s="206"/>
      <c r="AZ48" s="206"/>
      <c r="BA48" s="206"/>
      <c r="BB48" s="206"/>
      <c r="BC48" s="206"/>
      <c r="BD48" s="206"/>
      <c r="BE48" s="206"/>
      <c r="BF48" s="206"/>
      <c r="BG48" s="206"/>
      <c r="BH48" s="206"/>
      <c r="BI48" s="206"/>
      <c r="BJ48" s="206"/>
      <c r="BK48" s="206"/>
      <c r="BL48" s="206"/>
      <c r="BM48" s="56"/>
    </row>
    <row r="49" spans="1:65">
      <c r="A49" s="30"/>
      <c r="B49" s="3" t="s">
        <v>261</v>
      </c>
      <c r="C49" s="29"/>
      <c r="D49" s="24">
        <v>0.19648500000000002</v>
      </c>
      <c r="E49" s="24">
        <v>0.1880715</v>
      </c>
      <c r="F49" s="24">
        <v>0.17049007429991911</v>
      </c>
      <c r="G49" s="24">
        <v>0.182</v>
      </c>
      <c r="H49" s="24">
        <v>0.1037</v>
      </c>
      <c r="I49" s="24">
        <v>0.18625</v>
      </c>
      <c r="J49" s="24">
        <v>0.17749999999999999</v>
      </c>
      <c r="K49" s="24">
        <v>0.185</v>
      </c>
      <c r="L49" s="24">
        <v>0.125</v>
      </c>
      <c r="M49" s="24">
        <v>0.184</v>
      </c>
      <c r="N49" s="24">
        <v>0.16335332603448699</v>
      </c>
      <c r="O49" s="24">
        <v>0.126</v>
      </c>
      <c r="P49" s="24">
        <v>0.19489999999999999</v>
      </c>
      <c r="Q49" s="24">
        <v>0.19</v>
      </c>
      <c r="R49" s="24">
        <v>0.18206</v>
      </c>
      <c r="S49" s="24">
        <v>0.16625000000000001</v>
      </c>
      <c r="T49" s="24">
        <v>3.9764999999999995E-2</v>
      </c>
      <c r="U49" s="205"/>
      <c r="V49" s="206"/>
      <c r="W49" s="206"/>
      <c r="X49" s="206"/>
      <c r="Y49" s="206"/>
      <c r="Z49" s="206"/>
      <c r="AA49" s="206"/>
      <c r="AB49" s="206"/>
      <c r="AC49" s="206"/>
      <c r="AD49" s="206"/>
      <c r="AE49" s="206"/>
      <c r="AF49" s="206"/>
      <c r="AG49" s="206"/>
      <c r="AH49" s="206"/>
      <c r="AI49" s="206"/>
      <c r="AJ49" s="206"/>
      <c r="AK49" s="206"/>
      <c r="AL49" s="206"/>
      <c r="AM49" s="206"/>
      <c r="AN49" s="206"/>
      <c r="AO49" s="206"/>
      <c r="AP49" s="206"/>
      <c r="AQ49" s="206"/>
      <c r="AR49" s="206"/>
      <c r="AS49" s="206"/>
      <c r="AT49" s="206"/>
      <c r="AU49" s="206"/>
      <c r="AV49" s="206"/>
      <c r="AW49" s="206"/>
      <c r="AX49" s="206"/>
      <c r="AY49" s="206"/>
      <c r="AZ49" s="206"/>
      <c r="BA49" s="206"/>
      <c r="BB49" s="206"/>
      <c r="BC49" s="206"/>
      <c r="BD49" s="206"/>
      <c r="BE49" s="206"/>
      <c r="BF49" s="206"/>
      <c r="BG49" s="206"/>
      <c r="BH49" s="206"/>
      <c r="BI49" s="206"/>
      <c r="BJ49" s="206"/>
      <c r="BK49" s="206"/>
      <c r="BL49" s="206"/>
      <c r="BM49" s="56"/>
    </row>
    <row r="50" spans="1:65">
      <c r="A50" s="30"/>
      <c r="B50" s="3" t="s">
        <v>262</v>
      </c>
      <c r="C50" s="29"/>
      <c r="D50" s="24">
        <v>1.8492241616418492E-3</v>
      </c>
      <c r="E50" s="24">
        <v>3.3249083847027554E-3</v>
      </c>
      <c r="F50" s="24">
        <v>3.7824736174313744E-3</v>
      </c>
      <c r="G50" s="24">
        <v>3.7103458958251622E-3</v>
      </c>
      <c r="H50" s="24">
        <v>4.3200308640872816E-3</v>
      </c>
      <c r="I50" s="24">
        <v>4.0743097574926761E-3</v>
      </c>
      <c r="J50" s="24">
        <v>4.3931765272977596E-3</v>
      </c>
      <c r="K50" s="24">
        <v>3.5308167138307653E-3</v>
      </c>
      <c r="L50" s="24">
        <v>1.1743083070471741E-2</v>
      </c>
      <c r="M50" s="24">
        <v>1.4972196454317152E-3</v>
      </c>
      <c r="N50" s="24">
        <v>7.3200196381370871E-3</v>
      </c>
      <c r="O50" s="24">
        <v>2.3664319132398483E-3</v>
      </c>
      <c r="P50" s="24">
        <v>2.4055491403558228E-3</v>
      </c>
      <c r="Q50" s="24">
        <v>9.5794397887698311E-3</v>
      </c>
      <c r="R50" s="24">
        <v>2.4930175825025121E-3</v>
      </c>
      <c r="S50" s="24">
        <v>3.0567957079268519E-3</v>
      </c>
      <c r="T50" s="24">
        <v>1.3500617269838686E-3</v>
      </c>
      <c r="U50" s="205"/>
      <c r="V50" s="206"/>
      <c r="W50" s="206"/>
      <c r="X50" s="206"/>
      <c r="Y50" s="206"/>
      <c r="Z50" s="206"/>
      <c r="AA50" s="206"/>
      <c r="AB50" s="206"/>
      <c r="AC50" s="206"/>
      <c r="AD50" s="206"/>
      <c r="AE50" s="206"/>
      <c r="AF50" s="206"/>
      <c r="AG50" s="206"/>
      <c r="AH50" s="206"/>
      <c r="AI50" s="206"/>
      <c r="AJ50" s="206"/>
      <c r="AK50" s="206"/>
      <c r="AL50" s="206"/>
      <c r="AM50" s="206"/>
      <c r="AN50" s="206"/>
      <c r="AO50" s="206"/>
      <c r="AP50" s="206"/>
      <c r="AQ50" s="206"/>
      <c r="AR50" s="206"/>
      <c r="AS50" s="206"/>
      <c r="AT50" s="206"/>
      <c r="AU50" s="206"/>
      <c r="AV50" s="206"/>
      <c r="AW50" s="206"/>
      <c r="AX50" s="206"/>
      <c r="AY50" s="206"/>
      <c r="AZ50" s="206"/>
      <c r="BA50" s="206"/>
      <c r="BB50" s="206"/>
      <c r="BC50" s="206"/>
      <c r="BD50" s="206"/>
      <c r="BE50" s="206"/>
      <c r="BF50" s="206"/>
      <c r="BG50" s="206"/>
      <c r="BH50" s="206"/>
      <c r="BI50" s="206"/>
      <c r="BJ50" s="206"/>
      <c r="BK50" s="206"/>
      <c r="BL50" s="206"/>
      <c r="BM50" s="56"/>
    </row>
    <row r="51" spans="1:65">
      <c r="A51" s="30"/>
      <c r="B51" s="3" t="s">
        <v>86</v>
      </c>
      <c r="C51" s="29"/>
      <c r="D51" s="13">
        <v>9.411049449817294E-3</v>
      </c>
      <c r="E51" s="13">
        <v>1.7819311939640023E-2</v>
      </c>
      <c r="F51" s="13">
        <v>2.2072821100586795E-2</v>
      </c>
      <c r="G51" s="13">
        <v>2.0405201993538936E-2</v>
      </c>
      <c r="H51" s="13">
        <v>4.1012951241334951E-2</v>
      </c>
      <c r="I51" s="13">
        <v>2.2023295986446902E-2</v>
      </c>
      <c r="J51" s="13">
        <v>2.4680767007290782E-2</v>
      </c>
      <c r="K51" s="13">
        <v>1.9102705394936512E-2</v>
      </c>
      <c r="L51" s="13">
        <v>9.2465221027336536E-2</v>
      </c>
      <c r="M51" s="13">
        <v>8.1333796945136198E-3</v>
      </c>
      <c r="N51" s="13">
        <v>4.4102899885519131E-2</v>
      </c>
      <c r="O51" s="13">
        <v>1.8781205660633717E-2</v>
      </c>
      <c r="P51" s="13">
        <v>1.2365742668038842E-2</v>
      </c>
      <c r="Q51" s="13">
        <v>5.0369502000367175E-2</v>
      </c>
      <c r="R51" s="13">
        <v>1.3733490176019422E-2</v>
      </c>
      <c r="S51" s="13">
        <v>1.8425531693350525E-2</v>
      </c>
      <c r="T51" s="13">
        <v>3.4112567851020008E-2</v>
      </c>
      <c r="U51" s="15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55"/>
    </row>
    <row r="52" spans="1:65">
      <c r="A52" s="30"/>
      <c r="B52" s="3" t="s">
        <v>263</v>
      </c>
      <c r="C52" s="29"/>
      <c r="D52" s="13">
        <v>8.0695299713239521E-2</v>
      </c>
      <c r="E52" s="13">
        <v>2.6220087479969845E-2</v>
      </c>
      <c r="F52" s="13">
        <v>-5.7525034829769228E-2</v>
      </c>
      <c r="G52" s="13">
        <v>5.8162622580626433E-5</v>
      </c>
      <c r="H52" s="13">
        <v>-0.42068124768334447</v>
      </c>
      <c r="I52" s="13">
        <v>1.7474390935897866E-2</v>
      </c>
      <c r="J52" s="13">
        <v>-2.1024640072487166E-2</v>
      </c>
      <c r="K52" s="13">
        <v>1.6557747340460338E-2</v>
      </c>
      <c r="L52" s="13">
        <v>-0.30151758027643749</v>
      </c>
      <c r="M52" s="13">
        <v>1.2432851160990355E-2</v>
      </c>
      <c r="N52" s="13">
        <v>-8.7155383814566112E-2</v>
      </c>
      <c r="O52" s="13">
        <v>-0.30701744184906399</v>
      </c>
      <c r="P52" s="13">
        <v>6.9906404594937133E-2</v>
      </c>
      <c r="Q52" s="13">
        <v>4.5982006754011984E-2</v>
      </c>
      <c r="R52" s="13">
        <v>-1.6192951570702663E-3</v>
      </c>
      <c r="S52" s="13">
        <v>-8.7572965101267664E-2</v>
      </c>
      <c r="T52" s="13">
        <v>-0.78233381182735284</v>
      </c>
      <c r="U52" s="15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55"/>
    </row>
    <row r="53" spans="1:65">
      <c r="A53" s="30"/>
      <c r="B53" s="46" t="s">
        <v>264</v>
      </c>
      <c r="C53" s="47"/>
      <c r="D53" s="45">
        <v>0.99</v>
      </c>
      <c r="E53" s="45">
        <v>0.34</v>
      </c>
      <c r="F53" s="45">
        <v>0.67</v>
      </c>
      <c r="G53" s="45">
        <v>0.02</v>
      </c>
      <c r="H53" s="45">
        <v>5.05</v>
      </c>
      <c r="I53" s="45">
        <v>0.23</v>
      </c>
      <c r="J53" s="45">
        <v>0.23</v>
      </c>
      <c r="K53" s="45">
        <v>0.22</v>
      </c>
      <c r="L53" s="45">
        <v>3.62</v>
      </c>
      <c r="M53" s="45">
        <v>0.17</v>
      </c>
      <c r="N53" s="45">
        <v>1.03</v>
      </c>
      <c r="O53" s="45">
        <v>3.68</v>
      </c>
      <c r="P53" s="45">
        <v>0.86</v>
      </c>
      <c r="Q53" s="45">
        <v>0.56999999999999995</v>
      </c>
      <c r="R53" s="45">
        <v>0</v>
      </c>
      <c r="S53" s="45">
        <v>1.04</v>
      </c>
      <c r="T53" s="45">
        <v>9.42</v>
      </c>
      <c r="U53" s="15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5"/>
    </row>
    <row r="54" spans="1:65">
      <c r="B54" s="31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BM54" s="55"/>
    </row>
    <row r="55" spans="1:65" ht="15">
      <c r="B55" s="8" t="s">
        <v>543</v>
      </c>
      <c r="BM55" s="28" t="s">
        <v>67</v>
      </c>
    </row>
    <row r="56" spans="1:65" ht="15">
      <c r="A56" s="25" t="s">
        <v>10</v>
      </c>
      <c r="B56" s="18" t="s">
        <v>112</v>
      </c>
      <c r="C56" s="15" t="s">
        <v>113</v>
      </c>
      <c r="D56" s="16" t="s">
        <v>225</v>
      </c>
      <c r="E56" s="17" t="s">
        <v>225</v>
      </c>
      <c r="F56" s="17" t="s">
        <v>225</v>
      </c>
      <c r="G56" s="17" t="s">
        <v>225</v>
      </c>
      <c r="H56" s="17" t="s">
        <v>225</v>
      </c>
      <c r="I56" s="17" t="s">
        <v>225</v>
      </c>
      <c r="J56" s="17" t="s">
        <v>225</v>
      </c>
      <c r="K56" s="17" t="s">
        <v>225</v>
      </c>
      <c r="L56" s="17" t="s">
        <v>225</v>
      </c>
      <c r="M56" s="17" t="s">
        <v>225</v>
      </c>
      <c r="N56" s="17" t="s">
        <v>225</v>
      </c>
      <c r="O56" s="17" t="s">
        <v>225</v>
      </c>
      <c r="P56" s="17" t="s">
        <v>225</v>
      </c>
      <c r="Q56" s="17" t="s">
        <v>225</v>
      </c>
      <c r="R56" s="17" t="s">
        <v>225</v>
      </c>
      <c r="S56" s="17" t="s">
        <v>225</v>
      </c>
      <c r="T56" s="15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28">
        <v>1</v>
      </c>
    </row>
    <row r="57" spans="1:65">
      <c r="A57" s="30"/>
      <c r="B57" s="19" t="s">
        <v>226</v>
      </c>
      <c r="C57" s="9" t="s">
        <v>226</v>
      </c>
      <c r="D57" s="151" t="s">
        <v>228</v>
      </c>
      <c r="E57" s="152" t="s">
        <v>229</v>
      </c>
      <c r="F57" s="152" t="s">
        <v>231</v>
      </c>
      <c r="G57" s="152" t="s">
        <v>232</v>
      </c>
      <c r="H57" s="152" t="s">
        <v>234</v>
      </c>
      <c r="I57" s="152" t="s">
        <v>235</v>
      </c>
      <c r="J57" s="152" t="s">
        <v>236</v>
      </c>
      <c r="K57" s="152" t="s">
        <v>237</v>
      </c>
      <c r="L57" s="152" t="s">
        <v>238</v>
      </c>
      <c r="M57" s="152" t="s">
        <v>280</v>
      </c>
      <c r="N57" s="152" t="s">
        <v>241</v>
      </c>
      <c r="O57" s="152" t="s">
        <v>242</v>
      </c>
      <c r="P57" s="152" t="s">
        <v>243</v>
      </c>
      <c r="Q57" s="152" t="s">
        <v>244</v>
      </c>
      <c r="R57" s="152" t="s">
        <v>246</v>
      </c>
      <c r="S57" s="152" t="s">
        <v>248</v>
      </c>
      <c r="T57" s="15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28" t="s">
        <v>3</v>
      </c>
    </row>
    <row r="58" spans="1:65">
      <c r="A58" s="30"/>
      <c r="B58" s="19"/>
      <c r="C58" s="9"/>
      <c r="D58" s="10" t="s">
        <v>304</v>
      </c>
      <c r="E58" s="11" t="s">
        <v>116</v>
      </c>
      <c r="F58" s="11" t="s">
        <v>304</v>
      </c>
      <c r="G58" s="11" t="s">
        <v>305</v>
      </c>
      <c r="H58" s="11" t="s">
        <v>304</v>
      </c>
      <c r="I58" s="11" t="s">
        <v>305</v>
      </c>
      <c r="J58" s="11" t="s">
        <v>305</v>
      </c>
      <c r="K58" s="11" t="s">
        <v>305</v>
      </c>
      <c r="L58" s="11" t="s">
        <v>305</v>
      </c>
      <c r="M58" s="11" t="s">
        <v>305</v>
      </c>
      <c r="N58" s="11" t="s">
        <v>304</v>
      </c>
      <c r="O58" s="11" t="s">
        <v>304</v>
      </c>
      <c r="P58" s="11" t="s">
        <v>305</v>
      </c>
      <c r="Q58" s="11" t="s">
        <v>116</v>
      </c>
      <c r="R58" s="11" t="s">
        <v>304</v>
      </c>
      <c r="S58" s="11" t="s">
        <v>305</v>
      </c>
      <c r="T58" s="15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8">
        <v>0</v>
      </c>
    </row>
    <row r="59" spans="1:65">
      <c r="A59" s="30"/>
      <c r="B59" s="19"/>
      <c r="C59" s="9"/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15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8">
        <v>0</v>
      </c>
    </row>
    <row r="60" spans="1:65">
      <c r="A60" s="30"/>
      <c r="B60" s="18">
        <v>1</v>
      </c>
      <c r="C60" s="14">
        <v>1</v>
      </c>
      <c r="D60" s="207">
        <v>514.79999999999995</v>
      </c>
      <c r="E60" s="227">
        <v>333.43</v>
      </c>
      <c r="F60" s="207">
        <v>421.33123342570815</v>
      </c>
      <c r="G60" s="207">
        <v>429</v>
      </c>
      <c r="H60" s="207">
        <v>384</v>
      </c>
      <c r="I60" s="207">
        <v>490</v>
      </c>
      <c r="J60" s="207">
        <v>470</v>
      </c>
      <c r="K60" s="207">
        <v>470</v>
      </c>
      <c r="L60" s="207">
        <v>400</v>
      </c>
      <c r="M60" s="207">
        <v>470</v>
      </c>
      <c r="N60" s="207">
        <v>399.17186615944001</v>
      </c>
      <c r="O60" s="207">
        <v>346</v>
      </c>
      <c r="P60" s="207">
        <v>482</v>
      </c>
      <c r="Q60" s="207">
        <v>518</v>
      </c>
      <c r="R60" s="207">
        <v>475.9</v>
      </c>
      <c r="S60" s="207">
        <v>438</v>
      </c>
      <c r="T60" s="208"/>
      <c r="U60" s="209"/>
      <c r="V60" s="209"/>
      <c r="W60" s="209"/>
      <c r="X60" s="209"/>
      <c r="Y60" s="209"/>
      <c r="Z60" s="209"/>
      <c r="AA60" s="209"/>
      <c r="AB60" s="209"/>
      <c r="AC60" s="209"/>
      <c r="AD60" s="209"/>
      <c r="AE60" s="209"/>
      <c r="AF60" s="209"/>
      <c r="AG60" s="209"/>
      <c r="AH60" s="209"/>
      <c r="AI60" s="209"/>
      <c r="AJ60" s="209"/>
      <c r="AK60" s="209"/>
      <c r="AL60" s="209"/>
      <c r="AM60" s="209"/>
      <c r="AN60" s="209"/>
      <c r="AO60" s="209"/>
      <c r="AP60" s="209"/>
      <c r="AQ60" s="209"/>
      <c r="AR60" s="209"/>
      <c r="AS60" s="209"/>
      <c r="AT60" s="209"/>
      <c r="AU60" s="209"/>
      <c r="AV60" s="209"/>
      <c r="AW60" s="209"/>
      <c r="AX60" s="209"/>
      <c r="AY60" s="209"/>
      <c r="AZ60" s="209"/>
      <c r="BA60" s="209"/>
      <c r="BB60" s="209"/>
      <c r="BC60" s="209"/>
      <c r="BD60" s="209"/>
      <c r="BE60" s="209"/>
      <c r="BF60" s="209"/>
      <c r="BG60" s="209"/>
      <c r="BH60" s="209"/>
      <c r="BI60" s="209"/>
      <c r="BJ60" s="209"/>
      <c r="BK60" s="209"/>
      <c r="BL60" s="209"/>
      <c r="BM60" s="210">
        <v>1</v>
      </c>
    </row>
    <row r="61" spans="1:65">
      <c r="A61" s="30"/>
      <c r="B61" s="19">
        <v>1</v>
      </c>
      <c r="C61" s="9">
        <v>2</v>
      </c>
      <c r="D61" s="211">
        <v>517.79999999999995</v>
      </c>
      <c r="E61" s="228">
        <v>334.93</v>
      </c>
      <c r="F61" s="211">
        <v>448.30755934810833</v>
      </c>
      <c r="G61" s="211">
        <v>421</v>
      </c>
      <c r="H61" s="211">
        <v>389</v>
      </c>
      <c r="I61" s="211">
        <v>470</v>
      </c>
      <c r="J61" s="211">
        <v>490</v>
      </c>
      <c r="K61" s="211">
        <v>470</v>
      </c>
      <c r="L61" s="211">
        <v>410</v>
      </c>
      <c r="M61" s="211">
        <v>460</v>
      </c>
      <c r="N61" s="211">
        <v>343.36740457465697</v>
      </c>
      <c r="O61" s="211">
        <v>350</v>
      </c>
      <c r="P61" s="211">
        <v>497.00000000000006</v>
      </c>
      <c r="Q61" s="211">
        <v>476</v>
      </c>
      <c r="R61" s="211">
        <v>469.4</v>
      </c>
      <c r="S61" s="211">
        <v>446</v>
      </c>
      <c r="T61" s="208"/>
      <c r="U61" s="209"/>
      <c r="V61" s="209"/>
      <c r="W61" s="209"/>
      <c r="X61" s="209"/>
      <c r="Y61" s="209"/>
      <c r="Z61" s="209"/>
      <c r="AA61" s="209"/>
      <c r="AB61" s="209"/>
      <c r="AC61" s="209"/>
      <c r="AD61" s="209"/>
      <c r="AE61" s="209"/>
      <c r="AF61" s="209"/>
      <c r="AG61" s="209"/>
      <c r="AH61" s="209"/>
      <c r="AI61" s="209"/>
      <c r="AJ61" s="209"/>
      <c r="AK61" s="209"/>
      <c r="AL61" s="209"/>
      <c r="AM61" s="209"/>
      <c r="AN61" s="209"/>
      <c r="AO61" s="209"/>
      <c r="AP61" s="209"/>
      <c r="AQ61" s="209"/>
      <c r="AR61" s="209"/>
      <c r="AS61" s="209"/>
      <c r="AT61" s="209"/>
      <c r="AU61" s="209"/>
      <c r="AV61" s="209"/>
      <c r="AW61" s="209"/>
      <c r="AX61" s="209"/>
      <c r="AY61" s="209"/>
      <c r="AZ61" s="209"/>
      <c r="BA61" s="209"/>
      <c r="BB61" s="209"/>
      <c r="BC61" s="209"/>
      <c r="BD61" s="209"/>
      <c r="BE61" s="209"/>
      <c r="BF61" s="209"/>
      <c r="BG61" s="209"/>
      <c r="BH61" s="209"/>
      <c r="BI61" s="209"/>
      <c r="BJ61" s="209"/>
      <c r="BK61" s="209"/>
      <c r="BL61" s="209"/>
      <c r="BM61" s="210">
        <v>18</v>
      </c>
    </row>
    <row r="62" spans="1:65">
      <c r="A62" s="30"/>
      <c r="B62" s="19">
        <v>1</v>
      </c>
      <c r="C62" s="9">
        <v>3</v>
      </c>
      <c r="D62" s="211">
        <v>509</v>
      </c>
      <c r="E62" s="228">
        <v>333.57</v>
      </c>
      <c r="F62" s="211">
        <v>429.2065922707614</v>
      </c>
      <c r="G62" s="211">
        <v>464</v>
      </c>
      <c r="H62" s="211">
        <v>401</v>
      </c>
      <c r="I62" s="211">
        <v>470</v>
      </c>
      <c r="J62" s="211">
        <v>500</v>
      </c>
      <c r="K62" s="211">
        <v>460</v>
      </c>
      <c r="L62" s="211">
        <v>380</v>
      </c>
      <c r="M62" s="211">
        <v>450</v>
      </c>
      <c r="N62" s="211">
        <v>392.71865294398998</v>
      </c>
      <c r="O62" s="211">
        <v>377</v>
      </c>
      <c r="P62" s="211">
        <v>483</v>
      </c>
      <c r="Q62" s="211">
        <v>467</v>
      </c>
      <c r="R62" s="211">
        <v>466.3</v>
      </c>
      <c r="S62" s="211">
        <v>445</v>
      </c>
      <c r="T62" s="208"/>
      <c r="U62" s="209"/>
      <c r="V62" s="209"/>
      <c r="W62" s="209"/>
      <c r="X62" s="209"/>
      <c r="Y62" s="209"/>
      <c r="Z62" s="209"/>
      <c r="AA62" s="209"/>
      <c r="AB62" s="209"/>
      <c r="AC62" s="209"/>
      <c r="AD62" s="209"/>
      <c r="AE62" s="209"/>
      <c r="AF62" s="209"/>
      <c r="AG62" s="209"/>
      <c r="AH62" s="209"/>
      <c r="AI62" s="209"/>
      <c r="AJ62" s="209"/>
      <c r="AK62" s="209"/>
      <c r="AL62" s="209"/>
      <c r="AM62" s="209"/>
      <c r="AN62" s="209"/>
      <c r="AO62" s="209"/>
      <c r="AP62" s="209"/>
      <c r="AQ62" s="209"/>
      <c r="AR62" s="209"/>
      <c r="AS62" s="209"/>
      <c r="AT62" s="209"/>
      <c r="AU62" s="209"/>
      <c r="AV62" s="209"/>
      <c r="AW62" s="209"/>
      <c r="AX62" s="209"/>
      <c r="AY62" s="209"/>
      <c r="AZ62" s="209"/>
      <c r="BA62" s="209"/>
      <c r="BB62" s="209"/>
      <c r="BC62" s="209"/>
      <c r="BD62" s="209"/>
      <c r="BE62" s="209"/>
      <c r="BF62" s="209"/>
      <c r="BG62" s="209"/>
      <c r="BH62" s="209"/>
      <c r="BI62" s="209"/>
      <c r="BJ62" s="209"/>
      <c r="BK62" s="209"/>
      <c r="BL62" s="209"/>
      <c r="BM62" s="210">
        <v>16</v>
      </c>
    </row>
    <row r="63" spans="1:65">
      <c r="A63" s="30"/>
      <c r="B63" s="19">
        <v>1</v>
      </c>
      <c r="C63" s="9">
        <v>4</v>
      </c>
      <c r="D63" s="211">
        <v>519.4</v>
      </c>
      <c r="E63" s="228">
        <v>331.62</v>
      </c>
      <c r="F63" s="211">
        <v>448.62126854800857</v>
      </c>
      <c r="G63" s="211">
        <v>440</v>
      </c>
      <c r="H63" s="211">
        <v>406</v>
      </c>
      <c r="I63" s="211">
        <v>460</v>
      </c>
      <c r="J63" s="211">
        <v>480</v>
      </c>
      <c r="K63" s="211">
        <v>450</v>
      </c>
      <c r="L63" s="211">
        <v>390</v>
      </c>
      <c r="M63" s="211">
        <v>460</v>
      </c>
      <c r="N63" s="211">
        <v>373.313832182049</v>
      </c>
      <c r="O63" s="211">
        <v>388</v>
      </c>
      <c r="P63" s="211">
        <v>506.99999999999994</v>
      </c>
      <c r="Q63" s="211">
        <v>484</v>
      </c>
      <c r="R63" s="211">
        <v>470.5</v>
      </c>
      <c r="S63" s="211">
        <v>471</v>
      </c>
      <c r="T63" s="208"/>
      <c r="U63" s="209"/>
      <c r="V63" s="209"/>
      <c r="W63" s="209"/>
      <c r="X63" s="209"/>
      <c r="Y63" s="209"/>
      <c r="Z63" s="209"/>
      <c r="AA63" s="209"/>
      <c r="AB63" s="209"/>
      <c r="AC63" s="209"/>
      <c r="AD63" s="209"/>
      <c r="AE63" s="209"/>
      <c r="AF63" s="209"/>
      <c r="AG63" s="209"/>
      <c r="AH63" s="209"/>
      <c r="AI63" s="209"/>
      <c r="AJ63" s="209"/>
      <c r="AK63" s="209"/>
      <c r="AL63" s="209"/>
      <c r="AM63" s="209"/>
      <c r="AN63" s="209"/>
      <c r="AO63" s="209"/>
      <c r="AP63" s="209"/>
      <c r="AQ63" s="209"/>
      <c r="AR63" s="209"/>
      <c r="AS63" s="209"/>
      <c r="AT63" s="209"/>
      <c r="AU63" s="209"/>
      <c r="AV63" s="209"/>
      <c r="AW63" s="209"/>
      <c r="AX63" s="209"/>
      <c r="AY63" s="209"/>
      <c r="AZ63" s="209"/>
      <c r="BA63" s="209"/>
      <c r="BB63" s="209"/>
      <c r="BC63" s="209"/>
      <c r="BD63" s="209"/>
      <c r="BE63" s="209"/>
      <c r="BF63" s="209"/>
      <c r="BG63" s="209"/>
      <c r="BH63" s="209"/>
      <c r="BI63" s="209"/>
      <c r="BJ63" s="209"/>
      <c r="BK63" s="209"/>
      <c r="BL63" s="209"/>
      <c r="BM63" s="210">
        <v>446.30191628391327</v>
      </c>
    </row>
    <row r="64" spans="1:65">
      <c r="A64" s="30"/>
      <c r="B64" s="19">
        <v>1</v>
      </c>
      <c r="C64" s="9">
        <v>5</v>
      </c>
      <c r="D64" s="211">
        <v>514.6</v>
      </c>
      <c r="E64" s="228">
        <v>334.16</v>
      </c>
      <c r="F64" s="211">
        <v>423.64549468427396</v>
      </c>
      <c r="G64" s="211">
        <v>425</v>
      </c>
      <c r="H64" s="211">
        <v>385</v>
      </c>
      <c r="I64" s="211">
        <v>470</v>
      </c>
      <c r="J64" s="211">
        <v>490</v>
      </c>
      <c r="K64" s="211">
        <v>470</v>
      </c>
      <c r="L64" s="229">
        <v>340</v>
      </c>
      <c r="M64" s="211">
        <v>470</v>
      </c>
      <c r="N64" s="211">
        <v>385.90634920515203</v>
      </c>
      <c r="O64" s="211">
        <v>370</v>
      </c>
      <c r="P64" s="211">
        <v>484</v>
      </c>
      <c r="Q64" s="211">
        <v>494</v>
      </c>
      <c r="R64" s="211">
        <v>466.8</v>
      </c>
      <c r="S64" s="211">
        <v>430</v>
      </c>
      <c r="T64" s="208"/>
      <c r="U64" s="209"/>
      <c r="V64" s="209"/>
      <c r="W64" s="209"/>
      <c r="X64" s="209"/>
      <c r="Y64" s="209"/>
      <c r="Z64" s="209"/>
      <c r="AA64" s="209"/>
      <c r="AB64" s="209"/>
      <c r="AC64" s="209"/>
      <c r="AD64" s="209"/>
      <c r="AE64" s="209"/>
      <c r="AF64" s="209"/>
      <c r="AG64" s="209"/>
      <c r="AH64" s="209"/>
      <c r="AI64" s="209"/>
      <c r="AJ64" s="209"/>
      <c r="AK64" s="209"/>
      <c r="AL64" s="209"/>
      <c r="AM64" s="209"/>
      <c r="AN64" s="209"/>
      <c r="AO64" s="209"/>
      <c r="AP64" s="209"/>
      <c r="AQ64" s="209"/>
      <c r="AR64" s="209"/>
      <c r="AS64" s="209"/>
      <c r="AT64" s="209"/>
      <c r="AU64" s="209"/>
      <c r="AV64" s="209"/>
      <c r="AW64" s="209"/>
      <c r="AX64" s="209"/>
      <c r="AY64" s="209"/>
      <c r="AZ64" s="209"/>
      <c r="BA64" s="209"/>
      <c r="BB64" s="209"/>
      <c r="BC64" s="209"/>
      <c r="BD64" s="209"/>
      <c r="BE64" s="209"/>
      <c r="BF64" s="209"/>
      <c r="BG64" s="209"/>
      <c r="BH64" s="209"/>
      <c r="BI64" s="209"/>
      <c r="BJ64" s="209"/>
      <c r="BK64" s="209"/>
      <c r="BL64" s="209"/>
      <c r="BM64" s="210">
        <v>22</v>
      </c>
    </row>
    <row r="65" spans="1:65">
      <c r="A65" s="30"/>
      <c r="B65" s="19">
        <v>1</v>
      </c>
      <c r="C65" s="9">
        <v>6</v>
      </c>
      <c r="D65" s="211">
        <v>511.90000000000003</v>
      </c>
      <c r="E65" s="228">
        <v>336.14</v>
      </c>
      <c r="F65" s="211">
        <v>451.31060047940798</v>
      </c>
      <c r="G65" s="211">
        <v>436</v>
      </c>
      <c r="H65" s="211">
        <v>396</v>
      </c>
      <c r="I65" s="211">
        <v>480</v>
      </c>
      <c r="J65" s="211">
        <v>490</v>
      </c>
      <c r="K65" s="211">
        <v>460</v>
      </c>
      <c r="L65" s="211">
        <v>400</v>
      </c>
      <c r="M65" s="211">
        <v>470</v>
      </c>
      <c r="N65" s="211">
        <v>324.47161173064001</v>
      </c>
      <c r="O65" s="211">
        <v>376</v>
      </c>
      <c r="P65" s="211">
        <v>499</v>
      </c>
      <c r="Q65" s="211">
        <v>459</v>
      </c>
      <c r="R65" s="211">
        <v>466.4</v>
      </c>
      <c r="S65" s="211">
        <v>464</v>
      </c>
      <c r="T65" s="208"/>
      <c r="U65" s="209"/>
      <c r="V65" s="209"/>
      <c r="W65" s="209"/>
      <c r="X65" s="209"/>
      <c r="Y65" s="209"/>
      <c r="Z65" s="209"/>
      <c r="AA65" s="209"/>
      <c r="AB65" s="209"/>
      <c r="AC65" s="209"/>
      <c r="AD65" s="209"/>
      <c r="AE65" s="209"/>
      <c r="AF65" s="209"/>
      <c r="AG65" s="209"/>
      <c r="AH65" s="209"/>
      <c r="AI65" s="209"/>
      <c r="AJ65" s="209"/>
      <c r="AK65" s="209"/>
      <c r="AL65" s="209"/>
      <c r="AM65" s="209"/>
      <c r="AN65" s="209"/>
      <c r="AO65" s="209"/>
      <c r="AP65" s="209"/>
      <c r="AQ65" s="209"/>
      <c r="AR65" s="209"/>
      <c r="AS65" s="209"/>
      <c r="AT65" s="209"/>
      <c r="AU65" s="209"/>
      <c r="AV65" s="209"/>
      <c r="AW65" s="209"/>
      <c r="AX65" s="209"/>
      <c r="AY65" s="209"/>
      <c r="AZ65" s="209"/>
      <c r="BA65" s="209"/>
      <c r="BB65" s="209"/>
      <c r="BC65" s="209"/>
      <c r="BD65" s="209"/>
      <c r="BE65" s="209"/>
      <c r="BF65" s="209"/>
      <c r="BG65" s="209"/>
      <c r="BH65" s="209"/>
      <c r="BI65" s="209"/>
      <c r="BJ65" s="209"/>
      <c r="BK65" s="209"/>
      <c r="BL65" s="209"/>
      <c r="BM65" s="212"/>
    </row>
    <row r="66" spans="1:65">
      <c r="A66" s="30"/>
      <c r="B66" s="20" t="s">
        <v>260</v>
      </c>
      <c r="C66" s="12"/>
      <c r="D66" s="213">
        <v>514.58333333333337</v>
      </c>
      <c r="E66" s="213">
        <v>333.97500000000008</v>
      </c>
      <c r="F66" s="213">
        <v>437.07045812604474</v>
      </c>
      <c r="G66" s="213">
        <v>435.83333333333331</v>
      </c>
      <c r="H66" s="213">
        <v>393.5</v>
      </c>
      <c r="I66" s="213">
        <v>473.33333333333331</v>
      </c>
      <c r="J66" s="213">
        <v>486.66666666666669</v>
      </c>
      <c r="K66" s="213">
        <v>463.33333333333331</v>
      </c>
      <c r="L66" s="213">
        <v>386.66666666666669</v>
      </c>
      <c r="M66" s="213">
        <v>463.33333333333331</v>
      </c>
      <c r="N66" s="213">
        <v>369.82495279932135</v>
      </c>
      <c r="O66" s="213">
        <v>367.83333333333331</v>
      </c>
      <c r="P66" s="213">
        <v>492</v>
      </c>
      <c r="Q66" s="213">
        <v>483</v>
      </c>
      <c r="R66" s="213">
        <v>469.2166666666667</v>
      </c>
      <c r="S66" s="213">
        <v>449</v>
      </c>
      <c r="T66" s="208"/>
      <c r="U66" s="209"/>
      <c r="V66" s="209"/>
      <c r="W66" s="209"/>
      <c r="X66" s="209"/>
      <c r="Y66" s="209"/>
      <c r="Z66" s="209"/>
      <c r="AA66" s="209"/>
      <c r="AB66" s="209"/>
      <c r="AC66" s="209"/>
      <c r="AD66" s="209"/>
      <c r="AE66" s="209"/>
      <c r="AF66" s="209"/>
      <c r="AG66" s="209"/>
      <c r="AH66" s="209"/>
      <c r="AI66" s="209"/>
      <c r="AJ66" s="209"/>
      <c r="AK66" s="209"/>
      <c r="AL66" s="209"/>
      <c r="AM66" s="209"/>
      <c r="AN66" s="209"/>
      <c r="AO66" s="209"/>
      <c r="AP66" s="209"/>
      <c r="AQ66" s="209"/>
      <c r="AR66" s="209"/>
      <c r="AS66" s="209"/>
      <c r="AT66" s="209"/>
      <c r="AU66" s="209"/>
      <c r="AV66" s="209"/>
      <c r="AW66" s="209"/>
      <c r="AX66" s="209"/>
      <c r="AY66" s="209"/>
      <c r="AZ66" s="209"/>
      <c r="BA66" s="209"/>
      <c r="BB66" s="209"/>
      <c r="BC66" s="209"/>
      <c r="BD66" s="209"/>
      <c r="BE66" s="209"/>
      <c r="BF66" s="209"/>
      <c r="BG66" s="209"/>
      <c r="BH66" s="209"/>
      <c r="BI66" s="209"/>
      <c r="BJ66" s="209"/>
      <c r="BK66" s="209"/>
      <c r="BL66" s="209"/>
      <c r="BM66" s="212"/>
    </row>
    <row r="67" spans="1:65">
      <c r="A67" s="30"/>
      <c r="B67" s="3" t="s">
        <v>261</v>
      </c>
      <c r="C67" s="29"/>
      <c r="D67" s="211">
        <v>514.70000000000005</v>
      </c>
      <c r="E67" s="211">
        <v>333.86500000000001</v>
      </c>
      <c r="F67" s="211">
        <v>438.75707580943487</v>
      </c>
      <c r="G67" s="211">
        <v>432.5</v>
      </c>
      <c r="H67" s="211">
        <v>392.5</v>
      </c>
      <c r="I67" s="211">
        <v>470</v>
      </c>
      <c r="J67" s="211">
        <v>490</v>
      </c>
      <c r="K67" s="211">
        <v>465</v>
      </c>
      <c r="L67" s="211">
        <v>395</v>
      </c>
      <c r="M67" s="211">
        <v>465</v>
      </c>
      <c r="N67" s="211">
        <v>379.61009069360051</v>
      </c>
      <c r="O67" s="211">
        <v>373</v>
      </c>
      <c r="P67" s="211">
        <v>490.5</v>
      </c>
      <c r="Q67" s="211">
        <v>480</v>
      </c>
      <c r="R67" s="211">
        <v>468.1</v>
      </c>
      <c r="S67" s="211">
        <v>445.5</v>
      </c>
      <c r="T67" s="208"/>
      <c r="U67" s="209"/>
      <c r="V67" s="209"/>
      <c r="W67" s="209"/>
      <c r="X67" s="209"/>
      <c r="Y67" s="209"/>
      <c r="Z67" s="209"/>
      <c r="AA67" s="209"/>
      <c r="AB67" s="209"/>
      <c r="AC67" s="209"/>
      <c r="AD67" s="209"/>
      <c r="AE67" s="209"/>
      <c r="AF67" s="209"/>
      <c r="AG67" s="209"/>
      <c r="AH67" s="209"/>
      <c r="AI67" s="209"/>
      <c r="AJ67" s="209"/>
      <c r="AK67" s="209"/>
      <c r="AL67" s="209"/>
      <c r="AM67" s="209"/>
      <c r="AN67" s="209"/>
      <c r="AO67" s="209"/>
      <c r="AP67" s="209"/>
      <c r="AQ67" s="209"/>
      <c r="AR67" s="209"/>
      <c r="AS67" s="209"/>
      <c r="AT67" s="209"/>
      <c r="AU67" s="209"/>
      <c r="AV67" s="209"/>
      <c r="AW67" s="209"/>
      <c r="AX67" s="209"/>
      <c r="AY67" s="209"/>
      <c r="AZ67" s="209"/>
      <c r="BA67" s="209"/>
      <c r="BB67" s="209"/>
      <c r="BC67" s="209"/>
      <c r="BD67" s="209"/>
      <c r="BE67" s="209"/>
      <c r="BF67" s="209"/>
      <c r="BG67" s="209"/>
      <c r="BH67" s="209"/>
      <c r="BI67" s="209"/>
      <c r="BJ67" s="209"/>
      <c r="BK67" s="209"/>
      <c r="BL67" s="209"/>
      <c r="BM67" s="212"/>
    </row>
    <row r="68" spans="1:65">
      <c r="A68" s="30"/>
      <c r="B68" s="3" t="s">
        <v>262</v>
      </c>
      <c r="C68" s="29"/>
      <c r="D68" s="211">
        <v>3.793898610488494</v>
      </c>
      <c r="E68" s="211">
        <v>1.5258145365672684</v>
      </c>
      <c r="F68" s="211">
        <v>13.8004966815949</v>
      </c>
      <c r="G68" s="211">
        <v>15.458546719102241</v>
      </c>
      <c r="H68" s="211">
        <v>8.9610267268879404</v>
      </c>
      <c r="I68" s="211">
        <v>10.327955589886445</v>
      </c>
      <c r="J68" s="211">
        <v>10.327955589886445</v>
      </c>
      <c r="K68" s="211">
        <v>8.164965809277259</v>
      </c>
      <c r="L68" s="211">
        <v>25.033311140691453</v>
      </c>
      <c r="M68" s="211">
        <v>8.164965809277259</v>
      </c>
      <c r="N68" s="211">
        <v>29.70883311051303</v>
      </c>
      <c r="O68" s="211">
        <v>16.473210575557719</v>
      </c>
      <c r="P68" s="211">
        <v>10.430723848324227</v>
      </c>
      <c r="Q68" s="211">
        <v>21.109239683134017</v>
      </c>
      <c r="R68" s="211">
        <v>3.7048166846237622</v>
      </c>
      <c r="S68" s="211">
        <v>15.594870951694341</v>
      </c>
      <c r="T68" s="208"/>
      <c r="U68" s="209"/>
      <c r="V68" s="209"/>
      <c r="W68" s="209"/>
      <c r="X68" s="209"/>
      <c r="Y68" s="209"/>
      <c r="Z68" s="209"/>
      <c r="AA68" s="209"/>
      <c r="AB68" s="209"/>
      <c r="AC68" s="209"/>
      <c r="AD68" s="209"/>
      <c r="AE68" s="209"/>
      <c r="AF68" s="209"/>
      <c r="AG68" s="209"/>
      <c r="AH68" s="209"/>
      <c r="AI68" s="209"/>
      <c r="AJ68" s="209"/>
      <c r="AK68" s="209"/>
      <c r="AL68" s="209"/>
      <c r="AM68" s="209"/>
      <c r="AN68" s="209"/>
      <c r="AO68" s="209"/>
      <c r="AP68" s="209"/>
      <c r="AQ68" s="209"/>
      <c r="AR68" s="209"/>
      <c r="AS68" s="209"/>
      <c r="AT68" s="209"/>
      <c r="AU68" s="209"/>
      <c r="AV68" s="209"/>
      <c r="AW68" s="209"/>
      <c r="AX68" s="209"/>
      <c r="AY68" s="209"/>
      <c r="AZ68" s="209"/>
      <c r="BA68" s="209"/>
      <c r="BB68" s="209"/>
      <c r="BC68" s="209"/>
      <c r="BD68" s="209"/>
      <c r="BE68" s="209"/>
      <c r="BF68" s="209"/>
      <c r="BG68" s="209"/>
      <c r="BH68" s="209"/>
      <c r="BI68" s="209"/>
      <c r="BJ68" s="209"/>
      <c r="BK68" s="209"/>
      <c r="BL68" s="209"/>
      <c r="BM68" s="212"/>
    </row>
    <row r="69" spans="1:65">
      <c r="A69" s="30"/>
      <c r="B69" s="3" t="s">
        <v>86</v>
      </c>
      <c r="C69" s="29"/>
      <c r="D69" s="13">
        <v>7.3727584333379637E-3</v>
      </c>
      <c r="E69" s="13">
        <v>4.5686489604529323E-3</v>
      </c>
      <c r="F69" s="13">
        <v>3.1574993058933847E-2</v>
      </c>
      <c r="G69" s="13">
        <v>3.5468940846888508E-2</v>
      </c>
      <c r="H69" s="13">
        <v>2.277262192347634E-2</v>
      </c>
      <c r="I69" s="13">
        <v>2.1819624485675589E-2</v>
      </c>
      <c r="J69" s="13">
        <v>2.1221826554561188E-2</v>
      </c>
      <c r="K69" s="13">
        <v>1.7622228365346604E-2</v>
      </c>
      <c r="L69" s="13">
        <v>6.4741321915581337E-2</v>
      </c>
      <c r="M69" s="13">
        <v>1.7622228365346604E-2</v>
      </c>
      <c r="N69" s="13">
        <v>8.033214872505906E-2</v>
      </c>
      <c r="O69" s="13">
        <v>4.4784441981579666E-2</v>
      </c>
      <c r="P69" s="13">
        <v>2.1200658228301274E-2</v>
      </c>
      <c r="Q69" s="13">
        <v>4.3704429985784714E-2</v>
      </c>
      <c r="R69" s="13">
        <v>7.8957482711407567E-3</v>
      </c>
      <c r="S69" s="13">
        <v>3.4732452008227929E-2</v>
      </c>
      <c r="T69" s="15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55"/>
    </row>
    <row r="70" spans="1:65">
      <c r="A70" s="30"/>
      <c r="B70" s="3" t="s">
        <v>263</v>
      </c>
      <c r="C70" s="29"/>
      <c r="D70" s="13">
        <v>0.15299377967712591</v>
      </c>
      <c r="E70" s="13">
        <v>-0.25168369703449101</v>
      </c>
      <c r="F70" s="13">
        <v>-2.0684334574974095E-2</v>
      </c>
      <c r="G70" s="13">
        <v>-2.3456280532572094E-2</v>
      </c>
      <c r="H70" s="13">
        <v>-0.11830985787281167</v>
      </c>
      <c r="I70" s="13">
        <v>6.0567557662522198E-2</v>
      </c>
      <c r="J70" s="13">
        <v>9.0442700131889042E-2</v>
      </c>
      <c r="K70" s="13">
        <v>3.8161200810497009E-2</v>
      </c>
      <c r="L70" s="13">
        <v>-0.13362086838836218</v>
      </c>
      <c r="M70" s="13">
        <v>3.8161200810497009E-2</v>
      </c>
      <c r="N70" s="13">
        <v>-0.17135701347950605</v>
      </c>
      <c r="O70" s="13">
        <v>-0.17581950712634287</v>
      </c>
      <c r="P70" s="13">
        <v>0.10239275711963569</v>
      </c>
      <c r="Q70" s="13">
        <v>8.2227035952813221E-2</v>
      </c>
      <c r="R70" s="13">
        <v>5.1343607425105242E-2</v>
      </c>
      <c r="S70" s="13">
        <v>6.045422655927668E-3</v>
      </c>
      <c r="T70" s="15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55"/>
    </row>
    <row r="71" spans="1:65">
      <c r="A71" s="30"/>
      <c r="B71" s="46" t="s">
        <v>264</v>
      </c>
      <c r="C71" s="47"/>
      <c r="D71" s="45">
        <v>1.37</v>
      </c>
      <c r="E71" s="45">
        <v>2.87</v>
      </c>
      <c r="F71" s="45">
        <v>0.45</v>
      </c>
      <c r="G71" s="45">
        <v>0.48</v>
      </c>
      <c r="H71" s="45">
        <v>1.47</v>
      </c>
      <c r="I71" s="45">
        <v>0.4</v>
      </c>
      <c r="J71" s="45">
        <v>0.72</v>
      </c>
      <c r="K71" s="45">
        <v>0.17</v>
      </c>
      <c r="L71" s="45">
        <v>1.63</v>
      </c>
      <c r="M71" s="45">
        <v>0.17</v>
      </c>
      <c r="N71" s="45">
        <v>2.0299999999999998</v>
      </c>
      <c r="O71" s="45">
        <v>2.08</v>
      </c>
      <c r="P71" s="45">
        <v>0.84</v>
      </c>
      <c r="Q71" s="45">
        <v>0.63</v>
      </c>
      <c r="R71" s="45">
        <v>0.31</v>
      </c>
      <c r="S71" s="45">
        <v>0.17</v>
      </c>
      <c r="T71" s="15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55"/>
    </row>
    <row r="72" spans="1:65">
      <c r="B72" s="31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BM72" s="55"/>
    </row>
    <row r="73" spans="1:65" ht="15">
      <c r="B73" s="8" t="s">
        <v>544</v>
      </c>
      <c r="BM73" s="28" t="s">
        <v>67</v>
      </c>
    </row>
    <row r="74" spans="1:65" ht="15">
      <c r="A74" s="25" t="s">
        <v>13</v>
      </c>
      <c r="B74" s="18" t="s">
        <v>112</v>
      </c>
      <c r="C74" s="15" t="s">
        <v>113</v>
      </c>
      <c r="D74" s="16" t="s">
        <v>225</v>
      </c>
      <c r="E74" s="17" t="s">
        <v>225</v>
      </c>
      <c r="F74" s="17" t="s">
        <v>225</v>
      </c>
      <c r="G74" s="17" t="s">
        <v>225</v>
      </c>
      <c r="H74" s="17" t="s">
        <v>225</v>
      </c>
      <c r="I74" s="17" t="s">
        <v>225</v>
      </c>
      <c r="J74" s="17" t="s">
        <v>225</v>
      </c>
      <c r="K74" s="17" t="s">
        <v>225</v>
      </c>
      <c r="L74" s="17" t="s">
        <v>225</v>
      </c>
      <c r="M74" s="17" t="s">
        <v>225</v>
      </c>
      <c r="N74" s="17" t="s">
        <v>225</v>
      </c>
      <c r="O74" s="17" t="s">
        <v>225</v>
      </c>
      <c r="P74" s="17" t="s">
        <v>225</v>
      </c>
      <c r="Q74" s="17" t="s">
        <v>225</v>
      </c>
      <c r="R74" s="17" t="s">
        <v>225</v>
      </c>
      <c r="S74" s="17" t="s">
        <v>225</v>
      </c>
      <c r="T74" s="15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28">
        <v>1</v>
      </c>
    </row>
    <row r="75" spans="1:65">
      <c r="A75" s="30"/>
      <c r="B75" s="19" t="s">
        <v>226</v>
      </c>
      <c r="C75" s="9" t="s">
        <v>226</v>
      </c>
      <c r="D75" s="151" t="s">
        <v>228</v>
      </c>
      <c r="E75" s="152" t="s">
        <v>229</v>
      </c>
      <c r="F75" s="152" t="s">
        <v>231</v>
      </c>
      <c r="G75" s="152" t="s">
        <v>232</v>
      </c>
      <c r="H75" s="152" t="s">
        <v>234</v>
      </c>
      <c r="I75" s="152" t="s">
        <v>235</v>
      </c>
      <c r="J75" s="152" t="s">
        <v>236</v>
      </c>
      <c r="K75" s="152" t="s">
        <v>237</v>
      </c>
      <c r="L75" s="152" t="s">
        <v>238</v>
      </c>
      <c r="M75" s="152" t="s">
        <v>280</v>
      </c>
      <c r="N75" s="152" t="s">
        <v>241</v>
      </c>
      <c r="O75" s="152" t="s">
        <v>242</v>
      </c>
      <c r="P75" s="152" t="s">
        <v>243</v>
      </c>
      <c r="Q75" s="152" t="s">
        <v>244</v>
      </c>
      <c r="R75" s="152" t="s">
        <v>246</v>
      </c>
      <c r="S75" s="152" t="s">
        <v>248</v>
      </c>
      <c r="T75" s="15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28" t="s">
        <v>3</v>
      </c>
    </row>
    <row r="76" spans="1:65">
      <c r="A76" s="30"/>
      <c r="B76" s="19"/>
      <c r="C76" s="9"/>
      <c r="D76" s="10" t="s">
        <v>304</v>
      </c>
      <c r="E76" s="11" t="s">
        <v>304</v>
      </c>
      <c r="F76" s="11" t="s">
        <v>304</v>
      </c>
      <c r="G76" s="11" t="s">
        <v>305</v>
      </c>
      <c r="H76" s="11" t="s">
        <v>304</v>
      </c>
      <c r="I76" s="11" t="s">
        <v>305</v>
      </c>
      <c r="J76" s="11" t="s">
        <v>305</v>
      </c>
      <c r="K76" s="11" t="s">
        <v>305</v>
      </c>
      <c r="L76" s="11" t="s">
        <v>305</v>
      </c>
      <c r="M76" s="11" t="s">
        <v>305</v>
      </c>
      <c r="N76" s="11" t="s">
        <v>304</v>
      </c>
      <c r="O76" s="11" t="s">
        <v>304</v>
      </c>
      <c r="P76" s="11" t="s">
        <v>305</v>
      </c>
      <c r="Q76" s="11" t="s">
        <v>116</v>
      </c>
      <c r="R76" s="11" t="s">
        <v>304</v>
      </c>
      <c r="S76" s="11" t="s">
        <v>305</v>
      </c>
      <c r="T76" s="15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28">
        <v>2</v>
      </c>
    </row>
    <row r="77" spans="1:65">
      <c r="A77" s="30"/>
      <c r="B77" s="19"/>
      <c r="C77" s="9"/>
      <c r="D77" s="26"/>
      <c r="E77" s="26"/>
      <c r="F77" s="26"/>
      <c r="G77" s="26"/>
      <c r="H77" s="26"/>
      <c r="I77" s="26"/>
      <c r="J77" s="26"/>
      <c r="K77" s="26"/>
      <c r="L77" s="26"/>
      <c r="M77" s="26"/>
      <c r="N77" s="26"/>
      <c r="O77" s="26"/>
      <c r="P77" s="26"/>
      <c r="Q77" s="26"/>
      <c r="R77" s="26"/>
      <c r="S77" s="26"/>
      <c r="T77" s="15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28">
        <v>3</v>
      </c>
    </row>
    <row r="78" spans="1:65">
      <c r="A78" s="30"/>
      <c r="B78" s="18">
        <v>1</v>
      </c>
      <c r="C78" s="14">
        <v>1</v>
      </c>
      <c r="D78" s="22">
        <v>2.29</v>
      </c>
      <c r="E78" s="148">
        <v>1.89233716607353</v>
      </c>
      <c r="F78" s="22">
        <v>2.3326152889154539</v>
      </c>
      <c r="G78" s="22">
        <v>2.5</v>
      </c>
      <c r="H78" s="148">
        <v>2.59</v>
      </c>
      <c r="I78" s="22">
        <v>2.35</v>
      </c>
      <c r="J78" s="22">
        <v>2.2599999999999998</v>
      </c>
      <c r="K78" s="22">
        <v>2.2999999999999998</v>
      </c>
      <c r="L78" s="22">
        <v>2.33</v>
      </c>
      <c r="M78" s="22">
        <v>2.3199999999999998</v>
      </c>
      <c r="N78" s="148">
        <v>1.7736774388224299</v>
      </c>
      <c r="O78" s="22">
        <v>2.2000000000000002</v>
      </c>
      <c r="P78" s="22">
        <v>2.4</v>
      </c>
      <c r="Q78" s="22">
        <v>2.4</v>
      </c>
      <c r="R78" s="148">
        <v>1.96</v>
      </c>
      <c r="S78" s="148">
        <v>2</v>
      </c>
      <c r="T78" s="15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28">
        <v>1</v>
      </c>
    </row>
    <row r="79" spans="1:65">
      <c r="A79" s="30"/>
      <c r="B79" s="19">
        <v>1</v>
      </c>
      <c r="C79" s="9">
        <v>2</v>
      </c>
      <c r="D79" s="11">
        <v>2.2200000000000002</v>
      </c>
      <c r="E79" s="149">
        <v>1.8957091242822861</v>
      </c>
      <c r="F79" s="11">
        <v>2.3292795399820965</v>
      </c>
      <c r="G79" s="11">
        <v>2.4</v>
      </c>
      <c r="H79" s="149">
        <v>2.58</v>
      </c>
      <c r="I79" s="11">
        <v>2.27</v>
      </c>
      <c r="J79" s="11">
        <v>2.2599999999999998</v>
      </c>
      <c r="K79" s="11">
        <v>2.27</v>
      </c>
      <c r="L79" s="11">
        <v>2.27</v>
      </c>
      <c r="M79" s="11">
        <v>2.2799999999999998</v>
      </c>
      <c r="N79" s="149">
        <v>1.9472575495090703</v>
      </c>
      <c r="O79" s="11">
        <v>2.2000000000000002</v>
      </c>
      <c r="P79" s="11">
        <v>2.2999999999999998</v>
      </c>
      <c r="Q79" s="11">
        <v>2.2999999999999998</v>
      </c>
      <c r="R79" s="149">
        <v>2</v>
      </c>
      <c r="S79" s="149">
        <v>2</v>
      </c>
      <c r="T79" s="15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28">
        <v>19</v>
      </c>
    </row>
    <row r="80" spans="1:65">
      <c r="A80" s="30"/>
      <c r="B80" s="19">
        <v>1</v>
      </c>
      <c r="C80" s="9">
        <v>3</v>
      </c>
      <c r="D80" s="11">
        <v>2.21</v>
      </c>
      <c r="E80" s="149">
        <v>1.86505409601717</v>
      </c>
      <c r="F80" s="11">
        <v>2.3324118696573524</v>
      </c>
      <c r="G80" s="154">
        <v>2.6</v>
      </c>
      <c r="H80" s="149">
        <v>2.39</v>
      </c>
      <c r="I80" s="11">
        <v>2.36</v>
      </c>
      <c r="J80" s="11">
        <v>2.3199999999999998</v>
      </c>
      <c r="K80" s="11">
        <v>2.3199999999999998</v>
      </c>
      <c r="L80" s="11">
        <v>2.2200000000000002</v>
      </c>
      <c r="M80" s="11">
        <v>2.2599999999999998</v>
      </c>
      <c r="N80" s="149">
        <v>1.8292707318005199</v>
      </c>
      <c r="O80" s="11">
        <v>2.2000000000000002</v>
      </c>
      <c r="P80" s="11">
        <v>2.2000000000000002</v>
      </c>
      <c r="Q80" s="11">
        <v>2.4</v>
      </c>
      <c r="R80" s="149">
        <v>2.0699999999999998</v>
      </c>
      <c r="S80" s="149">
        <v>2</v>
      </c>
      <c r="T80" s="15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28">
        <v>16</v>
      </c>
    </row>
    <row r="81" spans="1:65">
      <c r="A81" s="30"/>
      <c r="B81" s="19">
        <v>1</v>
      </c>
      <c r="C81" s="9">
        <v>4</v>
      </c>
      <c r="D81" s="11">
        <v>2.2400000000000002</v>
      </c>
      <c r="E81" s="149">
        <v>1.84558750808909</v>
      </c>
      <c r="F81" s="11">
        <v>2.3250911900841378</v>
      </c>
      <c r="G81" s="154">
        <v>2.6</v>
      </c>
      <c r="H81" s="149">
        <v>2.57</v>
      </c>
      <c r="I81" s="11">
        <v>2.27</v>
      </c>
      <c r="J81" s="11">
        <v>2.3199999999999998</v>
      </c>
      <c r="K81" s="11">
        <v>2.2799999999999998</v>
      </c>
      <c r="L81" s="11">
        <v>2.2400000000000002</v>
      </c>
      <c r="M81" s="11">
        <v>2.2999999999999998</v>
      </c>
      <c r="N81" s="149">
        <v>1.8404795274280701</v>
      </c>
      <c r="O81" s="11">
        <v>2.2000000000000002</v>
      </c>
      <c r="P81" s="11">
        <v>2.4</v>
      </c>
      <c r="Q81" s="11">
        <v>2.2999999999999998</v>
      </c>
      <c r="R81" s="149">
        <v>2.0099999999999998</v>
      </c>
      <c r="S81" s="149">
        <v>2</v>
      </c>
      <c r="T81" s="15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28">
        <v>2.2937702604108945</v>
      </c>
    </row>
    <row r="82" spans="1:65">
      <c r="A82" s="30"/>
      <c r="B82" s="19">
        <v>1</v>
      </c>
      <c r="C82" s="9">
        <v>5</v>
      </c>
      <c r="D82" s="11">
        <v>2.27</v>
      </c>
      <c r="E82" s="149">
        <v>1.9679647586817226</v>
      </c>
      <c r="F82" s="11">
        <v>2.3129664339601654</v>
      </c>
      <c r="G82" s="11">
        <v>2.2999999999999998</v>
      </c>
      <c r="H82" s="149">
        <v>2.44</v>
      </c>
      <c r="I82" s="11">
        <v>2.33</v>
      </c>
      <c r="J82" s="11">
        <v>2.2599999999999998</v>
      </c>
      <c r="K82" s="11">
        <v>2.35</v>
      </c>
      <c r="L82" s="11">
        <v>2.25</v>
      </c>
      <c r="M82" s="11">
        <v>2.2999999999999998</v>
      </c>
      <c r="N82" s="149">
        <v>1.7632789175776</v>
      </c>
      <c r="O82" s="11">
        <v>2.2000000000000002</v>
      </c>
      <c r="P82" s="11">
        <v>2.2999999999999998</v>
      </c>
      <c r="Q82" s="11">
        <v>2.2999999999999998</v>
      </c>
      <c r="R82" s="149">
        <v>2</v>
      </c>
      <c r="S82" s="149">
        <v>2</v>
      </c>
      <c r="T82" s="15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28">
        <v>23</v>
      </c>
    </row>
    <row r="83" spans="1:65">
      <c r="A83" s="30"/>
      <c r="B83" s="19">
        <v>1</v>
      </c>
      <c r="C83" s="9">
        <v>6</v>
      </c>
      <c r="D83" s="11">
        <v>2.21</v>
      </c>
      <c r="E83" s="149">
        <v>1.9267174391073045</v>
      </c>
      <c r="F83" s="154">
        <v>2.424267820239868</v>
      </c>
      <c r="G83" s="11">
        <v>2.2999999999999998</v>
      </c>
      <c r="H83" s="149">
        <v>2.4700000000000002</v>
      </c>
      <c r="I83" s="11">
        <v>2.31</v>
      </c>
      <c r="J83" s="11">
        <v>2.29</v>
      </c>
      <c r="K83" s="11">
        <v>2.33</v>
      </c>
      <c r="L83" s="11">
        <v>2.2400000000000002</v>
      </c>
      <c r="M83" s="11">
        <v>2.2799999999999998</v>
      </c>
      <c r="N83" s="149">
        <v>1.8436558988987599</v>
      </c>
      <c r="O83" s="11">
        <v>2.2000000000000002</v>
      </c>
      <c r="P83" s="11">
        <v>2.2000000000000002</v>
      </c>
      <c r="Q83" s="11">
        <v>2.2999999999999998</v>
      </c>
      <c r="R83" s="149">
        <v>2.04</v>
      </c>
      <c r="S83" s="149">
        <v>2</v>
      </c>
      <c r="T83" s="15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55"/>
    </row>
    <row r="84" spans="1:65">
      <c r="A84" s="30"/>
      <c r="B84" s="20" t="s">
        <v>260</v>
      </c>
      <c r="C84" s="12"/>
      <c r="D84" s="23">
        <v>2.2400000000000002</v>
      </c>
      <c r="E84" s="23">
        <v>1.898895015375184</v>
      </c>
      <c r="F84" s="23">
        <v>2.3427720238065119</v>
      </c>
      <c r="G84" s="23">
        <v>2.4499999999999997</v>
      </c>
      <c r="H84" s="23">
        <v>2.5066666666666668</v>
      </c>
      <c r="I84" s="23">
        <v>2.3149999999999999</v>
      </c>
      <c r="J84" s="23">
        <v>2.2850000000000001</v>
      </c>
      <c r="K84" s="23">
        <v>2.3083333333333331</v>
      </c>
      <c r="L84" s="23">
        <v>2.2583333333333333</v>
      </c>
      <c r="M84" s="23">
        <v>2.29</v>
      </c>
      <c r="N84" s="23">
        <v>1.8329366773394085</v>
      </c>
      <c r="O84" s="23">
        <v>2.1999999999999997</v>
      </c>
      <c r="P84" s="23">
        <v>2.2999999999999994</v>
      </c>
      <c r="Q84" s="23">
        <v>2.3333333333333335</v>
      </c>
      <c r="R84" s="23">
        <v>2.0133333333333332</v>
      </c>
      <c r="S84" s="23">
        <v>2</v>
      </c>
      <c r="T84" s="15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55"/>
    </row>
    <row r="85" spans="1:65">
      <c r="A85" s="30"/>
      <c r="B85" s="3" t="s">
        <v>261</v>
      </c>
      <c r="C85" s="29"/>
      <c r="D85" s="11">
        <v>2.2300000000000004</v>
      </c>
      <c r="E85" s="11">
        <v>1.8940231451779082</v>
      </c>
      <c r="F85" s="11">
        <v>2.3308457048197244</v>
      </c>
      <c r="G85" s="11">
        <v>2.4500000000000002</v>
      </c>
      <c r="H85" s="11">
        <v>2.52</v>
      </c>
      <c r="I85" s="11">
        <v>2.3200000000000003</v>
      </c>
      <c r="J85" s="11">
        <v>2.2749999999999999</v>
      </c>
      <c r="K85" s="11">
        <v>2.3099999999999996</v>
      </c>
      <c r="L85" s="11">
        <v>2.2450000000000001</v>
      </c>
      <c r="M85" s="11">
        <v>2.29</v>
      </c>
      <c r="N85" s="11">
        <v>1.8348751296142951</v>
      </c>
      <c r="O85" s="11">
        <v>2.2000000000000002</v>
      </c>
      <c r="P85" s="11">
        <v>2.2999999999999998</v>
      </c>
      <c r="Q85" s="11">
        <v>2.2999999999999998</v>
      </c>
      <c r="R85" s="11">
        <v>2.0049999999999999</v>
      </c>
      <c r="S85" s="11">
        <v>2</v>
      </c>
      <c r="T85" s="15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55"/>
    </row>
    <row r="86" spans="1:65">
      <c r="A86" s="30"/>
      <c r="B86" s="3" t="s">
        <v>262</v>
      </c>
      <c r="C86" s="29"/>
      <c r="D86" s="24">
        <v>3.3466401061363026E-2</v>
      </c>
      <c r="E86" s="24">
        <v>4.3783033582273354E-2</v>
      </c>
      <c r="F86" s="24">
        <v>4.058346727648484E-2</v>
      </c>
      <c r="G86" s="24">
        <v>0.13784048752090236</v>
      </c>
      <c r="H86" s="24">
        <v>8.4537959915452501E-2</v>
      </c>
      <c r="I86" s="24">
        <v>3.8858718455450879E-2</v>
      </c>
      <c r="J86" s="24">
        <v>2.9495762407505288E-2</v>
      </c>
      <c r="K86" s="24">
        <v>3.0605010483034809E-2</v>
      </c>
      <c r="L86" s="24">
        <v>3.8686776379877691E-2</v>
      </c>
      <c r="M86" s="24">
        <v>2.0976176963403051E-2</v>
      </c>
      <c r="N86" s="24">
        <v>6.5754631948282877E-2</v>
      </c>
      <c r="O86" s="24">
        <v>4.8647535555904937E-16</v>
      </c>
      <c r="P86" s="24">
        <v>8.9442719099991477E-2</v>
      </c>
      <c r="Q86" s="24">
        <v>5.1639777949432274E-2</v>
      </c>
      <c r="R86" s="24">
        <v>3.7771241264574089E-2</v>
      </c>
      <c r="S86" s="24">
        <v>0</v>
      </c>
      <c r="T86" s="205"/>
      <c r="U86" s="206"/>
      <c r="V86" s="206"/>
      <c r="W86" s="206"/>
      <c r="X86" s="206"/>
      <c r="Y86" s="206"/>
      <c r="Z86" s="206"/>
      <c r="AA86" s="206"/>
      <c r="AB86" s="206"/>
      <c r="AC86" s="206"/>
      <c r="AD86" s="206"/>
      <c r="AE86" s="206"/>
      <c r="AF86" s="206"/>
      <c r="AG86" s="206"/>
      <c r="AH86" s="206"/>
      <c r="AI86" s="206"/>
      <c r="AJ86" s="206"/>
      <c r="AK86" s="206"/>
      <c r="AL86" s="206"/>
      <c r="AM86" s="206"/>
      <c r="AN86" s="206"/>
      <c r="AO86" s="206"/>
      <c r="AP86" s="206"/>
      <c r="AQ86" s="206"/>
      <c r="AR86" s="206"/>
      <c r="AS86" s="206"/>
      <c r="AT86" s="206"/>
      <c r="AU86" s="206"/>
      <c r="AV86" s="206"/>
      <c r="AW86" s="206"/>
      <c r="AX86" s="206"/>
      <c r="AY86" s="206"/>
      <c r="AZ86" s="206"/>
      <c r="BA86" s="206"/>
      <c r="BB86" s="206"/>
      <c r="BC86" s="206"/>
      <c r="BD86" s="206"/>
      <c r="BE86" s="206"/>
      <c r="BF86" s="206"/>
      <c r="BG86" s="206"/>
      <c r="BH86" s="206"/>
      <c r="BI86" s="206"/>
      <c r="BJ86" s="206"/>
      <c r="BK86" s="206"/>
      <c r="BL86" s="206"/>
      <c r="BM86" s="56"/>
    </row>
    <row r="87" spans="1:65">
      <c r="A87" s="30"/>
      <c r="B87" s="3" t="s">
        <v>86</v>
      </c>
      <c r="C87" s="29"/>
      <c r="D87" s="13">
        <v>1.494035761667992E-2</v>
      </c>
      <c r="E87" s="13">
        <v>2.3057111229302318E-2</v>
      </c>
      <c r="F87" s="13">
        <v>1.732284100377178E-2</v>
      </c>
      <c r="G87" s="13">
        <v>5.6261423477919334E-2</v>
      </c>
      <c r="H87" s="13">
        <v>3.3725249966270944E-2</v>
      </c>
      <c r="I87" s="13">
        <v>1.6785623522872949E-2</v>
      </c>
      <c r="J87" s="13">
        <v>1.2908429937639075E-2</v>
      </c>
      <c r="K87" s="13">
        <v>1.3258488295899557E-2</v>
      </c>
      <c r="L87" s="13">
        <v>1.7130675887768721E-2</v>
      </c>
      <c r="M87" s="13">
        <v>9.1599026041061359E-3</v>
      </c>
      <c r="N87" s="13">
        <v>3.5873924484793845E-2</v>
      </c>
      <c r="O87" s="13">
        <v>2.2112516161774974E-16</v>
      </c>
      <c r="P87" s="13">
        <v>3.8888138739126742E-2</v>
      </c>
      <c r="Q87" s="13">
        <v>2.2131333406899545E-2</v>
      </c>
      <c r="R87" s="13">
        <v>1.8760550296973887E-2</v>
      </c>
      <c r="S87" s="13">
        <v>0</v>
      </c>
      <c r="T87" s="15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55"/>
    </row>
    <row r="88" spans="1:65">
      <c r="A88" s="30"/>
      <c r="B88" s="3" t="s">
        <v>263</v>
      </c>
      <c r="C88" s="29"/>
      <c r="D88" s="13">
        <v>-2.3441868324364012E-2</v>
      </c>
      <c r="E88" s="13">
        <v>-0.17215117479331798</v>
      </c>
      <c r="F88" s="13">
        <v>2.1362977906444591E-2</v>
      </c>
      <c r="G88" s="13">
        <v>6.8110456520226625E-2</v>
      </c>
      <c r="H88" s="13">
        <v>9.2815052113211616E-2</v>
      </c>
      <c r="I88" s="13">
        <v>9.2553905487040566E-3</v>
      </c>
      <c r="J88" s="13">
        <v>-3.8235130005230822E-3</v>
      </c>
      <c r="K88" s="13">
        <v>6.3489675377645938E-3</v>
      </c>
      <c r="L88" s="13">
        <v>-1.5449205044280712E-2</v>
      </c>
      <c r="M88" s="13">
        <v>-1.6436957423185961E-3</v>
      </c>
      <c r="N88" s="13">
        <v>-0.20090659950789258</v>
      </c>
      <c r="O88" s="13">
        <v>-4.0880406390000568E-2</v>
      </c>
      <c r="P88" s="13">
        <v>2.7159387740902652E-3</v>
      </c>
      <c r="Q88" s="13">
        <v>1.724805382878758E-2</v>
      </c>
      <c r="R88" s="13">
        <v>-0.12226025069630353</v>
      </c>
      <c r="S88" s="13">
        <v>-0.12807309671818223</v>
      </c>
      <c r="T88" s="15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55"/>
    </row>
    <row r="89" spans="1:65">
      <c r="A89" s="30"/>
      <c r="B89" s="46" t="s">
        <v>264</v>
      </c>
      <c r="C89" s="47"/>
      <c r="D89" s="45">
        <v>0.67</v>
      </c>
      <c r="E89" s="45">
        <v>5.27</v>
      </c>
      <c r="F89" s="45">
        <v>0.71</v>
      </c>
      <c r="G89" s="45">
        <v>2.16</v>
      </c>
      <c r="H89" s="45">
        <v>2.92</v>
      </c>
      <c r="I89" s="45">
        <v>0.34</v>
      </c>
      <c r="J89" s="45">
        <v>7.0000000000000007E-2</v>
      </c>
      <c r="K89" s="45">
        <v>0.25</v>
      </c>
      <c r="L89" s="45">
        <v>0.43</v>
      </c>
      <c r="M89" s="45">
        <v>0</v>
      </c>
      <c r="N89" s="45">
        <v>6.16</v>
      </c>
      <c r="O89" s="45">
        <v>1.21</v>
      </c>
      <c r="P89" s="45">
        <v>0.13</v>
      </c>
      <c r="Q89" s="45">
        <v>0.57999999999999996</v>
      </c>
      <c r="R89" s="45">
        <v>3.73</v>
      </c>
      <c r="S89" s="45" t="s">
        <v>265</v>
      </c>
      <c r="T89" s="15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55"/>
    </row>
    <row r="90" spans="1:65">
      <c r="B90" s="31" t="s">
        <v>308</v>
      </c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BM90" s="55"/>
    </row>
    <row r="91" spans="1:65">
      <c r="BM91" s="55"/>
    </row>
    <row r="92" spans="1:65" ht="15">
      <c r="B92" s="8" t="s">
        <v>545</v>
      </c>
      <c r="BM92" s="28" t="s">
        <v>67</v>
      </c>
    </row>
    <row r="93" spans="1:65" ht="15">
      <c r="A93" s="25" t="s">
        <v>16</v>
      </c>
      <c r="B93" s="18" t="s">
        <v>112</v>
      </c>
      <c r="C93" s="15" t="s">
        <v>113</v>
      </c>
      <c r="D93" s="16" t="s">
        <v>225</v>
      </c>
      <c r="E93" s="17" t="s">
        <v>225</v>
      </c>
      <c r="F93" s="17" t="s">
        <v>225</v>
      </c>
      <c r="G93" s="17" t="s">
        <v>225</v>
      </c>
      <c r="H93" s="17" t="s">
        <v>225</v>
      </c>
      <c r="I93" s="17" t="s">
        <v>225</v>
      </c>
      <c r="J93" s="17" t="s">
        <v>225</v>
      </c>
      <c r="K93" s="17" t="s">
        <v>225</v>
      </c>
      <c r="L93" s="17" t="s">
        <v>225</v>
      </c>
      <c r="M93" s="17" t="s">
        <v>225</v>
      </c>
      <c r="N93" s="17" t="s">
        <v>225</v>
      </c>
      <c r="O93" s="17" t="s">
        <v>225</v>
      </c>
      <c r="P93" s="17" t="s">
        <v>225</v>
      </c>
      <c r="Q93" s="17" t="s">
        <v>225</v>
      </c>
      <c r="R93" s="17" t="s">
        <v>225</v>
      </c>
      <c r="S93" s="17" t="s">
        <v>225</v>
      </c>
      <c r="T93" s="17" t="s">
        <v>225</v>
      </c>
      <c r="U93" s="15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28">
        <v>1</v>
      </c>
    </row>
    <row r="94" spans="1:65">
      <c r="A94" s="30"/>
      <c r="B94" s="19" t="s">
        <v>226</v>
      </c>
      <c r="C94" s="9" t="s">
        <v>226</v>
      </c>
      <c r="D94" s="151" t="s">
        <v>228</v>
      </c>
      <c r="E94" s="152" t="s">
        <v>229</v>
      </c>
      <c r="F94" s="152" t="s">
        <v>231</v>
      </c>
      <c r="G94" s="152" t="s">
        <v>232</v>
      </c>
      <c r="H94" s="152" t="s">
        <v>234</v>
      </c>
      <c r="I94" s="152" t="s">
        <v>235</v>
      </c>
      <c r="J94" s="152" t="s">
        <v>236</v>
      </c>
      <c r="K94" s="152" t="s">
        <v>237</v>
      </c>
      <c r="L94" s="152" t="s">
        <v>238</v>
      </c>
      <c r="M94" s="152" t="s">
        <v>280</v>
      </c>
      <c r="N94" s="152" t="s">
        <v>241</v>
      </c>
      <c r="O94" s="152" t="s">
        <v>242</v>
      </c>
      <c r="P94" s="152" t="s">
        <v>243</v>
      </c>
      <c r="Q94" s="152" t="s">
        <v>244</v>
      </c>
      <c r="R94" s="152" t="s">
        <v>245</v>
      </c>
      <c r="S94" s="152" t="s">
        <v>246</v>
      </c>
      <c r="T94" s="152" t="s">
        <v>248</v>
      </c>
      <c r="U94" s="15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28" t="s">
        <v>3</v>
      </c>
    </row>
    <row r="95" spans="1:65">
      <c r="A95" s="30"/>
      <c r="B95" s="19"/>
      <c r="C95" s="9"/>
      <c r="D95" s="10" t="s">
        <v>304</v>
      </c>
      <c r="E95" s="11" t="s">
        <v>282</v>
      </c>
      <c r="F95" s="11" t="s">
        <v>304</v>
      </c>
      <c r="G95" s="11" t="s">
        <v>305</v>
      </c>
      <c r="H95" s="11" t="s">
        <v>304</v>
      </c>
      <c r="I95" s="11" t="s">
        <v>305</v>
      </c>
      <c r="J95" s="11" t="s">
        <v>305</v>
      </c>
      <c r="K95" s="11" t="s">
        <v>305</v>
      </c>
      <c r="L95" s="11" t="s">
        <v>305</v>
      </c>
      <c r="M95" s="11" t="s">
        <v>305</v>
      </c>
      <c r="N95" s="11" t="s">
        <v>304</v>
      </c>
      <c r="O95" s="11" t="s">
        <v>304</v>
      </c>
      <c r="P95" s="11" t="s">
        <v>305</v>
      </c>
      <c r="Q95" s="11" t="s">
        <v>304</v>
      </c>
      <c r="R95" s="11" t="s">
        <v>304</v>
      </c>
      <c r="S95" s="11" t="s">
        <v>304</v>
      </c>
      <c r="T95" s="11" t="s">
        <v>305</v>
      </c>
      <c r="U95" s="15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28">
        <v>2</v>
      </c>
    </row>
    <row r="96" spans="1:65">
      <c r="A96" s="30"/>
      <c r="B96" s="19"/>
      <c r="C96" s="9"/>
      <c r="D96" s="26"/>
      <c r="E96" s="26" t="s">
        <v>307</v>
      </c>
      <c r="F96" s="26"/>
      <c r="G96" s="26"/>
      <c r="H96" s="26"/>
      <c r="I96" s="26"/>
      <c r="J96" s="26"/>
      <c r="K96" s="26"/>
      <c r="L96" s="26"/>
      <c r="M96" s="26"/>
      <c r="N96" s="26"/>
      <c r="O96" s="26"/>
      <c r="P96" s="26"/>
      <c r="Q96" s="26"/>
      <c r="R96" s="26"/>
      <c r="S96" s="26"/>
      <c r="T96" s="26"/>
      <c r="U96" s="15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28">
        <v>2</v>
      </c>
    </row>
    <row r="97" spans="1:65">
      <c r="A97" s="30"/>
      <c r="B97" s="18">
        <v>1</v>
      </c>
      <c r="C97" s="14">
        <v>1</v>
      </c>
      <c r="D97" s="22">
        <v>4.1399999999999997</v>
      </c>
      <c r="E97" s="22">
        <v>3.2376439203227001</v>
      </c>
      <c r="F97" s="22">
        <v>3.7519130824648679</v>
      </c>
      <c r="G97" s="22">
        <v>4.04</v>
      </c>
      <c r="H97" s="148">
        <v>5.67</v>
      </c>
      <c r="I97" s="22">
        <v>3.62</v>
      </c>
      <c r="J97" s="22">
        <v>3.38</v>
      </c>
      <c r="K97" s="22">
        <v>4.0199999999999996</v>
      </c>
      <c r="L97" s="22">
        <v>3.4</v>
      </c>
      <c r="M97" s="22">
        <v>3.9399999999999995</v>
      </c>
      <c r="N97" s="22">
        <v>2.8925930485735498</v>
      </c>
      <c r="O97" s="22">
        <v>2.84</v>
      </c>
      <c r="P97" s="22">
        <v>3.55</v>
      </c>
      <c r="Q97" s="155">
        <v>4.4800000000000004</v>
      </c>
      <c r="R97" s="148">
        <v>6.1</v>
      </c>
      <c r="S97" s="22">
        <v>3.26</v>
      </c>
      <c r="T97" s="148">
        <v>1.7</v>
      </c>
      <c r="U97" s="15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28">
        <v>1</v>
      </c>
    </row>
    <row r="98" spans="1:65">
      <c r="A98" s="30"/>
      <c r="B98" s="19">
        <v>1</v>
      </c>
      <c r="C98" s="9">
        <v>2</v>
      </c>
      <c r="D98" s="11">
        <v>4.26</v>
      </c>
      <c r="E98" s="11">
        <v>3.2027513257157114</v>
      </c>
      <c r="F98" s="11">
        <v>3.5654879450395738</v>
      </c>
      <c r="G98" s="11">
        <v>3.8500000000000005</v>
      </c>
      <c r="H98" s="149">
        <v>5.72</v>
      </c>
      <c r="I98" s="11">
        <v>3.48</v>
      </c>
      <c r="J98" s="11">
        <v>3.48</v>
      </c>
      <c r="K98" s="11">
        <v>3.92</v>
      </c>
      <c r="L98" s="11">
        <v>3.29</v>
      </c>
      <c r="M98" s="11">
        <v>3.82</v>
      </c>
      <c r="N98" s="11">
        <v>3.3179647922134401</v>
      </c>
      <c r="O98" s="11">
        <v>3.2</v>
      </c>
      <c r="P98" s="11">
        <v>3.6</v>
      </c>
      <c r="Q98" s="11">
        <v>4.1500000000000004</v>
      </c>
      <c r="R98" s="149">
        <v>4.67</v>
      </c>
      <c r="S98" s="11">
        <v>3.35</v>
      </c>
      <c r="T98" s="149">
        <v>1.9</v>
      </c>
      <c r="U98" s="15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28">
        <v>20</v>
      </c>
    </row>
    <row r="99" spans="1:65">
      <c r="A99" s="30"/>
      <c r="B99" s="19">
        <v>1</v>
      </c>
      <c r="C99" s="9">
        <v>3</v>
      </c>
      <c r="D99" s="11">
        <v>4.1500000000000004</v>
      </c>
      <c r="E99" s="11">
        <v>3.2207675697546101</v>
      </c>
      <c r="F99" s="11">
        <v>3.6486511126692478</v>
      </c>
      <c r="G99" s="11">
        <v>4.0199999999999996</v>
      </c>
      <c r="H99" s="149">
        <v>5.45</v>
      </c>
      <c r="I99" s="11">
        <v>3.47</v>
      </c>
      <c r="J99" s="11">
        <v>3.48</v>
      </c>
      <c r="K99" s="11">
        <v>3.95</v>
      </c>
      <c r="L99" s="11">
        <v>3.1</v>
      </c>
      <c r="M99" s="11">
        <v>3.8800000000000003</v>
      </c>
      <c r="N99" s="11">
        <v>2.89183452816029</v>
      </c>
      <c r="O99" s="11">
        <v>2.97</v>
      </c>
      <c r="P99" s="11">
        <v>3.57</v>
      </c>
      <c r="Q99" s="11">
        <v>4.0599999999999996</v>
      </c>
      <c r="R99" s="149">
        <v>5.47</v>
      </c>
      <c r="S99" s="11">
        <v>3.39</v>
      </c>
      <c r="T99" s="149">
        <v>2</v>
      </c>
      <c r="U99" s="15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28">
        <v>16</v>
      </c>
    </row>
    <row r="100" spans="1:65">
      <c r="A100" s="30"/>
      <c r="B100" s="19">
        <v>1</v>
      </c>
      <c r="C100" s="9">
        <v>4</v>
      </c>
      <c r="D100" s="11">
        <v>4.26</v>
      </c>
      <c r="E100" s="11">
        <v>3.1912579214746799</v>
      </c>
      <c r="F100" s="154">
        <v>3.9372599234180514</v>
      </c>
      <c r="G100" s="11">
        <v>3.92</v>
      </c>
      <c r="H100" s="149">
        <v>5.64</v>
      </c>
      <c r="I100" s="11">
        <v>3.59</v>
      </c>
      <c r="J100" s="11">
        <v>3.5</v>
      </c>
      <c r="K100" s="11">
        <v>3.9399999999999995</v>
      </c>
      <c r="L100" s="11">
        <v>2.87</v>
      </c>
      <c r="M100" s="11">
        <v>3.9099999999999997</v>
      </c>
      <c r="N100" s="11">
        <v>3.0809286070342501</v>
      </c>
      <c r="O100" s="11">
        <v>3.14</v>
      </c>
      <c r="P100" s="11">
        <v>3.52</v>
      </c>
      <c r="Q100" s="11">
        <v>4.1500000000000004</v>
      </c>
      <c r="R100" s="149">
        <v>4.2</v>
      </c>
      <c r="S100" s="11">
        <v>3.32</v>
      </c>
      <c r="T100" s="149">
        <v>2</v>
      </c>
      <c r="U100" s="15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28">
        <v>3.5810180871372053</v>
      </c>
    </row>
    <row r="101" spans="1:65">
      <c r="A101" s="30"/>
      <c r="B101" s="19">
        <v>1</v>
      </c>
      <c r="C101" s="9">
        <v>5</v>
      </c>
      <c r="D101" s="11">
        <v>4.2</v>
      </c>
      <c r="E101" s="11">
        <v>3.2499772132223002</v>
      </c>
      <c r="F101" s="11">
        <v>3.6573619002762152</v>
      </c>
      <c r="G101" s="11">
        <v>3.9899999999999998</v>
      </c>
      <c r="H101" s="154">
        <v>5.12</v>
      </c>
      <c r="I101" s="11">
        <v>3.52</v>
      </c>
      <c r="J101" s="11">
        <v>3.47</v>
      </c>
      <c r="K101" s="11">
        <v>4.07</v>
      </c>
      <c r="L101" s="11">
        <v>3.37</v>
      </c>
      <c r="M101" s="11">
        <v>4.07</v>
      </c>
      <c r="N101" s="11">
        <v>2.93755167473652</v>
      </c>
      <c r="O101" s="11">
        <v>2.87</v>
      </c>
      <c r="P101" s="11">
        <v>3.59</v>
      </c>
      <c r="Q101" s="11">
        <v>4.17</v>
      </c>
      <c r="R101" s="149">
        <v>6.5</v>
      </c>
      <c r="S101" s="11">
        <v>3.32</v>
      </c>
      <c r="T101" s="149">
        <v>1.7</v>
      </c>
      <c r="U101" s="15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28">
        <v>24</v>
      </c>
    </row>
    <row r="102" spans="1:65">
      <c r="A102" s="30"/>
      <c r="B102" s="19">
        <v>1</v>
      </c>
      <c r="C102" s="9">
        <v>6</v>
      </c>
      <c r="D102" s="11">
        <v>4.04</v>
      </c>
      <c r="E102" s="11">
        <v>3.2360528844290002</v>
      </c>
      <c r="F102" s="11">
        <v>3.67891503625949</v>
      </c>
      <c r="G102" s="11">
        <v>3.89</v>
      </c>
      <c r="H102" s="149">
        <v>5.84</v>
      </c>
      <c r="I102" s="11">
        <v>3.5</v>
      </c>
      <c r="J102" s="11">
        <v>3.59</v>
      </c>
      <c r="K102" s="11">
        <v>3.98</v>
      </c>
      <c r="L102" s="11">
        <v>2.97</v>
      </c>
      <c r="M102" s="11">
        <v>3.9600000000000004</v>
      </c>
      <c r="N102" s="11">
        <v>3.1514009418368798</v>
      </c>
      <c r="O102" s="11">
        <v>2.91</v>
      </c>
      <c r="P102" s="11">
        <v>3.58</v>
      </c>
      <c r="Q102" s="11">
        <v>3.98</v>
      </c>
      <c r="R102" s="149">
        <v>6.63</v>
      </c>
      <c r="S102" s="11">
        <v>3.34</v>
      </c>
      <c r="T102" s="149">
        <v>2.2000000000000002</v>
      </c>
      <c r="U102" s="15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55"/>
    </row>
    <row r="103" spans="1:65">
      <c r="A103" s="30"/>
      <c r="B103" s="20" t="s">
        <v>260</v>
      </c>
      <c r="C103" s="12"/>
      <c r="D103" s="23">
        <v>4.1749999999999998</v>
      </c>
      <c r="E103" s="23">
        <v>3.2230751391531669</v>
      </c>
      <c r="F103" s="23">
        <v>3.7065981666879075</v>
      </c>
      <c r="G103" s="23">
        <v>3.9516666666666667</v>
      </c>
      <c r="H103" s="23">
        <v>5.5733333333333333</v>
      </c>
      <c r="I103" s="23">
        <v>3.53</v>
      </c>
      <c r="J103" s="23">
        <v>3.4833333333333329</v>
      </c>
      <c r="K103" s="23">
        <v>3.98</v>
      </c>
      <c r="L103" s="23">
        <v>3.1666666666666665</v>
      </c>
      <c r="M103" s="23">
        <v>3.93</v>
      </c>
      <c r="N103" s="23">
        <v>3.0453789320924884</v>
      </c>
      <c r="O103" s="23">
        <v>2.9883333333333333</v>
      </c>
      <c r="P103" s="23">
        <v>3.5683333333333329</v>
      </c>
      <c r="Q103" s="23">
        <v>4.1650000000000009</v>
      </c>
      <c r="R103" s="23">
        <v>5.5949999999999998</v>
      </c>
      <c r="S103" s="23">
        <v>3.33</v>
      </c>
      <c r="T103" s="23">
        <v>1.9166666666666667</v>
      </c>
      <c r="U103" s="15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55"/>
    </row>
    <row r="104" spans="1:65">
      <c r="A104" s="30"/>
      <c r="B104" s="3" t="s">
        <v>261</v>
      </c>
      <c r="C104" s="29"/>
      <c r="D104" s="11">
        <v>4.1750000000000007</v>
      </c>
      <c r="E104" s="11">
        <v>3.2284102270918051</v>
      </c>
      <c r="F104" s="11">
        <v>3.6681384682678528</v>
      </c>
      <c r="G104" s="11">
        <v>3.9550000000000001</v>
      </c>
      <c r="H104" s="11">
        <v>5.6549999999999994</v>
      </c>
      <c r="I104" s="11">
        <v>3.51</v>
      </c>
      <c r="J104" s="11">
        <v>3.48</v>
      </c>
      <c r="K104" s="11">
        <v>3.9649999999999999</v>
      </c>
      <c r="L104" s="11">
        <v>3.1950000000000003</v>
      </c>
      <c r="M104" s="11">
        <v>3.9249999999999998</v>
      </c>
      <c r="N104" s="11">
        <v>3.0092401408853853</v>
      </c>
      <c r="O104" s="11">
        <v>2.9400000000000004</v>
      </c>
      <c r="P104" s="11">
        <v>3.5750000000000002</v>
      </c>
      <c r="Q104" s="11">
        <v>4.1500000000000004</v>
      </c>
      <c r="R104" s="11">
        <v>5.7850000000000001</v>
      </c>
      <c r="S104" s="11">
        <v>3.33</v>
      </c>
      <c r="T104" s="11">
        <v>1.95</v>
      </c>
      <c r="U104" s="15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55"/>
    </row>
    <row r="105" spans="1:65">
      <c r="A105" s="30"/>
      <c r="B105" s="3" t="s">
        <v>262</v>
      </c>
      <c r="C105" s="29"/>
      <c r="D105" s="24">
        <v>8.3845095265018252E-2</v>
      </c>
      <c r="E105" s="24">
        <v>2.2517151047151445E-2</v>
      </c>
      <c r="F105" s="24">
        <v>0.12784272288501397</v>
      </c>
      <c r="G105" s="24">
        <v>7.6267074590983419E-2</v>
      </c>
      <c r="H105" s="24">
        <v>0.25578636919637959</v>
      </c>
      <c r="I105" s="24">
        <v>6.1318838867023537E-2</v>
      </c>
      <c r="J105" s="24">
        <v>6.7131711334261879E-2</v>
      </c>
      <c r="K105" s="24">
        <v>5.6213877290220884E-2</v>
      </c>
      <c r="L105" s="24">
        <v>0.22006059771496267</v>
      </c>
      <c r="M105" s="24">
        <v>8.438009243891606E-2</v>
      </c>
      <c r="N105" s="24">
        <v>0.17050139277264031</v>
      </c>
      <c r="O105" s="24">
        <v>0.14851487018701759</v>
      </c>
      <c r="P105" s="24">
        <v>2.9268868558020272E-2</v>
      </c>
      <c r="Q105" s="24">
        <v>0.17026450011673033</v>
      </c>
      <c r="R105" s="24">
        <v>0.99624796110205061</v>
      </c>
      <c r="S105" s="24">
        <v>4.2895221179054553E-2</v>
      </c>
      <c r="T105" s="24">
        <v>0.19407902170679522</v>
      </c>
      <c r="U105" s="15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55"/>
    </row>
    <row r="106" spans="1:65">
      <c r="A106" s="30"/>
      <c r="B106" s="3" t="s">
        <v>86</v>
      </c>
      <c r="C106" s="29"/>
      <c r="D106" s="13">
        <v>2.0082657548507368E-2</v>
      </c>
      <c r="E106" s="13">
        <v>6.9862321152921111E-3</v>
      </c>
      <c r="F106" s="13">
        <v>3.4490580617550448E-2</v>
      </c>
      <c r="G106" s="13">
        <v>1.9299976699531866E-2</v>
      </c>
      <c r="H106" s="13">
        <v>4.5894683468249931E-2</v>
      </c>
      <c r="I106" s="13">
        <v>1.73707758830095E-2</v>
      </c>
      <c r="J106" s="13">
        <v>1.9272261627060829E-2</v>
      </c>
      <c r="K106" s="13">
        <v>1.4124089771412282E-2</v>
      </c>
      <c r="L106" s="13">
        <v>6.9492820331040844E-2</v>
      </c>
      <c r="M106" s="13">
        <v>2.1470761434838691E-2</v>
      </c>
      <c r="N106" s="13">
        <v>5.5986922013507308E-2</v>
      </c>
      <c r="O106" s="13">
        <v>4.9698227614172086E-2</v>
      </c>
      <c r="P106" s="13">
        <v>8.2023919359234775E-3</v>
      </c>
      <c r="Q106" s="13">
        <v>4.0879831960799591E-2</v>
      </c>
      <c r="R106" s="13">
        <v>0.17806040412905283</v>
      </c>
      <c r="S106" s="13">
        <v>1.2881447801517884E-2</v>
      </c>
      <c r="T106" s="13">
        <v>0.10125862002093663</v>
      </c>
      <c r="U106" s="15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55"/>
    </row>
    <row r="107" spans="1:65">
      <c r="A107" s="30"/>
      <c r="B107" s="3" t="s">
        <v>263</v>
      </c>
      <c r="C107" s="29"/>
      <c r="D107" s="13">
        <v>0.16586956513745088</v>
      </c>
      <c r="E107" s="13">
        <v>-9.9955638110219902E-2</v>
      </c>
      <c r="F107" s="13">
        <v>3.5068261733102624E-2</v>
      </c>
      <c r="G107" s="13">
        <v>0.10350368819995848</v>
      </c>
      <c r="H107" s="13">
        <v>0.55635442148488456</v>
      </c>
      <c r="I107" s="13">
        <v>-1.4246810793963616E-2</v>
      </c>
      <c r="J107" s="13">
        <v>-2.7278486571947202E-2</v>
      </c>
      <c r="K107" s="13">
        <v>0.11141577706516292</v>
      </c>
      <c r="L107" s="13">
        <v>-0.11570771506540645</v>
      </c>
      <c r="M107" s="13">
        <v>9.7453267303037716E-2</v>
      </c>
      <c r="N107" s="13">
        <v>-0.14957733862576661</v>
      </c>
      <c r="O107" s="13">
        <v>-0.16550733321698619</v>
      </c>
      <c r="P107" s="13">
        <v>-3.5422199763344153E-3</v>
      </c>
      <c r="Q107" s="13">
        <v>0.16307706318502624</v>
      </c>
      <c r="R107" s="13">
        <v>0.56240484238180555</v>
      </c>
      <c r="S107" s="13">
        <v>-7.0096849842464226E-2</v>
      </c>
      <c r="T107" s="13">
        <v>-0.46477045911853543</v>
      </c>
      <c r="U107" s="15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55"/>
    </row>
    <row r="108" spans="1:65">
      <c r="A108" s="30"/>
      <c r="B108" s="46" t="s">
        <v>264</v>
      </c>
      <c r="C108" s="47"/>
      <c r="D108" s="45">
        <v>1.02</v>
      </c>
      <c r="E108" s="45">
        <v>0.57999999999999996</v>
      </c>
      <c r="F108" s="45">
        <v>0.23</v>
      </c>
      <c r="G108" s="45">
        <v>0.64</v>
      </c>
      <c r="H108" s="45">
        <v>3.37</v>
      </c>
      <c r="I108" s="45">
        <v>0.06</v>
      </c>
      <c r="J108" s="45">
        <v>0.14000000000000001</v>
      </c>
      <c r="K108" s="45">
        <v>0.69</v>
      </c>
      <c r="L108" s="45">
        <v>0.67</v>
      </c>
      <c r="M108" s="45">
        <v>0.61</v>
      </c>
      <c r="N108" s="45">
        <v>0.88</v>
      </c>
      <c r="O108" s="45">
        <v>0.97</v>
      </c>
      <c r="P108" s="45">
        <v>0</v>
      </c>
      <c r="Q108" s="45">
        <v>1</v>
      </c>
      <c r="R108" s="45">
        <v>3.4</v>
      </c>
      <c r="S108" s="45">
        <v>0.4</v>
      </c>
      <c r="T108" s="45">
        <v>2.77</v>
      </c>
      <c r="U108" s="15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55"/>
    </row>
    <row r="109" spans="1:65">
      <c r="B109" s="31"/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BM109" s="55"/>
    </row>
    <row r="110" spans="1:65" ht="15">
      <c r="B110" s="8" t="s">
        <v>546</v>
      </c>
      <c r="BM110" s="28" t="s">
        <v>67</v>
      </c>
    </row>
    <row r="111" spans="1:65" ht="15">
      <c r="A111" s="25" t="s">
        <v>50</v>
      </c>
      <c r="B111" s="18" t="s">
        <v>112</v>
      </c>
      <c r="C111" s="15" t="s">
        <v>113</v>
      </c>
      <c r="D111" s="16" t="s">
        <v>225</v>
      </c>
      <c r="E111" s="17" t="s">
        <v>225</v>
      </c>
      <c r="F111" s="17" t="s">
        <v>225</v>
      </c>
      <c r="G111" s="17" t="s">
        <v>225</v>
      </c>
      <c r="H111" s="17" t="s">
        <v>225</v>
      </c>
      <c r="I111" s="17" t="s">
        <v>225</v>
      </c>
      <c r="J111" s="17" t="s">
        <v>225</v>
      </c>
      <c r="K111" s="17" t="s">
        <v>225</v>
      </c>
      <c r="L111" s="17" t="s">
        <v>225</v>
      </c>
      <c r="M111" s="17" t="s">
        <v>225</v>
      </c>
      <c r="N111" s="17" t="s">
        <v>225</v>
      </c>
      <c r="O111" s="17" t="s">
        <v>225</v>
      </c>
      <c r="P111" s="17" t="s">
        <v>225</v>
      </c>
      <c r="Q111" s="17" t="s">
        <v>225</v>
      </c>
      <c r="R111" s="17" t="s">
        <v>225</v>
      </c>
      <c r="S111" s="17" t="s">
        <v>225</v>
      </c>
      <c r="T111" s="17" t="s">
        <v>225</v>
      </c>
      <c r="U111" s="15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28">
        <v>1</v>
      </c>
    </row>
    <row r="112" spans="1:65">
      <c r="A112" s="30"/>
      <c r="B112" s="19" t="s">
        <v>226</v>
      </c>
      <c r="C112" s="9" t="s">
        <v>226</v>
      </c>
      <c r="D112" s="151" t="s">
        <v>228</v>
      </c>
      <c r="E112" s="152" t="s">
        <v>229</v>
      </c>
      <c r="F112" s="152" t="s">
        <v>231</v>
      </c>
      <c r="G112" s="152" t="s">
        <v>232</v>
      </c>
      <c r="H112" s="152" t="s">
        <v>234</v>
      </c>
      <c r="I112" s="152" t="s">
        <v>235</v>
      </c>
      <c r="J112" s="152" t="s">
        <v>236</v>
      </c>
      <c r="K112" s="152" t="s">
        <v>237</v>
      </c>
      <c r="L112" s="152" t="s">
        <v>238</v>
      </c>
      <c r="M112" s="152" t="s">
        <v>280</v>
      </c>
      <c r="N112" s="152" t="s">
        <v>241</v>
      </c>
      <c r="O112" s="152" t="s">
        <v>242</v>
      </c>
      <c r="P112" s="152" t="s">
        <v>243</v>
      </c>
      <c r="Q112" s="152" t="s">
        <v>244</v>
      </c>
      <c r="R112" s="152" t="s">
        <v>245</v>
      </c>
      <c r="S112" s="152" t="s">
        <v>246</v>
      </c>
      <c r="T112" s="152" t="s">
        <v>248</v>
      </c>
      <c r="U112" s="15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28" t="s">
        <v>1</v>
      </c>
    </row>
    <row r="113" spans="1:65">
      <c r="A113" s="30"/>
      <c r="B113" s="19"/>
      <c r="C113" s="9"/>
      <c r="D113" s="10" t="s">
        <v>116</v>
      </c>
      <c r="E113" s="11" t="s">
        <v>116</v>
      </c>
      <c r="F113" s="11" t="s">
        <v>304</v>
      </c>
      <c r="G113" s="11" t="s">
        <v>305</v>
      </c>
      <c r="H113" s="11" t="s">
        <v>304</v>
      </c>
      <c r="I113" s="11" t="s">
        <v>305</v>
      </c>
      <c r="J113" s="11" t="s">
        <v>305</v>
      </c>
      <c r="K113" s="11" t="s">
        <v>305</v>
      </c>
      <c r="L113" s="11" t="s">
        <v>305</v>
      </c>
      <c r="M113" s="11" t="s">
        <v>305</v>
      </c>
      <c r="N113" s="11" t="s">
        <v>304</v>
      </c>
      <c r="O113" s="11" t="s">
        <v>116</v>
      </c>
      <c r="P113" s="11" t="s">
        <v>305</v>
      </c>
      <c r="Q113" s="11" t="s">
        <v>304</v>
      </c>
      <c r="R113" s="11" t="s">
        <v>304</v>
      </c>
      <c r="S113" s="11" t="s">
        <v>304</v>
      </c>
      <c r="T113" s="11" t="s">
        <v>305</v>
      </c>
      <c r="U113" s="15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28">
        <v>3</v>
      </c>
    </row>
    <row r="114" spans="1:65">
      <c r="A114" s="30"/>
      <c r="B114" s="19"/>
      <c r="C114" s="9"/>
      <c r="D114" s="26"/>
      <c r="E114" s="26"/>
      <c r="F114" s="26"/>
      <c r="G114" s="26"/>
      <c r="H114" s="26"/>
      <c r="I114" s="26"/>
      <c r="J114" s="26"/>
      <c r="K114" s="26"/>
      <c r="L114" s="26"/>
      <c r="M114" s="26"/>
      <c r="N114" s="26"/>
      <c r="O114" s="26"/>
      <c r="P114" s="26"/>
      <c r="Q114" s="26"/>
      <c r="R114" s="26"/>
      <c r="S114" s="26"/>
      <c r="T114" s="26"/>
      <c r="U114" s="15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28">
        <v>3</v>
      </c>
    </row>
    <row r="115" spans="1:65">
      <c r="A115" s="30"/>
      <c r="B115" s="18">
        <v>1</v>
      </c>
      <c r="C115" s="14">
        <v>1</v>
      </c>
      <c r="D115" s="214">
        <v>0.58699999999999997</v>
      </c>
      <c r="E115" s="214">
        <v>0.56948550000000009</v>
      </c>
      <c r="F115" s="214">
        <v>0.59566197150126043</v>
      </c>
      <c r="G115" s="214">
        <v>0.59</v>
      </c>
      <c r="H115" s="214">
        <v>0.57999999999999996</v>
      </c>
      <c r="I115" s="214">
        <v>0.6</v>
      </c>
      <c r="J115" s="214">
        <v>0.61</v>
      </c>
      <c r="K115" s="214">
        <v>0.59</v>
      </c>
      <c r="L115" s="214">
        <v>0.61</v>
      </c>
      <c r="M115" s="214">
        <v>0.61</v>
      </c>
      <c r="N115" s="214">
        <v>0.55699488626420157</v>
      </c>
      <c r="O115" s="214">
        <v>0.56699999999999995</v>
      </c>
      <c r="P115" s="214">
        <v>0.56000000000000005</v>
      </c>
      <c r="Q115" s="230">
        <v>0.60589999999999999</v>
      </c>
      <c r="R115" s="214">
        <v>0.58190000000000008</v>
      </c>
      <c r="S115" s="214">
        <v>0.55000000000000004</v>
      </c>
      <c r="T115" s="214">
        <v>0.56000000000000005</v>
      </c>
      <c r="U115" s="205"/>
      <c r="V115" s="206"/>
      <c r="W115" s="206"/>
      <c r="X115" s="206"/>
      <c r="Y115" s="206"/>
      <c r="Z115" s="206"/>
      <c r="AA115" s="206"/>
      <c r="AB115" s="206"/>
      <c r="AC115" s="206"/>
      <c r="AD115" s="206"/>
      <c r="AE115" s="206"/>
      <c r="AF115" s="206"/>
      <c r="AG115" s="206"/>
      <c r="AH115" s="206"/>
      <c r="AI115" s="206"/>
      <c r="AJ115" s="206"/>
      <c r="AK115" s="206"/>
      <c r="AL115" s="206"/>
      <c r="AM115" s="206"/>
      <c r="AN115" s="206"/>
      <c r="AO115" s="206"/>
      <c r="AP115" s="206"/>
      <c r="AQ115" s="206"/>
      <c r="AR115" s="206"/>
      <c r="AS115" s="206"/>
      <c r="AT115" s="206"/>
      <c r="AU115" s="206"/>
      <c r="AV115" s="206"/>
      <c r="AW115" s="206"/>
      <c r="AX115" s="206"/>
      <c r="AY115" s="206"/>
      <c r="AZ115" s="206"/>
      <c r="BA115" s="206"/>
      <c r="BB115" s="206"/>
      <c r="BC115" s="206"/>
      <c r="BD115" s="206"/>
      <c r="BE115" s="206"/>
      <c r="BF115" s="206"/>
      <c r="BG115" s="206"/>
      <c r="BH115" s="206"/>
      <c r="BI115" s="206"/>
      <c r="BJ115" s="206"/>
      <c r="BK115" s="206"/>
      <c r="BL115" s="206"/>
      <c r="BM115" s="215">
        <v>1</v>
      </c>
    </row>
    <row r="116" spans="1:65">
      <c r="A116" s="30"/>
      <c r="B116" s="19">
        <v>1</v>
      </c>
      <c r="C116" s="9">
        <v>2</v>
      </c>
      <c r="D116" s="24">
        <v>0.59670000000000001</v>
      </c>
      <c r="E116" s="24">
        <v>0.56951700000000005</v>
      </c>
      <c r="F116" s="24">
        <v>0.59078874282522642</v>
      </c>
      <c r="G116" s="24">
        <v>0.56999999999999995</v>
      </c>
      <c r="H116" s="24">
        <v>0.59</v>
      </c>
      <c r="I116" s="24">
        <v>0.57999999999999996</v>
      </c>
      <c r="J116" s="24">
        <v>0.61</v>
      </c>
      <c r="K116" s="24">
        <v>0.57999999999999996</v>
      </c>
      <c r="L116" s="24">
        <v>0.59</v>
      </c>
      <c r="M116" s="24">
        <v>0.6</v>
      </c>
      <c r="N116" s="226">
        <v>0.627807530811888</v>
      </c>
      <c r="O116" s="24">
        <v>0.57099999999999995</v>
      </c>
      <c r="P116" s="24">
        <v>0.55000000000000004</v>
      </c>
      <c r="Q116" s="24">
        <v>0.57679999999999998</v>
      </c>
      <c r="R116" s="24">
        <v>0.58440000000000003</v>
      </c>
      <c r="S116" s="24">
        <v>0.54</v>
      </c>
      <c r="T116" s="24">
        <v>0.56000000000000005</v>
      </c>
      <c r="U116" s="205"/>
      <c r="V116" s="206"/>
      <c r="W116" s="206"/>
      <c r="X116" s="206"/>
      <c r="Y116" s="206"/>
      <c r="Z116" s="206"/>
      <c r="AA116" s="206"/>
      <c r="AB116" s="206"/>
      <c r="AC116" s="206"/>
      <c r="AD116" s="206"/>
      <c r="AE116" s="206"/>
      <c r="AF116" s="206"/>
      <c r="AG116" s="206"/>
      <c r="AH116" s="206"/>
      <c r="AI116" s="206"/>
      <c r="AJ116" s="206"/>
      <c r="AK116" s="206"/>
      <c r="AL116" s="206"/>
      <c r="AM116" s="206"/>
      <c r="AN116" s="206"/>
      <c r="AO116" s="206"/>
      <c r="AP116" s="206"/>
      <c r="AQ116" s="206"/>
      <c r="AR116" s="206"/>
      <c r="AS116" s="206"/>
      <c r="AT116" s="206"/>
      <c r="AU116" s="206"/>
      <c r="AV116" s="206"/>
      <c r="AW116" s="206"/>
      <c r="AX116" s="206"/>
      <c r="AY116" s="206"/>
      <c r="AZ116" s="206"/>
      <c r="BA116" s="206"/>
      <c r="BB116" s="206"/>
      <c r="BC116" s="206"/>
      <c r="BD116" s="206"/>
      <c r="BE116" s="206"/>
      <c r="BF116" s="206"/>
      <c r="BG116" s="206"/>
      <c r="BH116" s="206"/>
      <c r="BI116" s="206"/>
      <c r="BJ116" s="206"/>
      <c r="BK116" s="206"/>
      <c r="BL116" s="206"/>
      <c r="BM116" s="215">
        <v>3</v>
      </c>
    </row>
    <row r="117" spans="1:65">
      <c r="A117" s="30"/>
      <c r="B117" s="19">
        <v>1</v>
      </c>
      <c r="C117" s="9">
        <v>3</v>
      </c>
      <c r="D117" s="24">
        <v>0.58630000000000004</v>
      </c>
      <c r="E117" s="24">
        <v>0.568357</v>
      </c>
      <c r="F117" s="24">
        <v>0.58097435178465473</v>
      </c>
      <c r="G117" s="24">
        <v>0.59</v>
      </c>
      <c r="H117" s="24">
        <v>0.6</v>
      </c>
      <c r="I117" s="24">
        <v>0.57999999999999996</v>
      </c>
      <c r="J117" s="24">
        <v>0.62</v>
      </c>
      <c r="K117" s="24">
        <v>0.6</v>
      </c>
      <c r="L117" s="24">
        <v>0.56999999999999995</v>
      </c>
      <c r="M117" s="24">
        <v>0.59</v>
      </c>
      <c r="N117" s="24">
        <v>0.55315881330919925</v>
      </c>
      <c r="O117" s="24">
        <v>0.55999999999999994</v>
      </c>
      <c r="P117" s="24">
        <v>0.56000000000000005</v>
      </c>
      <c r="Q117" s="24">
        <v>0.57899999999999996</v>
      </c>
      <c r="R117" s="24">
        <v>0.57040000000000002</v>
      </c>
      <c r="S117" s="24">
        <v>0.55000000000000004</v>
      </c>
      <c r="T117" s="24">
        <v>0.56999999999999995</v>
      </c>
      <c r="U117" s="205"/>
      <c r="V117" s="206"/>
      <c r="W117" s="206"/>
      <c r="X117" s="206"/>
      <c r="Y117" s="206"/>
      <c r="Z117" s="206"/>
      <c r="AA117" s="206"/>
      <c r="AB117" s="206"/>
      <c r="AC117" s="206"/>
      <c r="AD117" s="206"/>
      <c r="AE117" s="206"/>
      <c r="AF117" s="206"/>
      <c r="AG117" s="206"/>
      <c r="AH117" s="206"/>
      <c r="AI117" s="206"/>
      <c r="AJ117" s="206"/>
      <c r="AK117" s="206"/>
      <c r="AL117" s="206"/>
      <c r="AM117" s="206"/>
      <c r="AN117" s="206"/>
      <c r="AO117" s="206"/>
      <c r="AP117" s="206"/>
      <c r="AQ117" s="206"/>
      <c r="AR117" s="206"/>
      <c r="AS117" s="206"/>
      <c r="AT117" s="206"/>
      <c r="AU117" s="206"/>
      <c r="AV117" s="206"/>
      <c r="AW117" s="206"/>
      <c r="AX117" s="206"/>
      <c r="AY117" s="206"/>
      <c r="AZ117" s="206"/>
      <c r="BA117" s="206"/>
      <c r="BB117" s="206"/>
      <c r="BC117" s="206"/>
      <c r="BD117" s="206"/>
      <c r="BE117" s="206"/>
      <c r="BF117" s="206"/>
      <c r="BG117" s="206"/>
      <c r="BH117" s="206"/>
      <c r="BI117" s="206"/>
      <c r="BJ117" s="206"/>
      <c r="BK117" s="206"/>
      <c r="BL117" s="206"/>
      <c r="BM117" s="215">
        <v>16</v>
      </c>
    </row>
    <row r="118" spans="1:65">
      <c r="A118" s="30"/>
      <c r="B118" s="19">
        <v>1</v>
      </c>
      <c r="C118" s="9">
        <v>4</v>
      </c>
      <c r="D118" s="24">
        <v>0.58169999999999999</v>
      </c>
      <c r="E118" s="24">
        <v>0.56694449999999996</v>
      </c>
      <c r="F118" s="24">
        <v>0.60039796237823773</v>
      </c>
      <c r="G118" s="24">
        <v>0.57999999999999996</v>
      </c>
      <c r="H118" s="24">
        <v>0.57999999999999996</v>
      </c>
      <c r="I118" s="24">
        <v>0.56999999999999995</v>
      </c>
      <c r="J118" s="24">
        <v>0.62</v>
      </c>
      <c r="K118" s="24">
        <v>0.57999999999999996</v>
      </c>
      <c r="L118" s="24">
        <v>0.56999999999999995</v>
      </c>
      <c r="M118" s="24">
        <v>0.6</v>
      </c>
      <c r="N118" s="24">
        <v>0.55607434869163697</v>
      </c>
      <c r="O118" s="24">
        <v>0.56800000000000006</v>
      </c>
      <c r="P118" s="24">
        <v>0.56000000000000005</v>
      </c>
      <c r="Q118" s="24">
        <v>0.57640000000000002</v>
      </c>
      <c r="R118" s="24">
        <v>0.58360000000000001</v>
      </c>
      <c r="S118" s="24">
        <v>0.54</v>
      </c>
      <c r="T118" s="24">
        <v>0.57999999999999996</v>
      </c>
      <c r="U118" s="205"/>
      <c r="V118" s="206"/>
      <c r="W118" s="206"/>
      <c r="X118" s="206"/>
      <c r="Y118" s="206"/>
      <c r="Z118" s="206"/>
      <c r="AA118" s="206"/>
      <c r="AB118" s="206"/>
      <c r="AC118" s="206"/>
      <c r="AD118" s="206"/>
      <c r="AE118" s="206"/>
      <c r="AF118" s="206"/>
      <c r="AG118" s="206"/>
      <c r="AH118" s="206"/>
      <c r="AI118" s="206"/>
      <c r="AJ118" s="206"/>
      <c r="AK118" s="206"/>
      <c r="AL118" s="206"/>
      <c r="AM118" s="206"/>
      <c r="AN118" s="206"/>
      <c r="AO118" s="206"/>
      <c r="AP118" s="206"/>
      <c r="AQ118" s="206"/>
      <c r="AR118" s="206"/>
      <c r="AS118" s="206"/>
      <c r="AT118" s="206"/>
      <c r="AU118" s="206"/>
      <c r="AV118" s="206"/>
      <c r="AW118" s="206"/>
      <c r="AX118" s="206"/>
      <c r="AY118" s="206"/>
      <c r="AZ118" s="206"/>
      <c r="BA118" s="206"/>
      <c r="BB118" s="206"/>
      <c r="BC118" s="206"/>
      <c r="BD118" s="206"/>
      <c r="BE118" s="206"/>
      <c r="BF118" s="206"/>
      <c r="BG118" s="206"/>
      <c r="BH118" s="206"/>
      <c r="BI118" s="206"/>
      <c r="BJ118" s="206"/>
      <c r="BK118" s="206"/>
      <c r="BL118" s="206"/>
      <c r="BM118" s="215">
        <v>0.57864320850500106</v>
      </c>
    </row>
    <row r="119" spans="1:65">
      <c r="A119" s="30"/>
      <c r="B119" s="19">
        <v>1</v>
      </c>
      <c r="C119" s="9">
        <v>5</v>
      </c>
      <c r="D119" s="24">
        <v>0.58420000000000005</v>
      </c>
      <c r="E119" s="24">
        <v>0.5670909999999999</v>
      </c>
      <c r="F119" s="24">
        <v>0.58710093771630556</v>
      </c>
      <c r="G119" s="24">
        <v>0.59</v>
      </c>
      <c r="H119" s="24">
        <v>0.59</v>
      </c>
      <c r="I119" s="24">
        <v>0.57999999999999996</v>
      </c>
      <c r="J119" s="24">
        <v>0.61</v>
      </c>
      <c r="K119" s="24">
        <v>0.6</v>
      </c>
      <c r="L119" s="24">
        <v>0.57999999999999996</v>
      </c>
      <c r="M119" s="24">
        <v>0.61</v>
      </c>
      <c r="N119" s="24">
        <v>0.54571059292116486</v>
      </c>
      <c r="O119" s="24">
        <v>0.56699999999999995</v>
      </c>
      <c r="P119" s="24">
        <v>0.56000000000000005</v>
      </c>
      <c r="Q119" s="24">
        <v>0.56789999999999996</v>
      </c>
      <c r="R119" s="24">
        <v>0.57179999999999997</v>
      </c>
      <c r="S119" s="24">
        <v>0.55000000000000004</v>
      </c>
      <c r="T119" s="24">
        <v>0.56000000000000005</v>
      </c>
      <c r="U119" s="205"/>
      <c r="V119" s="206"/>
      <c r="W119" s="206"/>
      <c r="X119" s="206"/>
      <c r="Y119" s="206"/>
      <c r="Z119" s="206"/>
      <c r="AA119" s="206"/>
      <c r="AB119" s="206"/>
      <c r="AC119" s="206"/>
      <c r="AD119" s="206"/>
      <c r="AE119" s="206"/>
      <c r="AF119" s="206"/>
      <c r="AG119" s="206"/>
      <c r="AH119" s="206"/>
      <c r="AI119" s="206"/>
      <c r="AJ119" s="206"/>
      <c r="AK119" s="206"/>
      <c r="AL119" s="206"/>
      <c r="AM119" s="206"/>
      <c r="AN119" s="206"/>
      <c r="AO119" s="206"/>
      <c r="AP119" s="206"/>
      <c r="AQ119" s="206"/>
      <c r="AR119" s="206"/>
      <c r="AS119" s="206"/>
      <c r="AT119" s="206"/>
      <c r="AU119" s="206"/>
      <c r="AV119" s="206"/>
      <c r="AW119" s="206"/>
      <c r="AX119" s="206"/>
      <c r="AY119" s="206"/>
      <c r="AZ119" s="206"/>
      <c r="BA119" s="206"/>
      <c r="BB119" s="206"/>
      <c r="BC119" s="206"/>
      <c r="BD119" s="206"/>
      <c r="BE119" s="206"/>
      <c r="BF119" s="206"/>
      <c r="BG119" s="206"/>
      <c r="BH119" s="206"/>
      <c r="BI119" s="206"/>
      <c r="BJ119" s="206"/>
      <c r="BK119" s="206"/>
      <c r="BL119" s="206"/>
      <c r="BM119" s="215">
        <v>25</v>
      </c>
    </row>
    <row r="120" spans="1:65">
      <c r="A120" s="30"/>
      <c r="B120" s="19">
        <v>1</v>
      </c>
      <c r="C120" s="9">
        <v>6</v>
      </c>
      <c r="D120" s="24">
        <v>0.5786</v>
      </c>
      <c r="E120" s="24">
        <v>0.56841449999999993</v>
      </c>
      <c r="F120" s="24">
        <v>0.62153786678561707</v>
      </c>
      <c r="G120" s="24">
        <v>0.56999999999999995</v>
      </c>
      <c r="H120" s="24">
        <v>0.57999999999999996</v>
      </c>
      <c r="I120" s="24">
        <v>0.57999999999999996</v>
      </c>
      <c r="J120" s="24">
        <v>0.62</v>
      </c>
      <c r="K120" s="24">
        <v>0.59</v>
      </c>
      <c r="L120" s="24">
        <v>0.56999999999999995</v>
      </c>
      <c r="M120" s="24">
        <v>0.6</v>
      </c>
      <c r="N120" s="24">
        <v>0.57869130424613269</v>
      </c>
      <c r="O120" s="24">
        <v>0.56699999999999995</v>
      </c>
      <c r="P120" s="24">
        <v>0.56999999999999995</v>
      </c>
      <c r="Q120" s="24">
        <v>0.56530000000000002</v>
      </c>
      <c r="R120" s="24">
        <v>0.5615</v>
      </c>
      <c r="S120" s="24">
        <v>0.55000000000000004</v>
      </c>
      <c r="T120" s="24">
        <v>0.57999999999999996</v>
      </c>
      <c r="U120" s="205"/>
      <c r="V120" s="206"/>
      <c r="W120" s="206"/>
      <c r="X120" s="206"/>
      <c r="Y120" s="206"/>
      <c r="Z120" s="206"/>
      <c r="AA120" s="206"/>
      <c r="AB120" s="206"/>
      <c r="AC120" s="206"/>
      <c r="AD120" s="206"/>
      <c r="AE120" s="206"/>
      <c r="AF120" s="206"/>
      <c r="AG120" s="206"/>
      <c r="AH120" s="206"/>
      <c r="AI120" s="206"/>
      <c r="AJ120" s="206"/>
      <c r="AK120" s="206"/>
      <c r="AL120" s="206"/>
      <c r="AM120" s="206"/>
      <c r="AN120" s="206"/>
      <c r="AO120" s="206"/>
      <c r="AP120" s="206"/>
      <c r="AQ120" s="206"/>
      <c r="AR120" s="206"/>
      <c r="AS120" s="206"/>
      <c r="AT120" s="206"/>
      <c r="AU120" s="206"/>
      <c r="AV120" s="206"/>
      <c r="AW120" s="206"/>
      <c r="AX120" s="206"/>
      <c r="AY120" s="206"/>
      <c r="AZ120" s="206"/>
      <c r="BA120" s="206"/>
      <c r="BB120" s="206"/>
      <c r="BC120" s="206"/>
      <c r="BD120" s="206"/>
      <c r="BE120" s="206"/>
      <c r="BF120" s="206"/>
      <c r="BG120" s="206"/>
      <c r="BH120" s="206"/>
      <c r="BI120" s="206"/>
      <c r="BJ120" s="206"/>
      <c r="BK120" s="206"/>
      <c r="BL120" s="206"/>
      <c r="BM120" s="56"/>
    </row>
    <row r="121" spans="1:65">
      <c r="A121" s="30"/>
      <c r="B121" s="20" t="s">
        <v>260</v>
      </c>
      <c r="C121" s="12"/>
      <c r="D121" s="216">
        <v>0.58574999999999999</v>
      </c>
      <c r="E121" s="216">
        <v>0.56830158333333325</v>
      </c>
      <c r="F121" s="216">
        <v>0.59607697216521693</v>
      </c>
      <c r="G121" s="216">
        <v>0.58166666666666667</v>
      </c>
      <c r="H121" s="216">
        <v>0.58666666666666667</v>
      </c>
      <c r="I121" s="216">
        <v>0.58166666666666667</v>
      </c>
      <c r="J121" s="216">
        <v>0.61499999999999999</v>
      </c>
      <c r="K121" s="216">
        <v>0.59</v>
      </c>
      <c r="L121" s="216">
        <v>0.58166666666666667</v>
      </c>
      <c r="M121" s="216">
        <v>0.60166666666666668</v>
      </c>
      <c r="N121" s="216">
        <v>0.5697395793740373</v>
      </c>
      <c r="O121" s="216">
        <v>0.56666666666666676</v>
      </c>
      <c r="P121" s="216">
        <v>0.56000000000000005</v>
      </c>
      <c r="Q121" s="216">
        <v>0.57855000000000001</v>
      </c>
      <c r="R121" s="216">
        <v>0.5756</v>
      </c>
      <c r="S121" s="216">
        <v>0.54666666666666675</v>
      </c>
      <c r="T121" s="216">
        <v>0.56833333333333336</v>
      </c>
      <c r="U121" s="205"/>
      <c r="V121" s="206"/>
      <c r="W121" s="206"/>
      <c r="X121" s="206"/>
      <c r="Y121" s="206"/>
      <c r="Z121" s="206"/>
      <c r="AA121" s="206"/>
      <c r="AB121" s="206"/>
      <c r="AC121" s="206"/>
      <c r="AD121" s="206"/>
      <c r="AE121" s="206"/>
      <c r="AF121" s="206"/>
      <c r="AG121" s="206"/>
      <c r="AH121" s="206"/>
      <c r="AI121" s="206"/>
      <c r="AJ121" s="206"/>
      <c r="AK121" s="206"/>
      <c r="AL121" s="206"/>
      <c r="AM121" s="206"/>
      <c r="AN121" s="206"/>
      <c r="AO121" s="206"/>
      <c r="AP121" s="206"/>
      <c r="AQ121" s="206"/>
      <c r="AR121" s="206"/>
      <c r="AS121" s="206"/>
      <c r="AT121" s="206"/>
      <c r="AU121" s="206"/>
      <c r="AV121" s="206"/>
      <c r="AW121" s="206"/>
      <c r="AX121" s="206"/>
      <c r="AY121" s="206"/>
      <c r="AZ121" s="206"/>
      <c r="BA121" s="206"/>
      <c r="BB121" s="206"/>
      <c r="BC121" s="206"/>
      <c r="BD121" s="206"/>
      <c r="BE121" s="206"/>
      <c r="BF121" s="206"/>
      <c r="BG121" s="206"/>
      <c r="BH121" s="206"/>
      <c r="BI121" s="206"/>
      <c r="BJ121" s="206"/>
      <c r="BK121" s="206"/>
      <c r="BL121" s="206"/>
      <c r="BM121" s="56"/>
    </row>
    <row r="122" spans="1:65">
      <c r="A122" s="30"/>
      <c r="B122" s="3" t="s">
        <v>261</v>
      </c>
      <c r="C122" s="29"/>
      <c r="D122" s="24">
        <v>0.58525000000000005</v>
      </c>
      <c r="E122" s="24">
        <v>0.56838575000000002</v>
      </c>
      <c r="F122" s="24">
        <v>0.59322535716324343</v>
      </c>
      <c r="G122" s="24">
        <v>0.58499999999999996</v>
      </c>
      <c r="H122" s="24">
        <v>0.58499999999999996</v>
      </c>
      <c r="I122" s="24">
        <v>0.57999999999999996</v>
      </c>
      <c r="J122" s="24">
        <v>0.61499999999999999</v>
      </c>
      <c r="K122" s="24">
        <v>0.59</v>
      </c>
      <c r="L122" s="24">
        <v>0.57499999999999996</v>
      </c>
      <c r="M122" s="24">
        <v>0.6</v>
      </c>
      <c r="N122" s="24">
        <v>0.55653461747791932</v>
      </c>
      <c r="O122" s="24">
        <v>0.56699999999999995</v>
      </c>
      <c r="P122" s="24">
        <v>0.56000000000000005</v>
      </c>
      <c r="Q122" s="24">
        <v>0.5766</v>
      </c>
      <c r="R122" s="24">
        <v>0.57685000000000008</v>
      </c>
      <c r="S122" s="24">
        <v>0.55000000000000004</v>
      </c>
      <c r="T122" s="24">
        <v>0.56499999999999995</v>
      </c>
      <c r="U122" s="205"/>
      <c r="V122" s="206"/>
      <c r="W122" s="206"/>
      <c r="X122" s="206"/>
      <c r="Y122" s="206"/>
      <c r="Z122" s="206"/>
      <c r="AA122" s="206"/>
      <c r="AB122" s="206"/>
      <c r="AC122" s="206"/>
      <c r="AD122" s="206"/>
      <c r="AE122" s="206"/>
      <c r="AF122" s="206"/>
      <c r="AG122" s="206"/>
      <c r="AH122" s="206"/>
      <c r="AI122" s="206"/>
      <c r="AJ122" s="206"/>
      <c r="AK122" s="206"/>
      <c r="AL122" s="206"/>
      <c r="AM122" s="206"/>
      <c r="AN122" s="206"/>
      <c r="AO122" s="206"/>
      <c r="AP122" s="206"/>
      <c r="AQ122" s="206"/>
      <c r="AR122" s="206"/>
      <c r="AS122" s="206"/>
      <c r="AT122" s="206"/>
      <c r="AU122" s="206"/>
      <c r="AV122" s="206"/>
      <c r="AW122" s="206"/>
      <c r="AX122" s="206"/>
      <c r="AY122" s="206"/>
      <c r="AZ122" s="206"/>
      <c r="BA122" s="206"/>
      <c r="BB122" s="206"/>
      <c r="BC122" s="206"/>
      <c r="BD122" s="206"/>
      <c r="BE122" s="206"/>
      <c r="BF122" s="206"/>
      <c r="BG122" s="206"/>
      <c r="BH122" s="206"/>
      <c r="BI122" s="206"/>
      <c r="BJ122" s="206"/>
      <c r="BK122" s="206"/>
      <c r="BL122" s="206"/>
      <c r="BM122" s="56"/>
    </row>
    <row r="123" spans="1:65">
      <c r="A123" s="30"/>
      <c r="B123" s="3" t="s">
        <v>262</v>
      </c>
      <c r="C123" s="29"/>
      <c r="D123" s="24">
        <v>6.1918494813746885E-3</v>
      </c>
      <c r="E123" s="24">
        <v>1.1137239072888752E-3</v>
      </c>
      <c r="F123" s="24">
        <v>1.4168444114884169E-2</v>
      </c>
      <c r="G123" s="24">
        <v>9.8319208025017587E-3</v>
      </c>
      <c r="H123" s="24">
        <v>8.1649658092772665E-3</v>
      </c>
      <c r="I123" s="24">
        <v>9.8319208025017587E-3</v>
      </c>
      <c r="J123" s="24">
        <v>5.4772255750516656E-3</v>
      </c>
      <c r="K123" s="24">
        <v>8.9442719099991665E-3</v>
      </c>
      <c r="L123" s="24">
        <v>1.6020819787597236E-2</v>
      </c>
      <c r="M123" s="24">
        <v>7.5277265270908165E-3</v>
      </c>
      <c r="N123" s="24">
        <v>3.050737644469154E-2</v>
      </c>
      <c r="O123" s="24">
        <v>3.6147844564602669E-3</v>
      </c>
      <c r="P123" s="24">
        <v>6.3245553203367293E-3</v>
      </c>
      <c r="Q123" s="24">
        <v>1.4456105976368601E-2</v>
      </c>
      <c r="R123" s="24">
        <v>9.180631786538461E-3</v>
      </c>
      <c r="S123" s="24">
        <v>5.1639777949432268E-3</v>
      </c>
      <c r="T123" s="24">
        <v>9.8319208025017032E-3</v>
      </c>
      <c r="U123" s="205"/>
      <c r="V123" s="206"/>
      <c r="W123" s="206"/>
      <c r="X123" s="206"/>
      <c r="Y123" s="206"/>
      <c r="Z123" s="206"/>
      <c r="AA123" s="206"/>
      <c r="AB123" s="206"/>
      <c r="AC123" s="206"/>
      <c r="AD123" s="206"/>
      <c r="AE123" s="206"/>
      <c r="AF123" s="206"/>
      <c r="AG123" s="206"/>
      <c r="AH123" s="206"/>
      <c r="AI123" s="206"/>
      <c r="AJ123" s="206"/>
      <c r="AK123" s="206"/>
      <c r="AL123" s="206"/>
      <c r="AM123" s="206"/>
      <c r="AN123" s="206"/>
      <c r="AO123" s="206"/>
      <c r="AP123" s="206"/>
      <c r="AQ123" s="206"/>
      <c r="AR123" s="206"/>
      <c r="AS123" s="206"/>
      <c r="AT123" s="206"/>
      <c r="AU123" s="206"/>
      <c r="AV123" s="206"/>
      <c r="AW123" s="206"/>
      <c r="AX123" s="206"/>
      <c r="AY123" s="206"/>
      <c r="AZ123" s="206"/>
      <c r="BA123" s="206"/>
      <c r="BB123" s="206"/>
      <c r="BC123" s="206"/>
      <c r="BD123" s="206"/>
      <c r="BE123" s="206"/>
      <c r="BF123" s="206"/>
      <c r="BG123" s="206"/>
      <c r="BH123" s="206"/>
      <c r="BI123" s="206"/>
      <c r="BJ123" s="206"/>
      <c r="BK123" s="206"/>
      <c r="BL123" s="206"/>
      <c r="BM123" s="56"/>
    </row>
    <row r="124" spans="1:65">
      <c r="A124" s="30"/>
      <c r="B124" s="3" t="s">
        <v>86</v>
      </c>
      <c r="C124" s="29"/>
      <c r="D124" s="13">
        <v>1.0570805772726741E-2</v>
      </c>
      <c r="E124" s="13">
        <v>1.9597409895577016E-3</v>
      </c>
      <c r="F124" s="13">
        <v>2.3769487459678357E-2</v>
      </c>
      <c r="G124" s="13">
        <v>1.690301570630675E-2</v>
      </c>
      <c r="H124" s="13">
        <v>1.3917555356722613E-2</v>
      </c>
      <c r="I124" s="13">
        <v>1.690301570630675E-2</v>
      </c>
      <c r="J124" s="13">
        <v>8.9060578456124639E-3</v>
      </c>
      <c r="K124" s="13">
        <v>1.5159782898303673E-2</v>
      </c>
      <c r="L124" s="13">
        <v>2.7542956654894962E-2</v>
      </c>
      <c r="M124" s="13">
        <v>1.2511456831729889E-2</v>
      </c>
      <c r="N124" s="13">
        <v>5.354617714677546E-2</v>
      </c>
      <c r="O124" s="13">
        <v>6.3790313937534112E-3</v>
      </c>
      <c r="P124" s="13">
        <v>1.1293848786315588E-2</v>
      </c>
      <c r="Q124" s="13">
        <v>2.4986787617956273E-2</v>
      </c>
      <c r="R124" s="13">
        <v>1.5949673013444163E-2</v>
      </c>
      <c r="S124" s="13">
        <v>9.4463008444083396E-3</v>
      </c>
      <c r="T124" s="13">
        <v>1.7299567394431149E-2</v>
      </c>
      <c r="U124" s="15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55"/>
    </row>
    <row r="125" spans="1:65">
      <c r="A125" s="30"/>
      <c r="B125" s="3" t="s">
        <v>263</v>
      </c>
      <c r="C125" s="29"/>
      <c r="D125" s="13">
        <v>1.2281819592007803E-2</v>
      </c>
      <c r="E125" s="13">
        <v>-1.7872196579281963E-2</v>
      </c>
      <c r="F125" s="13">
        <v>3.0128693128980588E-2</v>
      </c>
      <c r="G125" s="13">
        <v>5.2250819109709301E-3</v>
      </c>
      <c r="H125" s="13">
        <v>1.3865985193873165E-2</v>
      </c>
      <c r="I125" s="13">
        <v>5.2250819109709301E-3</v>
      </c>
      <c r="J125" s="13">
        <v>6.2831103796986421E-2</v>
      </c>
      <c r="K125" s="13">
        <v>1.9626587382474581E-2</v>
      </c>
      <c r="L125" s="13">
        <v>5.2250819109709301E-3</v>
      </c>
      <c r="M125" s="13">
        <v>3.9788695042580091E-2</v>
      </c>
      <c r="N125" s="13">
        <v>-1.5387079637497969E-2</v>
      </c>
      <c r="O125" s="13">
        <v>-2.0697627937735996E-2</v>
      </c>
      <c r="P125" s="13">
        <v>-3.2218832314939161E-2</v>
      </c>
      <c r="Q125" s="13">
        <v>-1.6108113537161017E-4</v>
      </c>
      <c r="R125" s="13">
        <v>-5.2592140722840242E-3</v>
      </c>
      <c r="S125" s="13">
        <v>-5.5261241069345379E-2</v>
      </c>
      <c r="T125" s="13">
        <v>-1.7817326843435288E-2</v>
      </c>
      <c r="U125" s="15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55"/>
    </row>
    <row r="126" spans="1:65">
      <c r="A126" s="30"/>
      <c r="B126" s="46" t="s">
        <v>264</v>
      </c>
      <c r="C126" s="47"/>
      <c r="D126" s="45">
        <v>0.23</v>
      </c>
      <c r="E126" s="45">
        <v>0.76</v>
      </c>
      <c r="F126" s="45">
        <v>0.81</v>
      </c>
      <c r="G126" s="45">
        <v>0</v>
      </c>
      <c r="H126" s="45">
        <v>0.28000000000000003</v>
      </c>
      <c r="I126" s="45">
        <v>0</v>
      </c>
      <c r="J126" s="45">
        <v>1.88</v>
      </c>
      <c r="K126" s="45">
        <v>0.47</v>
      </c>
      <c r="L126" s="45">
        <v>0</v>
      </c>
      <c r="M126" s="45">
        <v>1.1299999999999999</v>
      </c>
      <c r="N126" s="45">
        <v>0.67</v>
      </c>
      <c r="O126" s="45">
        <v>0.85</v>
      </c>
      <c r="P126" s="45">
        <v>1.22</v>
      </c>
      <c r="Q126" s="45">
        <v>0.18</v>
      </c>
      <c r="R126" s="45">
        <v>0.34</v>
      </c>
      <c r="S126" s="45">
        <v>1.98</v>
      </c>
      <c r="T126" s="45">
        <v>0.75</v>
      </c>
      <c r="U126" s="15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55"/>
    </row>
    <row r="127" spans="1:65">
      <c r="B127" s="31"/>
      <c r="C127" s="20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  <c r="BM127" s="55"/>
    </row>
    <row r="128" spans="1:65" ht="15">
      <c r="B128" s="8" t="s">
        <v>547</v>
      </c>
      <c r="BM128" s="28" t="s">
        <v>67</v>
      </c>
    </row>
    <row r="129" spans="1:65" ht="15">
      <c r="A129" s="25" t="s">
        <v>19</v>
      </c>
      <c r="B129" s="18" t="s">
        <v>112</v>
      </c>
      <c r="C129" s="15" t="s">
        <v>113</v>
      </c>
      <c r="D129" s="16" t="s">
        <v>225</v>
      </c>
      <c r="E129" s="17" t="s">
        <v>225</v>
      </c>
      <c r="F129" s="17" t="s">
        <v>225</v>
      </c>
      <c r="G129" s="17" t="s">
        <v>225</v>
      </c>
      <c r="H129" s="17" t="s">
        <v>225</v>
      </c>
      <c r="I129" s="17" t="s">
        <v>225</v>
      </c>
      <c r="J129" s="17" t="s">
        <v>225</v>
      </c>
      <c r="K129" s="17" t="s">
        <v>225</v>
      </c>
      <c r="L129" s="17" t="s">
        <v>225</v>
      </c>
      <c r="M129" s="17" t="s">
        <v>225</v>
      </c>
      <c r="N129" s="17" t="s">
        <v>225</v>
      </c>
      <c r="O129" s="17" t="s">
        <v>225</v>
      </c>
      <c r="P129" s="17" t="s">
        <v>225</v>
      </c>
      <c r="Q129" s="17" t="s">
        <v>225</v>
      </c>
      <c r="R129" s="17" t="s">
        <v>225</v>
      </c>
      <c r="S129" s="17" t="s">
        <v>225</v>
      </c>
      <c r="T129" s="17" t="s">
        <v>225</v>
      </c>
      <c r="U129" s="15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28">
        <v>1</v>
      </c>
    </row>
    <row r="130" spans="1:65">
      <c r="A130" s="30"/>
      <c r="B130" s="19" t="s">
        <v>226</v>
      </c>
      <c r="C130" s="9" t="s">
        <v>226</v>
      </c>
      <c r="D130" s="151" t="s">
        <v>228</v>
      </c>
      <c r="E130" s="152" t="s">
        <v>229</v>
      </c>
      <c r="F130" s="152" t="s">
        <v>231</v>
      </c>
      <c r="G130" s="152" t="s">
        <v>232</v>
      </c>
      <c r="H130" s="152" t="s">
        <v>234</v>
      </c>
      <c r="I130" s="152" t="s">
        <v>235</v>
      </c>
      <c r="J130" s="152" t="s">
        <v>236</v>
      </c>
      <c r="K130" s="152" t="s">
        <v>237</v>
      </c>
      <c r="L130" s="152" t="s">
        <v>238</v>
      </c>
      <c r="M130" s="152" t="s">
        <v>280</v>
      </c>
      <c r="N130" s="152" t="s">
        <v>241</v>
      </c>
      <c r="O130" s="152" t="s">
        <v>242</v>
      </c>
      <c r="P130" s="152" t="s">
        <v>243</v>
      </c>
      <c r="Q130" s="152" t="s">
        <v>244</v>
      </c>
      <c r="R130" s="152" t="s">
        <v>245</v>
      </c>
      <c r="S130" s="152" t="s">
        <v>246</v>
      </c>
      <c r="T130" s="152" t="s">
        <v>248</v>
      </c>
      <c r="U130" s="15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28" t="s">
        <v>3</v>
      </c>
    </row>
    <row r="131" spans="1:65">
      <c r="A131" s="30"/>
      <c r="B131" s="19"/>
      <c r="C131" s="9"/>
      <c r="D131" s="10" t="s">
        <v>304</v>
      </c>
      <c r="E131" s="11" t="s">
        <v>116</v>
      </c>
      <c r="F131" s="11" t="s">
        <v>304</v>
      </c>
      <c r="G131" s="11" t="s">
        <v>305</v>
      </c>
      <c r="H131" s="11" t="s">
        <v>304</v>
      </c>
      <c r="I131" s="11" t="s">
        <v>305</v>
      </c>
      <c r="J131" s="11" t="s">
        <v>305</v>
      </c>
      <c r="K131" s="11" t="s">
        <v>305</v>
      </c>
      <c r="L131" s="11" t="s">
        <v>305</v>
      </c>
      <c r="M131" s="11" t="s">
        <v>305</v>
      </c>
      <c r="N131" s="11" t="s">
        <v>304</v>
      </c>
      <c r="O131" s="11" t="s">
        <v>304</v>
      </c>
      <c r="P131" s="11" t="s">
        <v>305</v>
      </c>
      <c r="Q131" s="11" t="s">
        <v>304</v>
      </c>
      <c r="R131" s="11" t="s">
        <v>304</v>
      </c>
      <c r="S131" s="11" t="s">
        <v>304</v>
      </c>
      <c r="T131" s="11" t="s">
        <v>305</v>
      </c>
      <c r="U131" s="15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28">
        <v>2</v>
      </c>
    </row>
    <row r="132" spans="1:65">
      <c r="A132" s="30"/>
      <c r="B132" s="19"/>
      <c r="C132" s="9"/>
      <c r="D132" s="26"/>
      <c r="E132" s="26"/>
      <c r="F132" s="26"/>
      <c r="G132" s="26"/>
      <c r="H132" s="26"/>
      <c r="I132" s="26"/>
      <c r="J132" s="26"/>
      <c r="K132" s="26"/>
      <c r="L132" s="26"/>
      <c r="M132" s="26"/>
      <c r="N132" s="26"/>
      <c r="O132" s="26"/>
      <c r="P132" s="26"/>
      <c r="Q132" s="26"/>
      <c r="R132" s="26"/>
      <c r="S132" s="26"/>
      <c r="T132" s="26"/>
      <c r="U132" s="15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28">
        <v>2</v>
      </c>
    </row>
    <row r="133" spans="1:65">
      <c r="A133" s="30"/>
      <c r="B133" s="18">
        <v>1</v>
      </c>
      <c r="C133" s="14">
        <v>1</v>
      </c>
      <c r="D133" s="22">
        <v>0.32</v>
      </c>
      <c r="E133" s="148">
        <v>1.53</v>
      </c>
      <c r="F133" s="22">
        <v>0.28656366730249477</v>
      </c>
      <c r="G133" s="148" t="s">
        <v>309</v>
      </c>
      <c r="H133" s="22">
        <v>0.35</v>
      </c>
      <c r="I133" s="22">
        <v>0.33</v>
      </c>
      <c r="J133" s="22">
        <v>0.3</v>
      </c>
      <c r="K133" s="22">
        <v>0.33</v>
      </c>
      <c r="L133" s="22">
        <v>0.31</v>
      </c>
      <c r="M133" s="22">
        <v>0.27</v>
      </c>
      <c r="N133" s="148">
        <v>0.65544339968370002</v>
      </c>
      <c r="O133" s="22">
        <v>0.27</v>
      </c>
      <c r="P133" s="22">
        <v>0.34</v>
      </c>
      <c r="Q133" s="22">
        <v>0.36</v>
      </c>
      <c r="R133" s="148">
        <v>0.38</v>
      </c>
      <c r="S133" s="22">
        <v>0.31</v>
      </c>
      <c r="T133" s="148">
        <v>0.3</v>
      </c>
      <c r="U133" s="15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28">
        <v>1</v>
      </c>
    </row>
    <row r="134" spans="1:65">
      <c r="A134" s="30"/>
      <c r="B134" s="19">
        <v>1</v>
      </c>
      <c r="C134" s="9">
        <v>2</v>
      </c>
      <c r="D134" s="11">
        <v>0.32</v>
      </c>
      <c r="E134" s="149">
        <v>1.6</v>
      </c>
      <c r="F134" s="11">
        <v>0.27654872123483787</v>
      </c>
      <c r="G134" s="149" t="s">
        <v>309</v>
      </c>
      <c r="H134" s="11">
        <v>0.36</v>
      </c>
      <c r="I134" s="11">
        <v>0.32</v>
      </c>
      <c r="J134" s="11">
        <v>0.3</v>
      </c>
      <c r="K134" s="11">
        <v>0.28999999999999998</v>
      </c>
      <c r="L134" s="11">
        <v>0.3</v>
      </c>
      <c r="M134" s="154">
        <v>0.65</v>
      </c>
      <c r="N134" s="154">
        <v>0.79179840769126497</v>
      </c>
      <c r="O134" s="11">
        <v>0.25</v>
      </c>
      <c r="P134" s="11">
        <v>0.3</v>
      </c>
      <c r="Q134" s="11">
        <v>0.28999999999999998</v>
      </c>
      <c r="R134" s="149">
        <v>0.76</v>
      </c>
      <c r="S134" s="11">
        <v>0.35</v>
      </c>
      <c r="T134" s="149">
        <v>0.4</v>
      </c>
      <c r="U134" s="15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28">
        <v>21</v>
      </c>
    </row>
    <row r="135" spans="1:65">
      <c r="A135" s="30"/>
      <c r="B135" s="19">
        <v>1</v>
      </c>
      <c r="C135" s="9">
        <v>3</v>
      </c>
      <c r="D135" s="154">
        <v>0.28000000000000003</v>
      </c>
      <c r="E135" s="149">
        <v>1.53</v>
      </c>
      <c r="F135" s="11">
        <v>0.30725224766562387</v>
      </c>
      <c r="G135" s="149" t="s">
        <v>309</v>
      </c>
      <c r="H135" s="11">
        <v>0.39</v>
      </c>
      <c r="I135" s="154">
        <v>0.59</v>
      </c>
      <c r="J135" s="11">
        <v>0.28999999999999998</v>
      </c>
      <c r="K135" s="11">
        <v>0.34</v>
      </c>
      <c r="L135" s="11">
        <v>0.28000000000000003</v>
      </c>
      <c r="M135" s="11">
        <v>0.24</v>
      </c>
      <c r="N135" s="149">
        <v>0.65543774150073997</v>
      </c>
      <c r="O135" s="11">
        <v>0.26</v>
      </c>
      <c r="P135" s="11">
        <v>0.32</v>
      </c>
      <c r="Q135" s="11">
        <v>0.33</v>
      </c>
      <c r="R135" s="149">
        <v>0.5</v>
      </c>
      <c r="S135" s="11">
        <v>0.34</v>
      </c>
      <c r="T135" s="149">
        <v>0.4</v>
      </c>
      <c r="U135" s="15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28">
        <v>16</v>
      </c>
    </row>
    <row r="136" spans="1:65">
      <c r="A136" s="30"/>
      <c r="B136" s="19">
        <v>1</v>
      </c>
      <c r="C136" s="9">
        <v>4</v>
      </c>
      <c r="D136" s="11">
        <v>0.33</v>
      </c>
      <c r="E136" s="149">
        <v>1.62</v>
      </c>
      <c r="F136" s="11">
        <v>0.25406443841930398</v>
      </c>
      <c r="G136" s="149" t="s">
        <v>309</v>
      </c>
      <c r="H136" s="11">
        <v>0.35</v>
      </c>
      <c r="I136" s="154">
        <v>0.13</v>
      </c>
      <c r="J136" s="11">
        <v>0.27</v>
      </c>
      <c r="K136" s="11">
        <v>0.32</v>
      </c>
      <c r="L136" s="11">
        <v>0.3</v>
      </c>
      <c r="M136" s="11">
        <v>0.26</v>
      </c>
      <c r="N136" s="149">
        <v>0.66418734987767503</v>
      </c>
      <c r="O136" s="11">
        <v>0.28000000000000003</v>
      </c>
      <c r="P136" s="11">
        <v>0.32</v>
      </c>
      <c r="Q136" s="11">
        <v>0.38</v>
      </c>
      <c r="R136" s="149">
        <v>0.5</v>
      </c>
      <c r="S136" s="11">
        <v>0.31</v>
      </c>
      <c r="T136" s="149">
        <v>0.4</v>
      </c>
      <c r="U136" s="15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28">
        <v>0.30919329760851055</v>
      </c>
    </row>
    <row r="137" spans="1:65">
      <c r="A137" s="30"/>
      <c r="B137" s="19">
        <v>1</v>
      </c>
      <c r="C137" s="9">
        <v>5</v>
      </c>
      <c r="D137" s="11">
        <v>0.3</v>
      </c>
      <c r="E137" s="149">
        <v>1.73</v>
      </c>
      <c r="F137" s="11">
        <v>0.2583896158400471</v>
      </c>
      <c r="G137" s="149" t="s">
        <v>309</v>
      </c>
      <c r="H137" s="11">
        <v>0.36</v>
      </c>
      <c r="I137" s="11">
        <v>0.34</v>
      </c>
      <c r="J137" s="11">
        <v>0.28999999999999998</v>
      </c>
      <c r="K137" s="11">
        <v>0.31</v>
      </c>
      <c r="L137" s="11">
        <v>0.32</v>
      </c>
      <c r="M137" s="11">
        <v>0.4</v>
      </c>
      <c r="N137" s="149">
        <v>0.68168090844858997</v>
      </c>
      <c r="O137" s="11">
        <v>0.28000000000000003</v>
      </c>
      <c r="P137" s="11">
        <v>0.28999999999999998</v>
      </c>
      <c r="Q137" s="11">
        <v>0.3</v>
      </c>
      <c r="R137" s="149">
        <v>0.51</v>
      </c>
      <c r="S137" s="11">
        <v>0.35</v>
      </c>
      <c r="T137" s="149">
        <v>0.4</v>
      </c>
      <c r="U137" s="15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28">
        <v>26</v>
      </c>
    </row>
    <row r="138" spans="1:65">
      <c r="A138" s="30"/>
      <c r="B138" s="19">
        <v>1</v>
      </c>
      <c r="C138" s="9">
        <v>6</v>
      </c>
      <c r="D138" s="11">
        <v>0.32</v>
      </c>
      <c r="E138" s="149">
        <v>1.46</v>
      </c>
      <c r="F138" s="11">
        <v>0.27109873735045015</v>
      </c>
      <c r="G138" s="149" t="s">
        <v>309</v>
      </c>
      <c r="H138" s="11">
        <v>0.36</v>
      </c>
      <c r="I138" s="11">
        <v>0.19</v>
      </c>
      <c r="J138" s="11">
        <v>0.32</v>
      </c>
      <c r="K138" s="11">
        <v>0.31</v>
      </c>
      <c r="L138" s="11">
        <v>0.3</v>
      </c>
      <c r="M138" s="11">
        <v>0.28000000000000003</v>
      </c>
      <c r="N138" s="149">
        <v>0.70689685799909996</v>
      </c>
      <c r="O138" s="11">
        <v>0.27</v>
      </c>
      <c r="P138" s="11">
        <v>0.33</v>
      </c>
      <c r="Q138" s="11">
        <v>0.35</v>
      </c>
      <c r="R138" s="154">
        <v>1.01</v>
      </c>
      <c r="S138" s="11">
        <v>0.36</v>
      </c>
      <c r="T138" s="149">
        <v>0.3</v>
      </c>
      <c r="U138" s="15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55"/>
    </row>
    <row r="139" spans="1:65">
      <c r="A139" s="30"/>
      <c r="B139" s="20" t="s">
        <v>260</v>
      </c>
      <c r="C139" s="12"/>
      <c r="D139" s="23">
        <v>0.3116666666666667</v>
      </c>
      <c r="E139" s="23">
        <v>1.5783333333333331</v>
      </c>
      <c r="F139" s="23">
        <v>0.27565290463545961</v>
      </c>
      <c r="G139" s="23" t="s">
        <v>662</v>
      </c>
      <c r="H139" s="23">
        <v>0.36166666666666664</v>
      </c>
      <c r="I139" s="23">
        <v>0.31666666666666671</v>
      </c>
      <c r="J139" s="23">
        <v>0.29499999999999998</v>
      </c>
      <c r="K139" s="23">
        <v>0.31666666666666671</v>
      </c>
      <c r="L139" s="23">
        <v>0.30166666666666669</v>
      </c>
      <c r="M139" s="23">
        <v>0.35000000000000009</v>
      </c>
      <c r="N139" s="23">
        <v>0.69257411086684495</v>
      </c>
      <c r="O139" s="23">
        <v>0.26833333333333337</v>
      </c>
      <c r="P139" s="23">
        <v>0.31666666666666671</v>
      </c>
      <c r="Q139" s="23">
        <v>0.33499999999999996</v>
      </c>
      <c r="R139" s="23">
        <v>0.61</v>
      </c>
      <c r="S139" s="23">
        <v>0.33666666666666667</v>
      </c>
      <c r="T139" s="23">
        <v>0.36666666666666664</v>
      </c>
      <c r="U139" s="15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55"/>
    </row>
    <row r="140" spans="1:65">
      <c r="A140" s="30"/>
      <c r="B140" s="3" t="s">
        <v>261</v>
      </c>
      <c r="C140" s="29"/>
      <c r="D140" s="11">
        <v>0.32</v>
      </c>
      <c r="E140" s="11">
        <v>1.5649999999999999</v>
      </c>
      <c r="F140" s="11">
        <v>0.27382372929264398</v>
      </c>
      <c r="G140" s="11" t="s">
        <v>662</v>
      </c>
      <c r="H140" s="11">
        <v>0.36</v>
      </c>
      <c r="I140" s="11">
        <v>0.32500000000000001</v>
      </c>
      <c r="J140" s="11">
        <v>0.29499999999999998</v>
      </c>
      <c r="K140" s="11">
        <v>0.315</v>
      </c>
      <c r="L140" s="11">
        <v>0.3</v>
      </c>
      <c r="M140" s="11">
        <v>0.27500000000000002</v>
      </c>
      <c r="N140" s="11">
        <v>0.67293412916313256</v>
      </c>
      <c r="O140" s="11">
        <v>0.27</v>
      </c>
      <c r="P140" s="11">
        <v>0.32</v>
      </c>
      <c r="Q140" s="11">
        <v>0.33999999999999997</v>
      </c>
      <c r="R140" s="11">
        <v>0.505</v>
      </c>
      <c r="S140" s="11">
        <v>0.34499999999999997</v>
      </c>
      <c r="T140" s="11">
        <v>0.4</v>
      </c>
      <c r="U140" s="15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55"/>
    </row>
    <row r="141" spans="1:65">
      <c r="A141" s="30"/>
      <c r="B141" s="3" t="s">
        <v>262</v>
      </c>
      <c r="C141" s="29"/>
      <c r="D141" s="24">
        <v>1.8348478592697177E-2</v>
      </c>
      <c r="E141" s="24">
        <v>9.3683865562148264E-2</v>
      </c>
      <c r="F141" s="24">
        <v>1.9509941888964398E-2</v>
      </c>
      <c r="G141" s="24" t="s">
        <v>662</v>
      </c>
      <c r="H141" s="24">
        <v>1.471960144387976E-2</v>
      </c>
      <c r="I141" s="24">
        <v>0.15895492023421823</v>
      </c>
      <c r="J141" s="24">
        <v>1.643167672515498E-2</v>
      </c>
      <c r="K141" s="24">
        <v>1.7511900715418277E-2</v>
      </c>
      <c r="L141" s="24">
        <v>1.3291601358251252E-2</v>
      </c>
      <c r="M141" s="24">
        <v>0.15748015748023608</v>
      </c>
      <c r="N141" s="24">
        <v>5.240777016198718E-2</v>
      </c>
      <c r="O141" s="24">
        <v>1.1690451944500132E-2</v>
      </c>
      <c r="P141" s="24">
        <v>1.8618986725025273E-2</v>
      </c>
      <c r="Q141" s="24">
        <v>3.5071355833500371E-2</v>
      </c>
      <c r="R141" s="24">
        <v>0.23220680437919991</v>
      </c>
      <c r="S141" s="24">
        <v>2.1602468994692859E-2</v>
      </c>
      <c r="T141" s="24">
        <v>5.1639777949432607E-2</v>
      </c>
      <c r="U141" s="15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55"/>
    </row>
    <row r="142" spans="1:65">
      <c r="A142" s="30"/>
      <c r="B142" s="3" t="s">
        <v>86</v>
      </c>
      <c r="C142" s="29"/>
      <c r="D142" s="13">
        <v>5.8872123826835855E-2</v>
      </c>
      <c r="E142" s="13">
        <v>5.9356197821846847E-2</v>
      </c>
      <c r="F142" s="13">
        <v>7.0777204088473322E-2</v>
      </c>
      <c r="G142" s="13" t="s">
        <v>662</v>
      </c>
      <c r="H142" s="13">
        <v>4.0699358831003951E-2</v>
      </c>
      <c r="I142" s="13">
        <v>0.50196290600279436</v>
      </c>
      <c r="J142" s="13">
        <v>5.570059906832197E-2</v>
      </c>
      <c r="K142" s="13">
        <v>5.530073910132087E-2</v>
      </c>
      <c r="L142" s="13">
        <v>4.4060556988678182E-2</v>
      </c>
      <c r="M142" s="13">
        <v>0.44994330708638869</v>
      </c>
      <c r="N142" s="13">
        <v>7.5670992229831063E-2</v>
      </c>
      <c r="O142" s="13">
        <v>4.3566901656522224E-2</v>
      </c>
      <c r="P142" s="13">
        <v>5.8796800184290329E-2</v>
      </c>
      <c r="Q142" s="13">
        <v>0.10469061442835934</v>
      </c>
      <c r="R142" s="13">
        <v>0.38066689242491791</v>
      </c>
      <c r="S142" s="13">
        <v>6.4165749489186713E-2</v>
      </c>
      <c r="T142" s="13">
        <v>0.14083575804390711</v>
      </c>
      <c r="U142" s="15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55"/>
    </row>
    <row r="143" spans="1:65">
      <c r="A143" s="30"/>
      <c r="B143" s="3" t="s">
        <v>263</v>
      </c>
      <c r="C143" s="29"/>
      <c r="D143" s="13">
        <v>7.9994264988494379E-3</v>
      </c>
      <c r="E143" s="13">
        <v>4.1046815876706422</v>
      </c>
      <c r="F143" s="13">
        <v>-0.10847710229320229</v>
      </c>
      <c r="G143" s="13" t="s">
        <v>662</v>
      </c>
      <c r="H143" s="13">
        <v>0.16971056443984112</v>
      </c>
      <c r="I143" s="13">
        <v>2.4170540292948628E-2</v>
      </c>
      <c r="J143" s="13">
        <v>-4.590428614814801E-2</v>
      </c>
      <c r="K143" s="13">
        <v>2.4170540292948628E-2</v>
      </c>
      <c r="L143" s="13">
        <v>-2.4342801089348942E-2</v>
      </c>
      <c r="M143" s="13">
        <v>0.1319779655869433</v>
      </c>
      <c r="N143" s="13">
        <v>1.2399389515349633</v>
      </c>
      <c r="O143" s="13">
        <v>-0.13215022638334351</v>
      </c>
      <c r="P143" s="13">
        <v>2.4170540292948628E-2</v>
      </c>
      <c r="Q143" s="13">
        <v>8.3464624204645288E-2</v>
      </c>
      <c r="R143" s="13">
        <v>0.97287588288010074</v>
      </c>
      <c r="S143" s="13">
        <v>8.8854995469345166E-2</v>
      </c>
      <c r="T143" s="13">
        <v>0.18588167823394031</v>
      </c>
      <c r="U143" s="15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55"/>
    </row>
    <row r="144" spans="1:65">
      <c r="A144" s="30"/>
      <c r="B144" s="46" t="s">
        <v>264</v>
      </c>
      <c r="C144" s="47"/>
      <c r="D144" s="45">
        <v>0.12</v>
      </c>
      <c r="E144" s="45">
        <v>30.94</v>
      </c>
      <c r="F144" s="45">
        <v>1.01</v>
      </c>
      <c r="G144" s="45">
        <v>4.09</v>
      </c>
      <c r="H144" s="45">
        <v>1.1000000000000001</v>
      </c>
      <c r="I144" s="45">
        <v>0</v>
      </c>
      <c r="J144" s="45">
        <v>0.53</v>
      </c>
      <c r="K144" s="45">
        <v>0</v>
      </c>
      <c r="L144" s="45">
        <v>0.37</v>
      </c>
      <c r="M144" s="45">
        <v>0.82</v>
      </c>
      <c r="N144" s="45">
        <v>9.2200000000000006</v>
      </c>
      <c r="O144" s="45">
        <v>1.19</v>
      </c>
      <c r="P144" s="45">
        <v>0</v>
      </c>
      <c r="Q144" s="45">
        <v>0.45</v>
      </c>
      <c r="R144" s="45">
        <v>7.19</v>
      </c>
      <c r="S144" s="45">
        <v>0.49</v>
      </c>
      <c r="T144" s="45" t="s">
        <v>265</v>
      </c>
      <c r="U144" s="15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55"/>
    </row>
    <row r="145" spans="1:65">
      <c r="B145" s="31" t="s">
        <v>310</v>
      </c>
      <c r="C145" s="20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  <c r="P145" s="20"/>
      <c r="Q145" s="20"/>
      <c r="R145" s="20"/>
      <c r="S145" s="20"/>
      <c r="T145" s="20"/>
      <c r="BM145" s="55"/>
    </row>
    <row r="146" spans="1:65">
      <c r="BM146" s="55"/>
    </row>
    <row r="147" spans="1:65" ht="15">
      <c r="B147" s="8" t="s">
        <v>548</v>
      </c>
      <c r="BM147" s="28" t="s">
        <v>67</v>
      </c>
    </row>
    <row r="148" spans="1:65" ht="15">
      <c r="A148" s="25" t="s">
        <v>22</v>
      </c>
      <c r="B148" s="18" t="s">
        <v>112</v>
      </c>
      <c r="C148" s="15" t="s">
        <v>113</v>
      </c>
      <c r="D148" s="16" t="s">
        <v>225</v>
      </c>
      <c r="E148" s="17" t="s">
        <v>225</v>
      </c>
      <c r="F148" s="17" t="s">
        <v>225</v>
      </c>
      <c r="G148" s="17" t="s">
        <v>225</v>
      </c>
      <c r="H148" s="17" t="s">
        <v>225</v>
      </c>
      <c r="I148" s="17" t="s">
        <v>225</v>
      </c>
      <c r="J148" s="17" t="s">
        <v>225</v>
      </c>
      <c r="K148" s="17" t="s">
        <v>225</v>
      </c>
      <c r="L148" s="17" t="s">
        <v>225</v>
      </c>
      <c r="M148" s="17" t="s">
        <v>225</v>
      </c>
      <c r="N148" s="17" t="s">
        <v>225</v>
      </c>
      <c r="O148" s="17" t="s">
        <v>225</v>
      </c>
      <c r="P148" s="17" t="s">
        <v>225</v>
      </c>
      <c r="Q148" s="17" t="s">
        <v>225</v>
      </c>
      <c r="R148" s="17" t="s">
        <v>225</v>
      </c>
      <c r="S148" s="15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28">
        <v>1</v>
      </c>
    </row>
    <row r="149" spans="1:65">
      <c r="A149" s="30"/>
      <c r="B149" s="19" t="s">
        <v>226</v>
      </c>
      <c r="C149" s="9" t="s">
        <v>226</v>
      </c>
      <c r="D149" s="151" t="s">
        <v>228</v>
      </c>
      <c r="E149" s="152" t="s">
        <v>229</v>
      </c>
      <c r="F149" s="152" t="s">
        <v>231</v>
      </c>
      <c r="G149" s="152" t="s">
        <v>232</v>
      </c>
      <c r="H149" s="152" t="s">
        <v>234</v>
      </c>
      <c r="I149" s="152" t="s">
        <v>235</v>
      </c>
      <c r="J149" s="152" t="s">
        <v>236</v>
      </c>
      <c r="K149" s="152" t="s">
        <v>237</v>
      </c>
      <c r="L149" s="152" t="s">
        <v>238</v>
      </c>
      <c r="M149" s="152" t="s">
        <v>280</v>
      </c>
      <c r="N149" s="152" t="s">
        <v>241</v>
      </c>
      <c r="O149" s="152" t="s">
        <v>243</v>
      </c>
      <c r="P149" s="152" t="s">
        <v>244</v>
      </c>
      <c r="Q149" s="152" t="s">
        <v>246</v>
      </c>
      <c r="R149" s="152" t="s">
        <v>248</v>
      </c>
      <c r="S149" s="15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28" t="s">
        <v>3</v>
      </c>
    </row>
    <row r="150" spans="1:65">
      <c r="A150" s="30"/>
      <c r="B150" s="19"/>
      <c r="C150" s="9"/>
      <c r="D150" s="10" t="s">
        <v>304</v>
      </c>
      <c r="E150" s="11" t="s">
        <v>304</v>
      </c>
      <c r="F150" s="11" t="s">
        <v>304</v>
      </c>
      <c r="G150" s="11" t="s">
        <v>305</v>
      </c>
      <c r="H150" s="11" t="s">
        <v>304</v>
      </c>
      <c r="I150" s="11" t="s">
        <v>305</v>
      </c>
      <c r="J150" s="11" t="s">
        <v>305</v>
      </c>
      <c r="K150" s="11" t="s">
        <v>305</v>
      </c>
      <c r="L150" s="11" t="s">
        <v>305</v>
      </c>
      <c r="M150" s="11" t="s">
        <v>305</v>
      </c>
      <c r="N150" s="11" t="s">
        <v>304</v>
      </c>
      <c r="O150" s="11" t="s">
        <v>305</v>
      </c>
      <c r="P150" s="11" t="s">
        <v>116</v>
      </c>
      <c r="Q150" s="11" t="s">
        <v>304</v>
      </c>
      <c r="R150" s="11" t="s">
        <v>305</v>
      </c>
      <c r="S150" s="15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28">
        <v>0</v>
      </c>
    </row>
    <row r="151" spans="1:65">
      <c r="A151" s="30"/>
      <c r="B151" s="19"/>
      <c r="C151" s="9"/>
      <c r="D151" s="26"/>
      <c r="E151" s="26"/>
      <c r="F151" s="26"/>
      <c r="G151" s="26"/>
      <c r="H151" s="26"/>
      <c r="I151" s="26"/>
      <c r="J151" s="26"/>
      <c r="K151" s="26"/>
      <c r="L151" s="26"/>
      <c r="M151" s="26"/>
      <c r="N151" s="26"/>
      <c r="O151" s="26"/>
      <c r="P151" s="26"/>
      <c r="Q151" s="26"/>
      <c r="R151" s="26"/>
      <c r="S151" s="15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28">
        <v>1</v>
      </c>
    </row>
    <row r="152" spans="1:65">
      <c r="A152" s="30"/>
      <c r="B152" s="18">
        <v>1</v>
      </c>
      <c r="C152" s="14">
        <v>1</v>
      </c>
      <c r="D152" s="207">
        <v>75.69</v>
      </c>
      <c r="E152" s="207">
        <v>59.302954675613996</v>
      </c>
      <c r="F152" s="207">
        <v>70.906526190240655</v>
      </c>
      <c r="G152" s="207">
        <v>68.400000000000006</v>
      </c>
      <c r="H152" s="207">
        <v>64</v>
      </c>
      <c r="I152" s="207">
        <v>74.8</v>
      </c>
      <c r="J152" s="207">
        <v>72.2</v>
      </c>
      <c r="K152" s="207">
        <v>70.2</v>
      </c>
      <c r="L152" s="207">
        <v>76</v>
      </c>
      <c r="M152" s="207">
        <v>71.900000000000006</v>
      </c>
      <c r="N152" s="227">
        <v>39.461735494914251</v>
      </c>
      <c r="O152" s="207">
        <v>69.62</v>
      </c>
      <c r="P152" s="207">
        <v>73</v>
      </c>
      <c r="Q152" s="207">
        <v>67.05</v>
      </c>
      <c r="R152" s="207">
        <v>62</v>
      </c>
      <c r="S152" s="208"/>
      <c r="T152" s="209"/>
      <c r="U152" s="209"/>
      <c r="V152" s="209"/>
      <c r="W152" s="209"/>
      <c r="X152" s="209"/>
      <c r="Y152" s="209"/>
      <c r="Z152" s="209"/>
      <c r="AA152" s="209"/>
      <c r="AB152" s="209"/>
      <c r="AC152" s="209"/>
      <c r="AD152" s="209"/>
      <c r="AE152" s="209"/>
      <c r="AF152" s="209"/>
      <c r="AG152" s="209"/>
      <c r="AH152" s="209"/>
      <c r="AI152" s="209"/>
      <c r="AJ152" s="209"/>
      <c r="AK152" s="209"/>
      <c r="AL152" s="209"/>
      <c r="AM152" s="209"/>
      <c r="AN152" s="209"/>
      <c r="AO152" s="209"/>
      <c r="AP152" s="209"/>
      <c r="AQ152" s="209"/>
      <c r="AR152" s="209"/>
      <c r="AS152" s="209"/>
      <c r="AT152" s="209"/>
      <c r="AU152" s="209"/>
      <c r="AV152" s="209"/>
      <c r="AW152" s="209"/>
      <c r="AX152" s="209"/>
      <c r="AY152" s="209"/>
      <c r="AZ152" s="209"/>
      <c r="BA152" s="209"/>
      <c r="BB152" s="209"/>
      <c r="BC152" s="209"/>
      <c r="BD152" s="209"/>
      <c r="BE152" s="209"/>
      <c r="BF152" s="209"/>
      <c r="BG152" s="209"/>
      <c r="BH152" s="209"/>
      <c r="BI152" s="209"/>
      <c r="BJ152" s="209"/>
      <c r="BK152" s="209"/>
      <c r="BL152" s="209"/>
      <c r="BM152" s="210">
        <v>1</v>
      </c>
    </row>
    <row r="153" spans="1:65">
      <c r="A153" s="30"/>
      <c r="B153" s="19">
        <v>1</v>
      </c>
      <c r="C153" s="9">
        <v>2</v>
      </c>
      <c r="D153" s="211">
        <v>75.94</v>
      </c>
      <c r="E153" s="211">
        <v>59.83858178327278</v>
      </c>
      <c r="F153" s="211">
        <v>68.280876400839503</v>
      </c>
      <c r="G153" s="229">
        <v>66</v>
      </c>
      <c r="H153" s="211">
        <v>65</v>
      </c>
      <c r="I153" s="211">
        <v>69.7</v>
      </c>
      <c r="J153" s="211">
        <v>74.599999999999994</v>
      </c>
      <c r="K153" s="211">
        <v>68.2</v>
      </c>
      <c r="L153" s="211">
        <v>72.900000000000006</v>
      </c>
      <c r="M153" s="211">
        <v>72.099999999999994</v>
      </c>
      <c r="N153" s="228">
        <v>45.7977577566378</v>
      </c>
      <c r="O153" s="211">
        <v>69.819999999999993</v>
      </c>
      <c r="P153" s="211">
        <v>69</v>
      </c>
      <c r="Q153" s="211">
        <v>66.44</v>
      </c>
      <c r="R153" s="211">
        <v>62</v>
      </c>
      <c r="S153" s="208"/>
      <c r="T153" s="209"/>
      <c r="U153" s="209"/>
      <c r="V153" s="209"/>
      <c r="W153" s="209"/>
      <c r="X153" s="209"/>
      <c r="Y153" s="209"/>
      <c r="Z153" s="209"/>
      <c r="AA153" s="209"/>
      <c r="AB153" s="209"/>
      <c r="AC153" s="209"/>
      <c r="AD153" s="209"/>
      <c r="AE153" s="209"/>
      <c r="AF153" s="209"/>
      <c r="AG153" s="209"/>
      <c r="AH153" s="209"/>
      <c r="AI153" s="209"/>
      <c r="AJ153" s="209"/>
      <c r="AK153" s="209"/>
      <c r="AL153" s="209"/>
      <c r="AM153" s="209"/>
      <c r="AN153" s="209"/>
      <c r="AO153" s="209"/>
      <c r="AP153" s="209"/>
      <c r="AQ153" s="209"/>
      <c r="AR153" s="209"/>
      <c r="AS153" s="209"/>
      <c r="AT153" s="209"/>
      <c r="AU153" s="209"/>
      <c r="AV153" s="209"/>
      <c r="AW153" s="209"/>
      <c r="AX153" s="209"/>
      <c r="AY153" s="209"/>
      <c r="AZ153" s="209"/>
      <c r="BA153" s="209"/>
      <c r="BB153" s="209"/>
      <c r="BC153" s="209"/>
      <c r="BD153" s="209"/>
      <c r="BE153" s="209"/>
      <c r="BF153" s="209"/>
      <c r="BG153" s="209"/>
      <c r="BH153" s="209"/>
      <c r="BI153" s="209"/>
      <c r="BJ153" s="209"/>
      <c r="BK153" s="209"/>
      <c r="BL153" s="209"/>
      <c r="BM153" s="210">
        <v>22</v>
      </c>
    </row>
    <row r="154" spans="1:65">
      <c r="A154" s="30"/>
      <c r="B154" s="19">
        <v>1</v>
      </c>
      <c r="C154" s="9">
        <v>3</v>
      </c>
      <c r="D154" s="211">
        <v>74.67</v>
      </c>
      <c r="E154" s="211">
        <v>59.564545625029403</v>
      </c>
      <c r="F154" s="211">
        <v>70.62164669648871</v>
      </c>
      <c r="G154" s="211">
        <v>69.099999999999994</v>
      </c>
      <c r="H154" s="211">
        <v>66</v>
      </c>
      <c r="I154" s="211">
        <v>71.7</v>
      </c>
      <c r="J154" s="211">
        <v>72.8</v>
      </c>
      <c r="K154" s="211">
        <v>72</v>
      </c>
      <c r="L154" s="211">
        <v>74.7</v>
      </c>
      <c r="M154" s="211">
        <v>71</v>
      </c>
      <c r="N154" s="228">
        <v>41.746526982928501</v>
      </c>
      <c r="O154" s="211">
        <v>68.69</v>
      </c>
      <c r="P154" s="211">
        <v>66</v>
      </c>
      <c r="Q154" s="211">
        <v>66.53</v>
      </c>
      <c r="R154" s="211">
        <v>63</v>
      </c>
      <c r="S154" s="208"/>
      <c r="T154" s="209"/>
      <c r="U154" s="209"/>
      <c r="V154" s="209"/>
      <c r="W154" s="209"/>
      <c r="X154" s="209"/>
      <c r="Y154" s="209"/>
      <c r="Z154" s="209"/>
      <c r="AA154" s="209"/>
      <c r="AB154" s="209"/>
      <c r="AC154" s="209"/>
      <c r="AD154" s="209"/>
      <c r="AE154" s="209"/>
      <c r="AF154" s="209"/>
      <c r="AG154" s="209"/>
      <c r="AH154" s="209"/>
      <c r="AI154" s="209"/>
      <c r="AJ154" s="209"/>
      <c r="AK154" s="209"/>
      <c r="AL154" s="209"/>
      <c r="AM154" s="209"/>
      <c r="AN154" s="209"/>
      <c r="AO154" s="209"/>
      <c r="AP154" s="209"/>
      <c r="AQ154" s="209"/>
      <c r="AR154" s="209"/>
      <c r="AS154" s="209"/>
      <c r="AT154" s="209"/>
      <c r="AU154" s="209"/>
      <c r="AV154" s="209"/>
      <c r="AW154" s="209"/>
      <c r="AX154" s="209"/>
      <c r="AY154" s="209"/>
      <c r="AZ154" s="209"/>
      <c r="BA154" s="209"/>
      <c r="BB154" s="209"/>
      <c r="BC154" s="209"/>
      <c r="BD154" s="209"/>
      <c r="BE154" s="209"/>
      <c r="BF154" s="209"/>
      <c r="BG154" s="209"/>
      <c r="BH154" s="209"/>
      <c r="BI154" s="209"/>
      <c r="BJ154" s="209"/>
      <c r="BK154" s="209"/>
      <c r="BL154" s="209"/>
      <c r="BM154" s="210">
        <v>16</v>
      </c>
    </row>
    <row r="155" spans="1:65">
      <c r="A155" s="30"/>
      <c r="B155" s="19">
        <v>1</v>
      </c>
      <c r="C155" s="9">
        <v>4</v>
      </c>
      <c r="D155" s="211">
        <v>77.41</v>
      </c>
      <c r="E155" s="211">
        <v>59.7048418775722</v>
      </c>
      <c r="F155" s="211">
        <v>71.303110686898322</v>
      </c>
      <c r="G155" s="211">
        <v>67.900000000000006</v>
      </c>
      <c r="H155" s="211">
        <v>65</v>
      </c>
      <c r="I155" s="211">
        <v>72.900000000000006</v>
      </c>
      <c r="J155" s="211">
        <v>74.599999999999994</v>
      </c>
      <c r="K155" s="211">
        <v>71.2</v>
      </c>
      <c r="L155" s="211">
        <v>71.5</v>
      </c>
      <c r="M155" s="211">
        <v>73.099999999999994</v>
      </c>
      <c r="N155" s="228">
        <v>42.958738211664873</v>
      </c>
      <c r="O155" s="211">
        <v>70.95</v>
      </c>
      <c r="P155" s="211">
        <v>67</v>
      </c>
      <c r="Q155" s="211">
        <v>66.58</v>
      </c>
      <c r="R155" s="211">
        <v>66</v>
      </c>
      <c r="S155" s="208"/>
      <c r="T155" s="209"/>
      <c r="U155" s="209"/>
      <c r="V155" s="209"/>
      <c r="W155" s="209"/>
      <c r="X155" s="209"/>
      <c r="Y155" s="209"/>
      <c r="Z155" s="209"/>
      <c r="AA155" s="209"/>
      <c r="AB155" s="209"/>
      <c r="AC155" s="209"/>
      <c r="AD155" s="209"/>
      <c r="AE155" s="209"/>
      <c r="AF155" s="209"/>
      <c r="AG155" s="209"/>
      <c r="AH155" s="209"/>
      <c r="AI155" s="209"/>
      <c r="AJ155" s="209"/>
      <c r="AK155" s="209"/>
      <c r="AL155" s="209"/>
      <c r="AM155" s="209"/>
      <c r="AN155" s="209"/>
      <c r="AO155" s="209"/>
      <c r="AP155" s="209"/>
      <c r="AQ155" s="209"/>
      <c r="AR155" s="209"/>
      <c r="AS155" s="209"/>
      <c r="AT155" s="209"/>
      <c r="AU155" s="209"/>
      <c r="AV155" s="209"/>
      <c r="AW155" s="209"/>
      <c r="AX155" s="209"/>
      <c r="AY155" s="209"/>
      <c r="AZ155" s="209"/>
      <c r="BA155" s="209"/>
      <c r="BB155" s="209"/>
      <c r="BC155" s="209"/>
      <c r="BD155" s="209"/>
      <c r="BE155" s="209"/>
      <c r="BF155" s="209"/>
      <c r="BG155" s="209"/>
      <c r="BH155" s="209"/>
      <c r="BI155" s="209"/>
      <c r="BJ155" s="209"/>
      <c r="BK155" s="209"/>
      <c r="BL155" s="209"/>
      <c r="BM155" s="210">
        <v>69.346794226104009</v>
      </c>
    </row>
    <row r="156" spans="1:65">
      <c r="A156" s="30"/>
      <c r="B156" s="19">
        <v>1</v>
      </c>
      <c r="C156" s="9">
        <v>5</v>
      </c>
      <c r="D156" s="211">
        <v>76.52</v>
      </c>
      <c r="E156" s="211">
        <v>59.524786264259703</v>
      </c>
      <c r="F156" s="211">
        <v>68.375433344608538</v>
      </c>
      <c r="G156" s="211">
        <v>68.400000000000006</v>
      </c>
      <c r="H156" s="211">
        <v>66</v>
      </c>
      <c r="I156" s="211">
        <v>70.400000000000006</v>
      </c>
      <c r="J156" s="211">
        <v>72.7</v>
      </c>
      <c r="K156" s="211">
        <v>69.3</v>
      </c>
      <c r="L156" s="211">
        <v>74.7</v>
      </c>
      <c r="M156" s="211">
        <v>75.5</v>
      </c>
      <c r="N156" s="228">
        <v>40.100886505452998</v>
      </c>
      <c r="O156" s="211">
        <v>69.52</v>
      </c>
      <c r="P156" s="211">
        <v>69</v>
      </c>
      <c r="Q156" s="211">
        <v>66.64</v>
      </c>
      <c r="R156" s="211">
        <v>68</v>
      </c>
      <c r="S156" s="208"/>
      <c r="T156" s="209"/>
      <c r="U156" s="209"/>
      <c r="V156" s="209"/>
      <c r="W156" s="209"/>
      <c r="X156" s="209"/>
      <c r="Y156" s="209"/>
      <c r="Z156" s="209"/>
      <c r="AA156" s="209"/>
      <c r="AB156" s="209"/>
      <c r="AC156" s="209"/>
      <c r="AD156" s="209"/>
      <c r="AE156" s="209"/>
      <c r="AF156" s="209"/>
      <c r="AG156" s="209"/>
      <c r="AH156" s="209"/>
      <c r="AI156" s="209"/>
      <c r="AJ156" s="209"/>
      <c r="AK156" s="209"/>
      <c r="AL156" s="209"/>
      <c r="AM156" s="209"/>
      <c r="AN156" s="209"/>
      <c r="AO156" s="209"/>
      <c r="AP156" s="209"/>
      <c r="AQ156" s="209"/>
      <c r="AR156" s="209"/>
      <c r="AS156" s="209"/>
      <c r="AT156" s="209"/>
      <c r="AU156" s="209"/>
      <c r="AV156" s="209"/>
      <c r="AW156" s="209"/>
      <c r="AX156" s="209"/>
      <c r="AY156" s="209"/>
      <c r="AZ156" s="209"/>
      <c r="BA156" s="209"/>
      <c r="BB156" s="209"/>
      <c r="BC156" s="209"/>
      <c r="BD156" s="209"/>
      <c r="BE156" s="209"/>
      <c r="BF156" s="209"/>
      <c r="BG156" s="209"/>
      <c r="BH156" s="209"/>
      <c r="BI156" s="209"/>
      <c r="BJ156" s="209"/>
      <c r="BK156" s="209"/>
      <c r="BL156" s="209"/>
      <c r="BM156" s="210">
        <v>27</v>
      </c>
    </row>
    <row r="157" spans="1:65">
      <c r="A157" s="30"/>
      <c r="B157" s="19">
        <v>1</v>
      </c>
      <c r="C157" s="9">
        <v>6</v>
      </c>
      <c r="D157" s="211">
        <v>74.12</v>
      </c>
      <c r="E157" s="211">
        <v>59.944259072570802</v>
      </c>
      <c r="F157" s="211">
        <v>71.863152375341357</v>
      </c>
      <c r="G157" s="211">
        <v>67.8</v>
      </c>
      <c r="H157" s="211">
        <v>65</v>
      </c>
      <c r="I157" s="211">
        <v>71.2</v>
      </c>
      <c r="J157" s="211">
        <v>75.400000000000006</v>
      </c>
      <c r="K157" s="211">
        <v>70.3</v>
      </c>
      <c r="L157" s="211">
        <v>74.7</v>
      </c>
      <c r="M157" s="211">
        <v>73.900000000000006</v>
      </c>
      <c r="N157" s="228">
        <v>40.049599169933003</v>
      </c>
      <c r="O157" s="211">
        <v>67.42</v>
      </c>
      <c r="P157" s="211">
        <v>69</v>
      </c>
      <c r="Q157" s="211">
        <v>66.17</v>
      </c>
      <c r="R157" s="211">
        <v>65</v>
      </c>
      <c r="S157" s="208"/>
      <c r="T157" s="209"/>
      <c r="U157" s="209"/>
      <c r="V157" s="209"/>
      <c r="W157" s="209"/>
      <c r="X157" s="209"/>
      <c r="Y157" s="209"/>
      <c r="Z157" s="209"/>
      <c r="AA157" s="209"/>
      <c r="AB157" s="209"/>
      <c r="AC157" s="209"/>
      <c r="AD157" s="209"/>
      <c r="AE157" s="209"/>
      <c r="AF157" s="209"/>
      <c r="AG157" s="209"/>
      <c r="AH157" s="209"/>
      <c r="AI157" s="209"/>
      <c r="AJ157" s="209"/>
      <c r="AK157" s="209"/>
      <c r="AL157" s="209"/>
      <c r="AM157" s="209"/>
      <c r="AN157" s="209"/>
      <c r="AO157" s="209"/>
      <c r="AP157" s="209"/>
      <c r="AQ157" s="209"/>
      <c r="AR157" s="209"/>
      <c r="AS157" s="209"/>
      <c r="AT157" s="209"/>
      <c r="AU157" s="209"/>
      <c r="AV157" s="209"/>
      <c r="AW157" s="209"/>
      <c r="AX157" s="209"/>
      <c r="AY157" s="209"/>
      <c r="AZ157" s="209"/>
      <c r="BA157" s="209"/>
      <c r="BB157" s="209"/>
      <c r="BC157" s="209"/>
      <c r="BD157" s="209"/>
      <c r="BE157" s="209"/>
      <c r="BF157" s="209"/>
      <c r="BG157" s="209"/>
      <c r="BH157" s="209"/>
      <c r="BI157" s="209"/>
      <c r="BJ157" s="209"/>
      <c r="BK157" s="209"/>
      <c r="BL157" s="209"/>
      <c r="BM157" s="212"/>
    </row>
    <row r="158" spans="1:65">
      <c r="A158" s="30"/>
      <c r="B158" s="20" t="s">
        <v>260</v>
      </c>
      <c r="C158" s="12"/>
      <c r="D158" s="213">
        <v>75.725000000000009</v>
      </c>
      <c r="E158" s="213">
        <v>59.646661549719816</v>
      </c>
      <c r="F158" s="213">
        <v>70.225124282402859</v>
      </c>
      <c r="G158" s="213">
        <v>67.933333333333323</v>
      </c>
      <c r="H158" s="213">
        <v>65.166666666666671</v>
      </c>
      <c r="I158" s="213">
        <v>71.783333333333331</v>
      </c>
      <c r="J158" s="213">
        <v>73.716666666666683</v>
      </c>
      <c r="K158" s="213">
        <v>70.2</v>
      </c>
      <c r="L158" s="213">
        <v>74.083333333333329</v>
      </c>
      <c r="M158" s="213">
        <v>72.916666666666671</v>
      </c>
      <c r="N158" s="213">
        <v>41.685874020255234</v>
      </c>
      <c r="O158" s="213">
        <v>69.336666666666659</v>
      </c>
      <c r="P158" s="213">
        <v>68.833333333333329</v>
      </c>
      <c r="Q158" s="213">
        <v>66.568333333333342</v>
      </c>
      <c r="R158" s="213">
        <v>64.333333333333329</v>
      </c>
      <c r="S158" s="208"/>
      <c r="T158" s="209"/>
      <c r="U158" s="209"/>
      <c r="V158" s="209"/>
      <c r="W158" s="209"/>
      <c r="X158" s="209"/>
      <c r="Y158" s="209"/>
      <c r="Z158" s="209"/>
      <c r="AA158" s="209"/>
      <c r="AB158" s="209"/>
      <c r="AC158" s="209"/>
      <c r="AD158" s="209"/>
      <c r="AE158" s="209"/>
      <c r="AF158" s="209"/>
      <c r="AG158" s="209"/>
      <c r="AH158" s="209"/>
      <c r="AI158" s="209"/>
      <c r="AJ158" s="209"/>
      <c r="AK158" s="209"/>
      <c r="AL158" s="209"/>
      <c r="AM158" s="209"/>
      <c r="AN158" s="209"/>
      <c r="AO158" s="209"/>
      <c r="AP158" s="209"/>
      <c r="AQ158" s="209"/>
      <c r="AR158" s="209"/>
      <c r="AS158" s="209"/>
      <c r="AT158" s="209"/>
      <c r="AU158" s="209"/>
      <c r="AV158" s="209"/>
      <c r="AW158" s="209"/>
      <c r="AX158" s="209"/>
      <c r="AY158" s="209"/>
      <c r="AZ158" s="209"/>
      <c r="BA158" s="209"/>
      <c r="BB158" s="209"/>
      <c r="BC158" s="209"/>
      <c r="BD158" s="209"/>
      <c r="BE158" s="209"/>
      <c r="BF158" s="209"/>
      <c r="BG158" s="209"/>
      <c r="BH158" s="209"/>
      <c r="BI158" s="209"/>
      <c r="BJ158" s="209"/>
      <c r="BK158" s="209"/>
      <c r="BL158" s="209"/>
      <c r="BM158" s="212"/>
    </row>
    <row r="159" spans="1:65">
      <c r="A159" s="30"/>
      <c r="B159" s="3" t="s">
        <v>261</v>
      </c>
      <c r="C159" s="29"/>
      <c r="D159" s="211">
        <v>75.814999999999998</v>
      </c>
      <c r="E159" s="211">
        <v>59.634693751300802</v>
      </c>
      <c r="F159" s="211">
        <v>70.764086443364675</v>
      </c>
      <c r="G159" s="211">
        <v>68.150000000000006</v>
      </c>
      <c r="H159" s="211">
        <v>65</v>
      </c>
      <c r="I159" s="211">
        <v>71.45</v>
      </c>
      <c r="J159" s="211">
        <v>73.699999999999989</v>
      </c>
      <c r="K159" s="211">
        <v>70.25</v>
      </c>
      <c r="L159" s="211">
        <v>74.7</v>
      </c>
      <c r="M159" s="211">
        <v>72.599999999999994</v>
      </c>
      <c r="N159" s="211">
        <v>40.923706744190753</v>
      </c>
      <c r="O159" s="211">
        <v>69.569999999999993</v>
      </c>
      <c r="P159" s="211">
        <v>69</v>
      </c>
      <c r="Q159" s="211">
        <v>66.555000000000007</v>
      </c>
      <c r="R159" s="211">
        <v>64</v>
      </c>
      <c r="S159" s="208"/>
      <c r="T159" s="209"/>
      <c r="U159" s="209"/>
      <c r="V159" s="209"/>
      <c r="W159" s="209"/>
      <c r="X159" s="209"/>
      <c r="Y159" s="209"/>
      <c r="Z159" s="209"/>
      <c r="AA159" s="209"/>
      <c r="AB159" s="209"/>
      <c r="AC159" s="209"/>
      <c r="AD159" s="209"/>
      <c r="AE159" s="209"/>
      <c r="AF159" s="209"/>
      <c r="AG159" s="209"/>
      <c r="AH159" s="209"/>
      <c r="AI159" s="209"/>
      <c r="AJ159" s="209"/>
      <c r="AK159" s="209"/>
      <c r="AL159" s="209"/>
      <c r="AM159" s="209"/>
      <c r="AN159" s="209"/>
      <c r="AO159" s="209"/>
      <c r="AP159" s="209"/>
      <c r="AQ159" s="209"/>
      <c r="AR159" s="209"/>
      <c r="AS159" s="209"/>
      <c r="AT159" s="209"/>
      <c r="AU159" s="209"/>
      <c r="AV159" s="209"/>
      <c r="AW159" s="209"/>
      <c r="AX159" s="209"/>
      <c r="AY159" s="209"/>
      <c r="AZ159" s="209"/>
      <c r="BA159" s="209"/>
      <c r="BB159" s="209"/>
      <c r="BC159" s="209"/>
      <c r="BD159" s="209"/>
      <c r="BE159" s="209"/>
      <c r="BF159" s="209"/>
      <c r="BG159" s="209"/>
      <c r="BH159" s="209"/>
      <c r="BI159" s="209"/>
      <c r="BJ159" s="209"/>
      <c r="BK159" s="209"/>
      <c r="BL159" s="209"/>
      <c r="BM159" s="212"/>
    </row>
    <row r="160" spans="1:65">
      <c r="A160" s="30"/>
      <c r="B160" s="3" t="s">
        <v>262</v>
      </c>
      <c r="C160" s="29"/>
      <c r="D160" s="221">
        <v>1.2006456596348454</v>
      </c>
      <c r="E160" s="221">
        <v>0.23173848959739818</v>
      </c>
      <c r="F160" s="221">
        <v>1.5276246722760327</v>
      </c>
      <c r="G160" s="221">
        <v>1.0538817137927132</v>
      </c>
      <c r="H160" s="221">
        <v>0.75277265270908111</v>
      </c>
      <c r="I160" s="221">
        <v>1.8411047408191255</v>
      </c>
      <c r="J160" s="221">
        <v>1.3090709173557653</v>
      </c>
      <c r="K160" s="221">
        <v>1.3461054936371071</v>
      </c>
      <c r="L160" s="221">
        <v>1.6055113411828228</v>
      </c>
      <c r="M160" s="221">
        <v>1.6154462747695042</v>
      </c>
      <c r="N160" s="221">
        <v>2.3944862864908365</v>
      </c>
      <c r="O160" s="221">
        <v>1.1867715309471603</v>
      </c>
      <c r="P160" s="221">
        <v>2.4013884872437168</v>
      </c>
      <c r="Q160" s="221">
        <v>0.28770934407256565</v>
      </c>
      <c r="R160" s="221">
        <v>2.4221202832779931</v>
      </c>
      <c r="S160" s="218"/>
      <c r="T160" s="219"/>
      <c r="U160" s="219"/>
      <c r="V160" s="219"/>
      <c r="W160" s="219"/>
      <c r="X160" s="219"/>
      <c r="Y160" s="219"/>
      <c r="Z160" s="219"/>
      <c r="AA160" s="219"/>
      <c r="AB160" s="219"/>
      <c r="AC160" s="219"/>
      <c r="AD160" s="219"/>
      <c r="AE160" s="219"/>
      <c r="AF160" s="219"/>
      <c r="AG160" s="219"/>
      <c r="AH160" s="219"/>
      <c r="AI160" s="219"/>
      <c r="AJ160" s="219"/>
      <c r="AK160" s="219"/>
      <c r="AL160" s="219"/>
      <c r="AM160" s="219"/>
      <c r="AN160" s="219"/>
      <c r="AO160" s="219"/>
      <c r="AP160" s="219"/>
      <c r="AQ160" s="219"/>
      <c r="AR160" s="219"/>
      <c r="AS160" s="219"/>
      <c r="AT160" s="219"/>
      <c r="AU160" s="219"/>
      <c r="AV160" s="219"/>
      <c r="AW160" s="219"/>
      <c r="AX160" s="219"/>
      <c r="AY160" s="219"/>
      <c r="AZ160" s="219"/>
      <c r="BA160" s="219"/>
      <c r="BB160" s="219"/>
      <c r="BC160" s="219"/>
      <c r="BD160" s="219"/>
      <c r="BE160" s="219"/>
      <c r="BF160" s="219"/>
      <c r="BG160" s="219"/>
      <c r="BH160" s="219"/>
      <c r="BI160" s="219"/>
      <c r="BJ160" s="219"/>
      <c r="BK160" s="219"/>
      <c r="BL160" s="219"/>
      <c r="BM160" s="222"/>
    </row>
    <row r="161" spans="1:65">
      <c r="A161" s="30"/>
      <c r="B161" s="3" t="s">
        <v>86</v>
      </c>
      <c r="C161" s="29"/>
      <c r="D161" s="13">
        <v>1.5855340503596504E-2</v>
      </c>
      <c r="E161" s="13">
        <v>3.8851879313350564E-3</v>
      </c>
      <c r="F161" s="13">
        <v>2.175324982171413E-2</v>
      </c>
      <c r="G161" s="13">
        <v>1.5513469781050736E-2</v>
      </c>
      <c r="H161" s="13">
        <v>1.1551498507044723E-2</v>
      </c>
      <c r="I161" s="13">
        <v>2.5648080902982942E-2</v>
      </c>
      <c r="J161" s="13">
        <v>1.7758140411789712E-2</v>
      </c>
      <c r="K161" s="13">
        <v>1.9175291932152522E-2</v>
      </c>
      <c r="L161" s="13">
        <v>2.1671694144200084E-2</v>
      </c>
      <c r="M161" s="13">
        <v>2.2154691768267485E-2</v>
      </c>
      <c r="N161" s="13">
        <v>5.7441191837008188E-2</v>
      </c>
      <c r="O161" s="13">
        <v>1.7116074192786313E-2</v>
      </c>
      <c r="P161" s="13">
        <v>3.4886999814678694E-2</v>
      </c>
      <c r="Q161" s="13">
        <v>4.322015133410264E-3</v>
      </c>
      <c r="R161" s="13">
        <v>3.7649538082041349E-2</v>
      </c>
      <c r="S161" s="15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55"/>
    </row>
    <row r="162" spans="1:65">
      <c r="A162" s="30"/>
      <c r="B162" s="3" t="s">
        <v>263</v>
      </c>
      <c r="C162" s="29"/>
      <c r="D162" s="13">
        <v>9.1975495696311027E-2</v>
      </c>
      <c r="E162" s="13">
        <v>-0.13987860267566343</v>
      </c>
      <c r="F162" s="13">
        <v>1.266576293974131E-2</v>
      </c>
      <c r="G162" s="13">
        <v>-2.0382497973332692E-2</v>
      </c>
      <c r="H162" s="13">
        <v>-6.0278598399345018E-2</v>
      </c>
      <c r="I162" s="13">
        <v>3.5135569486961948E-2</v>
      </c>
      <c r="J162" s="13">
        <v>6.3014772194296187E-2</v>
      </c>
      <c r="K162" s="13">
        <v>1.230346382147296E-2</v>
      </c>
      <c r="L162" s="13">
        <v>6.8302207190514386E-2</v>
      </c>
      <c r="M162" s="13">
        <v>5.1478550384364663E-2</v>
      </c>
      <c r="N162" s="13">
        <v>-0.39887813870185307</v>
      </c>
      <c r="O162" s="13">
        <v>-1.4604221507819037E-4</v>
      </c>
      <c r="P162" s="13">
        <v>-7.4042484371599215E-3</v>
      </c>
      <c r="Q162" s="13">
        <v>-4.0066176436527767E-2</v>
      </c>
      <c r="R162" s="13">
        <v>-7.229549611802355E-2</v>
      </c>
      <c r="S162" s="15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55"/>
    </row>
    <row r="163" spans="1:65">
      <c r="A163" s="30"/>
      <c r="B163" s="46" t="s">
        <v>264</v>
      </c>
      <c r="C163" s="47"/>
      <c r="D163" s="45">
        <v>1.2</v>
      </c>
      <c r="E163" s="45">
        <v>1.83</v>
      </c>
      <c r="F163" s="45">
        <v>0.17</v>
      </c>
      <c r="G163" s="45">
        <v>0.26</v>
      </c>
      <c r="H163" s="45">
        <v>0.79</v>
      </c>
      <c r="I163" s="45">
        <v>0.46</v>
      </c>
      <c r="J163" s="45">
        <v>0.82</v>
      </c>
      <c r="K163" s="45">
        <v>0.16</v>
      </c>
      <c r="L163" s="45">
        <v>0.89</v>
      </c>
      <c r="M163" s="45">
        <v>0.67</v>
      </c>
      <c r="N163" s="45">
        <v>5.21</v>
      </c>
      <c r="O163" s="45">
        <v>0</v>
      </c>
      <c r="P163" s="45">
        <v>0.09</v>
      </c>
      <c r="Q163" s="45">
        <v>0.52</v>
      </c>
      <c r="R163" s="45">
        <v>0.94</v>
      </c>
      <c r="S163" s="15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55"/>
    </row>
    <row r="164" spans="1:65">
      <c r="B164" s="31"/>
      <c r="C164" s="20"/>
      <c r="D164" s="20"/>
      <c r="E164" s="20"/>
      <c r="F164" s="20"/>
      <c r="G164" s="20"/>
      <c r="H164" s="20"/>
      <c r="I164" s="20"/>
      <c r="J164" s="20"/>
      <c r="K164" s="20"/>
      <c r="L164" s="20"/>
      <c r="M164" s="20"/>
      <c r="N164" s="20"/>
      <c r="O164" s="20"/>
      <c r="P164" s="20"/>
      <c r="Q164" s="20"/>
      <c r="R164" s="20"/>
      <c r="BM164" s="55"/>
    </row>
    <row r="165" spans="1:65" ht="15">
      <c r="B165" s="8" t="s">
        <v>549</v>
      </c>
      <c r="BM165" s="28" t="s">
        <v>67</v>
      </c>
    </row>
    <row r="166" spans="1:65" ht="15">
      <c r="A166" s="25" t="s">
        <v>25</v>
      </c>
      <c r="B166" s="18" t="s">
        <v>112</v>
      </c>
      <c r="C166" s="15" t="s">
        <v>113</v>
      </c>
      <c r="D166" s="16" t="s">
        <v>225</v>
      </c>
      <c r="E166" s="17" t="s">
        <v>225</v>
      </c>
      <c r="F166" s="17" t="s">
        <v>225</v>
      </c>
      <c r="G166" s="17" t="s">
        <v>225</v>
      </c>
      <c r="H166" s="17" t="s">
        <v>225</v>
      </c>
      <c r="I166" s="17" t="s">
        <v>225</v>
      </c>
      <c r="J166" s="17" t="s">
        <v>225</v>
      </c>
      <c r="K166" s="17" t="s">
        <v>225</v>
      </c>
      <c r="L166" s="17" t="s">
        <v>225</v>
      </c>
      <c r="M166" s="17" t="s">
        <v>225</v>
      </c>
      <c r="N166" s="17" t="s">
        <v>225</v>
      </c>
      <c r="O166" s="17" t="s">
        <v>225</v>
      </c>
      <c r="P166" s="17" t="s">
        <v>225</v>
      </c>
      <c r="Q166" s="17" t="s">
        <v>225</v>
      </c>
      <c r="R166" s="17" t="s">
        <v>225</v>
      </c>
      <c r="S166" s="17" t="s">
        <v>225</v>
      </c>
      <c r="T166" s="17" t="s">
        <v>225</v>
      </c>
      <c r="U166" s="15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28">
        <v>1</v>
      </c>
    </row>
    <row r="167" spans="1:65">
      <c r="A167" s="30"/>
      <c r="B167" s="19" t="s">
        <v>226</v>
      </c>
      <c r="C167" s="9" t="s">
        <v>226</v>
      </c>
      <c r="D167" s="151" t="s">
        <v>228</v>
      </c>
      <c r="E167" s="152" t="s">
        <v>229</v>
      </c>
      <c r="F167" s="152" t="s">
        <v>231</v>
      </c>
      <c r="G167" s="152" t="s">
        <v>232</v>
      </c>
      <c r="H167" s="152" t="s">
        <v>234</v>
      </c>
      <c r="I167" s="152" t="s">
        <v>235</v>
      </c>
      <c r="J167" s="152" t="s">
        <v>236</v>
      </c>
      <c r="K167" s="152" t="s">
        <v>237</v>
      </c>
      <c r="L167" s="152" t="s">
        <v>238</v>
      </c>
      <c r="M167" s="152" t="s">
        <v>280</v>
      </c>
      <c r="N167" s="152" t="s">
        <v>241</v>
      </c>
      <c r="O167" s="152" t="s">
        <v>242</v>
      </c>
      <c r="P167" s="152" t="s">
        <v>243</v>
      </c>
      <c r="Q167" s="152" t="s">
        <v>244</v>
      </c>
      <c r="R167" s="152" t="s">
        <v>245</v>
      </c>
      <c r="S167" s="152" t="s">
        <v>246</v>
      </c>
      <c r="T167" s="152" t="s">
        <v>248</v>
      </c>
      <c r="U167" s="15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28" t="s">
        <v>3</v>
      </c>
    </row>
    <row r="168" spans="1:65">
      <c r="A168" s="30"/>
      <c r="B168" s="19"/>
      <c r="C168" s="9"/>
      <c r="D168" s="10" t="s">
        <v>304</v>
      </c>
      <c r="E168" s="11" t="s">
        <v>282</v>
      </c>
      <c r="F168" s="11" t="s">
        <v>304</v>
      </c>
      <c r="G168" s="11" t="s">
        <v>305</v>
      </c>
      <c r="H168" s="11" t="s">
        <v>304</v>
      </c>
      <c r="I168" s="11" t="s">
        <v>305</v>
      </c>
      <c r="J168" s="11" t="s">
        <v>305</v>
      </c>
      <c r="K168" s="11" t="s">
        <v>305</v>
      </c>
      <c r="L168" s="11" t="s">
        <v>305</v>
      </c>
      <c r="M168" s="11" t="s">
        <v>305</v>
      </c>
      <c r="N168" s="11" t="s">
        <v>304</v>
      </c>
      <c r="O168" s="11" t="s">
        <v>304</v>
      </c>
      <c r="P168" s="11" t="s">
        <v>305</v>
      </c>
      <c r="Q168" s="11" t="s">
        <v>304</v>
      </c>
      <c r="R168" s="11" t="s">
        <v>304</v>
      </c>
      <c r="S168" s="11" t="s">
        <v>304</v>
      </c>
      <c r="T168" s="11" t="s">
        <v>305</v>
      </c>
      <c r="U168" s="15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28">
        <v>1</v>
      </c>
    </row>
    <row r="169" spans="1:65">
      <c r="A169" s="30"/>
      <c r="B169" s="19"/>
      <c r="C169" s="9"/>
      <c r="D169" s="26"/>
      <c r="E169" s="26" t="s">
        <v>307</v>
      </c>
      <c r="F169" s="26"/>
      <c r="G169" s="26"/>
      <c r="H169" s="26"/>
      <c r="I169" s="26"/>
      <c r="J169" s="26"/>
      <c r="K169" s="26"/>
      <c r="L169" s="26"/>
      <c r="M169" s="26"/>
      <c r="N169" s="26"/>
      <c r="O169" s="26"/>
      <c r="P169" s="26"/>
      <c r="Q169" s="26"/>
      <c r="R169" s="26"/>
      <c r="S169" s="26"/>
      <c r="T169" s="26"/>
      <c r="U169" s="15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28">
        <v>1</v>
      </c>
    </row>
    <row r="170" spans="1:65">
      <c r="A170" s="30"/>
      <c r="B170" s="18">
        <v>1</v>
      </c>
      <c r="C170" s="14">
        <v>1</v>
      </c>
      <c r="D170" s="217">
        <v>25.7</v>
      </c>
      <c r="E170" s="217">
        <v>19.3256063001351</v>
      </c>
      <c r="F170" s="217">
        <v>18.565948592167999</v>
      </c>
      <c r="G170" s="217">
        <v>15</v>
      </c>
      <c r="H170" s="231">
        <v>8.6999999999999993</v>
      </c>
      <c r="I170" s="217">
        <v>21.9</v>
      </c>
      <c r="J170" s="217">
        <v>20.100000000000001</v>
      </c>
      <c r="K170" s="217">
        <v>20.7</v>
      </c>
      <c r="L170" s="231">
        <v>11.4</v>
      </c>
      <c r="M170" s="217">
        <v>21.4</v>
      </c>
      <c r="N170" s="217">
        <v>19.281740384570917</v>
      </c>
      <c r="O170" s="217">
        <v>23</v>
      </c>
      <c r="P170" s="217">
        <v>24.2</v>
      </c>
      <c r="Q170" s="217">
        <v>25.9</v>
      </c>
      <c r="R170" s="217">
        <v>24.7</v>
      </c>
      <c r="S170" s="217">
        <v>23.94</v>
      </c>
      <c r="T170" s="217">
        <v>19.2</v>
      </c>
      <c r="U170" s="218"/>
      <c r="V170" s="219"/>
      <c r="W170" s="219"/>
      <c r="X170" s="219"/>
      <c r="Y170" s="219"/>
      <c r="Z170" s="219"/>
      <c r="AA170" s="219"/>
      <c r="AB170" s="219"/>
      <c r="AC170" s="219"/>
      <c r="AD170" s="219"/>
      <c r="AE170" s="219"/>
      <c r="AF170" s="219"/>
      <c r="AG170" s="219"/>
      <c r="AH170" s="219"/>
      <c r="AI170" s="219"/>
      <c r="AJ170" s="219"/>
      <c r="AK170" s="219"/>
      <c r="AL170" s="219"/>
      <c r="AM170" s="219"/>
      <c r="AN170" s="219"/>
      <c r="AO170" s="219"/>
      <c r="AP170" s="219"/>
      <c r="AQ170" s="219"/>
      <c r="AR170" s="219"/>
      <c r="AS170" s="219"/>
      <c r="AT170" s="219"/>
      <c r="AU170" s="219"/>
      <c r="AV170" s="219"/>
      <c r="AW170" s="219"/>
      <c r="AX170" s="219"/>
      <c r="AY170" s="219"/>
      <c r="AZ170" s="219"/>
      <c r="BA170" s="219"/>
      <c r="BB170" s="219"/>
      <c r="BC170" s="219"/>
      <c r="BD170" s="219"/>
      <c r="BE170" s="219"/>
      <c r="BF170" s="219"/>
      <c r="BG170" s="219"/>
      <c r="BH170" s="219"/>
      <c r="BI170" s="219"/>
      <c r="BJ170" s="219"/>
      <c r="BK170" s="219"/>
      <c r="BL170" s="219"/>
      <c r="BM170" s="220">
        <v>1</v>
      </c>
    </row>
    <row r="171" spans="1:65">
      <c r="A171" s="30"/>
      <c r="B171" s="19">
        <v>1</v>
      </c>
      <c r="C171" s="9">
        <v>2</v>
      </c>
      <c r="D171" s="221">
        <v>25.6</v>
      </c>
      <c r="E171" s="221">
        <v>19.353693912761575</v>
      </c>
      <c r="F171" s="221">
        <v>19.828627396696749</v>
      </c>
      <c r="G171" s="221">
        <v>16</v>
      </c>
      <c r="H171" s="232">
        <v>7.4</v>
      </c>
      <c r="I171" s="221">
        <v>20.8</v>
      </c>
      <c r="J171" s="221">
        <v>22.3</v>
      </c>
      <c r="K171" s="221">
        <v>20.3</v>
      </c>
      <c r="L171" s="232">
        <v>10.9</v>
      </c>
      <c r="M171" s="221">
        <v>21</v>
      </c>
      <c r="N171" s="221">
        <v>21.613658687559912</v>
      </c>
      <c r="O171" s="221">
        <v>24</v>
      </c>
      <c r="P171" s="221">
        <v>24.4</v>
      </c>
      <c r="Q171" s="221">
        <v>24.2</v>
      </c>
      <c r="R171" s="221">
        <v>24.6</v>
      </c>
      <c r="S171" s="221">
        <v>24.75</v>
      </c>
      <c r="T171" s="221">
        <v>19.3</v>
      </c>
      <c r="U171" s="218"/>
      <c r="V171" s="219"/>
      <c r="W171" s="219"/>
      <c r="X171" s="219"/>
      <c r="Y171" s="219"/>
      <c r="Z171" s="219"/>
      <c r="AA171" s="219"/>
      <c r="AB171" s="219"/>
      <c r="AC171" s="219"/>
      <c r="AD171" s="219"/>
      <c r="AE171" s="219"/>
      <c r="AF171" s="219"/>
      <c r="AG171" s="219"/>
      <c r="AH171" s="219"/>
      <c r="AI171" s="219"/>
      <c r="AJ171" s="219"/>
      <c r="AK171" s="219"/>
      <c r="AL171" s="219"/>
      <c r="AM171" s="219"/>
      <c r="AN171" s="219"/>
      <c r="AO171" s="219"/>
      <c r="AP171" s="219"/>
      <c r="AQ171" s="219"/>
      <c r="AR171" s="219"/>
      <c r="AS171" s="219"/>
      <c r="AT171" s="219"/>
      <c r="AU171" s="219"/>
      <c r="AV171" s="219"/>
      <c r="AW171" s="219"/>
      <c r="AX171" s="219"/>
      <c r="AY171" s="219"/>
      <c r="AZ171" s="219"/>
      <c r="BA171" s="219"/>
      <c r="BB171" s="219"/>
      <c r="BC171" s="219"/>
      <c r="BD171" s="219"/>
      <c r="BE171" s="219"/>
      <c r="BF171" s="219"/>
      <c r="BG171" s="219"/>
      <c r="BH171" s="219"/>
      <c r="BI171" s="219"/>
      <c r="BJ171" s="219"/>
      <c r="BK171" s="219"/>
      <c r="BL171" s="219"/>
      <c r="BM171" s="220">
        <v>4</v>
      </c>
    </row>
    <row r="172" spans="1:65">
      <c r="A172" s="30"/>
      <c r="B172" s="19">
        <v>1</v>
      </c>
      <c r="C172" s="9">
        <v>3</v>
      </c>
      <c r="D172" s="221">
        <v>25.9</v>
      </c>
      <c r="E172" s="221">
        <v>19.3838657104953</v>
      </c>
      <c r="F172" s="221">
        <v>18.375363229376831</v>
      </c>
      <c r="G172" s="221">
        <v>17</v>
      </c>
      <c r="H172" s="232">
        <v>7.5</v>
      </c>
      <c r="I172" s="221">
        <v>20.8</v>
      </c>
      <c r="J172" s="221">
        <v>21.2</v>
      </c>
      <c r="K172" s="221">
        <v>20.8</v>
      </c>
      <c r="L172" s="232">
        <v>9.6999999999999993</v>
      </c>
      <c r="M172" s="221">
        <v>20.6</v>
      </c>
      <c r="N172" s="221">
        <v>18.644701214737818</v>
      </c>
      <c r="O172" s="221">
        <v>25</v>
      </c>
      <c r="P172" s="221">
        <v>23.7</v>
      </c>
      <c r="Q172" s="221">
        <v>22.9</v>
      </c>
      <c r="R172" s="221">
        <v>24.1</v>
      </c>
      <c r="S172" s="221">
        <v>23.08</v>
      </c>
      <c r="T172" s="221">
        <v>19.5</v>
      </c>
      <c r="U172" s="218"/>
      <c r="V172" s="219"/>
      <c r="W172" s="219"/>
      <c r="X172" s="219"/>
      <c r="Y172" s="219"/>
      <c r="Z172" s="219"/>
      <c r="AA172" s="219"/>
      <c r="AB172" s="219"/>
      <c r="AC172" s="219"/>
      <c r="AD172" s="219"/>
      <c r="AE172" s="219"/>
      <c r="AF172" s="219"/>
      <c r="AG172" s="219"/>
      <c r="AH172" s="219"/>
      <c r="AI172" s="219"/>
      <c r="AJ172" s="219"/>
      <c r="AK172" s="219"/>
      <c r="AL172" s="219"/>
      <c r="AM172" s="219"/>
      <c r="AN172" s="219"/>
      <c r="AO172" s="219"/>
      <c r="AP172" s="219"/>
      <c r="AQ172" s="219"/>
      <c r="AR172" s="219"/>
      <c r="AS172" s="219"/>
      <c r="AT172" s="219"/>
      <c r="AU172" s="219"/>
      <c r="AV172" s="219"/>
      <c r="AW172" s="219"/>
      <c r="AX172" s="219"/>
      <c r="AY172" s="219"/>
      <c r="AZ172" s="219"/>
      <c r="BA172" s="219"/>
      <c r="BB172" s="219"/>
      <c r="BC172" s="219"/>
      <c r="BD172" s="219"/>
      <c r="BE172" s="219"/>
      <c r="BF172" s="219"/>
      <c r="BG172" s="219"/>
      <c r="BH172" s="219"/>
      <c r="BI172" s="219"/>
      <c r="BJ172" s="219"/>
      <c r="BK172" s="219"/>
      <c r="BL172" s="219"/>
      <c r="BM172" s="220">
        <v>16</v>
      </c>
    </row>
    <row r="173" spans="1:65">
      <c r="A173" s="30"/>
      <c r="B173" s="19">
        <v>1</v>
      </c>
      <c r="C173" s="9">
        <v>4</v>
      </c>
      <c r="D173" s="221">
        <v>25.9</v>
      </c>
      <c r="E173" s="221">
        <v>19.367475450602502</v>
      </c>
      <c r="F173" s="221">
        <v>20.016474271699696</v>
      </c>
      <c r="G173" s="221">
        <v>17</v>
      </c>
      <c r="H173" s="232">
        <v>8.6999999999999993</v>
      </c>
      <c r="I173" s="221">
        <v>20.9</v>
      </c>
      <c r="J173" s="221">
        <v>20.8</v>
      </c>
      <c r="K173" s="221">
        <v>20.2</v>
      </c>
      <c r="L173" s="232">
        <v>8.8000000000000007</v>
      </c>
      <c r="M173" s="221">
        <v>20.8</v>
      </c>
      <c r="N173" s="221">
        <v>20.199713649199861</v>
      </c>
      <c r="O173" s="221">
        <v>24</v>
      </c>
      <c r="P173" s="221">
        <v>23.8</v>
      </c>
      <c r="Q173" s="221">
        <v>24.5</v>
      </c>
      <c r="R173" s="221">
        <v>24.5</v>
      </c>
      <c r="S173" s="221">
        <v>22.87</v>
      </c>
      <c r="T173" s="221">
        <v>19.100000000000001</v>
      </c>
      <c r="U173" s="218"/>
      <c r="V173" s="219"/>
      <c r="W173" s="219"/>
      <c r="X173" s="219"/>
      <c r="Y173" s="219"/>
      <c r="Z173" s="219"/>
      <c r="AA173" s="219"/>
      <c r="AB173" s="219"/>
      <c r="AC173" s="219"/>
      <c r="AD173" s="219"/>
      <c r="AE173" s="219"/>
      <c r="AF173" s="219"/>
      <c r="AG173" s="219"/>
      <c r="AH173" s="219"/>
      <c r="AI173" s="219"/>
      <c r="AJ173" s="219"/>
      <c r="AK173" s="219"/>
      <c r="AL173" s="219"/>
      <c r="AM173" s="219"/>
      <c r="AN173" s="219"/>
      <c r="AO173" s="219"/>
      <c r="AP173" s="219"/>
      <c r="AQ173" s="219"/>
      <c r="AR173" s="219"/>
      <c r="AS173" s="219"/>
      <c r="AT173" s="219"/>
      <c r="AU173" s="219"/>
      <c r="AV173" s="219"/>
      <c r="AW173" s="219"/>
      <c r="AX173" s="219"/>
      <c r="AY173" s="219"/>
      <c r="AZ173" s="219"/>
      <c r="BA173" s="219"/>
      <c r="BB173" s="219"/>
      <c r="BC173" s="219"/>
      <c r="BD173" s="219"/>
      <c r="BE173" s="219"/>
      <c r="BF173" s="219"/>
      <c r="BG173" s="219"/>
      <c r="BH173" s="219"/>
      <c r="BI173" s="219"/>
      <c r="BJ173" s="219"/>
      <c r="BK173" s="219"/>
      <c r="BL173" s="219"/>
      <c r="BM173" s="220">
        <v>21.563448555109193</v>
      </c>
    </row>
    <row r="174" spans="1:65">
      <c r="A174" s="30"/>
      <c r="B174" s="19">
        <v>1</v>
      </c>
      <c r="C174" s="9">
        <v>5</v>
      </c>
      <c r="D174" s="221">
        <v>25.6</v>
      </c>
      <c r="E174" s="221">
        <v>19.349502915604301</v>
      </c>
      <c r="F174" s="221">
        <v>19.358626658040549</v>
      </c>
      <c r="G174" s="221">
        <v>16</v>
      </c>
      <c r="H174" s="232">
        <v>7.5</v>
      </c>
      <c r="I174" s="221">
        <v>20.9</v>
      </c>
      <c r="J174" s="221">
        <v>21.1</v>
      </c>
      <c r="K174" s="221">
        <v>20.9</v>
      </c>
      <c r="L174" s="232">
        <v>12.4</v>
      </c>
      <c r="M174" s="221">
        <v>22.1</v>
      </c>
      <c r="N174" s="221">
        <v>18.227609208736521</v>
      </c>
      <c r="O174" s="221">
        <v>23</v>
      </c>
      <c r="P174" s="221">
        <v>23.5</v>
      </c>
      <c r="Q174" s="221">
        <v>24.5</v>
      </c>
      <c r="R174" s="221">
        <v>24.4</v>
      </c>
      <c r="S174" s="221">
        <v>24.22</v>
      </c>
      <c r="T174" s="221">
        <v>19.399999999999999</v>
      </c>
      <c r="U174" s="218"/>
      <c r="V174" s="219"/>
      <c r="W174" s="219"/>
      <c r="X174" s="219"/>
      <c r="Y174" s="219"/>
      <c r="Z174" s="219"/>
      <c r="AA174" s="219"/>
      <c r="AB174" s="219"/>
      <c r="AC174" s="219"/>
      <c r="AD174" s="219"/>
      <c r="AE174" s="219"/>
      <c r="AF174" s="219"/>
      <c r="AG174" s="219"/>
      <c r="AH174" s="219"/>
      <c r="AI174" s="219"/>
      <c r="AJ174" s="219"/>
      <c r="AK174" s="219"/>
      <c r="AL174" s="219"/>
      <c r="AM174" s="219"/>
      <c r="AN174" s="219"/>
      <c r="AO174" s="219"/>
      <c r="AP174" s="219"/>
      <c r="AQ174" s="219"/>
      <c r="AR174" s="219"/>
      <c r="AS174" s="219"/>
      <c r="AT174" s="219"/>
      <c r="AU174" s="219"/>
      <c r="AV174" s="219"/>
      <c r="AW174" s="219"/>
      <c r="AX174" s="219"/>
      <c r="AY174" s="219"/>
      <c r="AZ174" s="219"/>
      <c r="BA174" s="219"/>
      <c r="BB174" s="219"/>
      <c r="BC174" s="219"/>
      <c r="BD174" s="219"/>
      <c r="BE174" s="219"/>
      <c r="BF174" s="219"/>
      <c r="BG174" s="219"/>
      <c r="BH174" s="219"/>
      <c r="BI174" s="219"/>
      <c r="BJ174" s="219"/>
      <c r="BK174" s="219"/>
      <c r="BL174" s="219"/>
      <c r="BM174" s="220">
        <v>28</v>
      </c>
    </row>
    <row r="175" spans="1:65">
      <c r="A175" s="30"/>
      <c r="B175" s="19">
        <v>1</v>
      </c>
      <c r="C175" s="9">
        <v>6</v>
      </c>
      <c r="D175" s="221">
        <v>25.5</v>
      </c>
      <c r="E175" s="221">
        <v>19.366832390038201</v>
      </c>
      <c r="F175" s="221">
        <v>17.950994206533373</v>
      </c>
      <c r="G175" s="221">
        <v>16</v>
      </c>
      <c r="H175" s="232">
        <v>8</v>
      </c>
      <c r="I175" s="221">
        <v>22.4</v>
      </c>
      <c r="J175" s="221">
        <v>22.3</v>
      </c>
      <c r="K175" s="221">
        <v>20.8</v>
      </c>
      <c r="L175" s="232">
        <v>9.1999999999999993</v>
      </c>
      <c r="M175" s="221">
        <v>21.3</v>
      </c>
      <c r="N175" s="221">
        <v>20.759935780870279</v>
      </c>
      <c r="O175" s="221">
        <v>24</v>
      </c>
      <c r="P175" s="221">
        <v>23.4</v>
      </c>
      <c r="Q175" s="221">
        <v>22.4</v>
      </c>
      <c r="R175" s="221">
        <v>23.9</v>
      </c>
      <c r="S175" s="221">
        <v>22.68</v>
      </c>
      <c r="T175" s="221">
        <v>19.5</v>
      </c>
      <c r="U175" s="218"/>
      <c r="V175" s="219"/>
      <c r="W175" s="219"/>
      <c r="X175" s="219"/>
      <c r="Y175" s="219"/>
      <c r="Z175" s="219"/>
      <c r="AA175" s="219"/>
      <c r="AB175" s="219"/>
      <c r="AC175" s="219"/>
      <c r="AD175" s="219"/>
      <c r="AE175" s="219"/>
      <c r="AF175" s="219"/>
      <c r="AG175" s="219"/>
      <c r="AH175" s="219"/>
      <c r="AI175" s="219"/>
      <c r="AJ175" s="219"/>
      <c r="AK175" s="219"/>
      <c r="AL175" s="219"/>
      <c r="AM175" s="219"/>
      <c r="AN175" s="219"/>
      <c r="AO175" s="219"/>
      <c r="AP175" s="219"/>
      <c r="AQ175" s="219"/>
      <c r="AR175" s="219"/>
      <c r="AS175" s="219"/>
      <c r="AT175" s="219"/>
      <c r="AU175" s="219"/>
      <c r="AV175" s="219"/>
      <c r="AW175" s="219"/>
      <c r="AX175" s="219"/>
      <c r="AY175" s="219"/>
      <c r="AZ175" s="219"/>
      <c r="BA175" s="219"/>
      <c r="BB175" s="219"/>
      <c r="BC175" s="219"/>
      <c r="BD175" s="219"/>
      <c r="BE175" s="219"/>
      <c r="BF175" s="219"/>
      <c r="BG175" s="219"/>
      <c r="BH175" s="219"/>
      <c r="BI175" s="219"/>
      <c r="BJ175" s="219"/>
      <c r="BK175" s="219"/>
      <c r="BL175" s="219"/>
      <c r="BM175" s="222"/>
    </row>
    <row r="176" spans="1:65">
      <c r="A176" s="30"/>
      <c r="B176" s="20" t="s">
        <v>260</v>
      </c>
      <c r="C176" s="12"/>
      <c r="D176" s="223">
        <v>25.7</v>
      </c>
      <c r="E176" s="223">
        <v>19.357829446606164</v>
      </c>
      <c r="F176" s="223">
        <v>19.016005725752532</v>
      </c>
      <c r="G176" s="223">
        <v>16.166666666666668</v>
      </c>
      <c r="H176" s="223">
        <v>7.9666666666666659</v>
      </c>
      <c r="I176" s="223">
        <v>21.283333333333335</v>
      </c>
      <c r="J176" s="223">
        <v>21.3</v>
      </c>
      <c r="K176" s="223">
        <v>20.616666666666667</v>
      </c>
      <c r="L176" s="223">
        <v>10.399999999999999</v>
      </c>
      <c r="M176" s="223">
        <v>21.2</v>
      </c>
      <c r="N176" s="223">
        <v>19.787893154279221</v>
      </c>
      <c r="O176" s="223">
        <v>23.833333333333332</v>
      </c>
      <c r="P176" s="223">
        <v>23.833333333333332</v>
      </c>
      <c r="Q176" s="223">
        <v>24.066666666666666</v>
      </c>
      <c r="R176" s="223">
        <v>24.366666666666671</v>
      </c>
      <c r="S176" s="223">
        <v>23.59</v>
      </c>
      <c r="T176" s="223">
        <v>19.333333333333332</v>
      </c>
      <c r="U176" s="218"/>
      <c r="V176" s="219"/>
      <c r="W176" s="219"/>
      <c r="X176" s="219"/>
      <c r="Y176" s="219"/>
      <c r="Z176" s="219"/>
      <c r="AA176" s="219"/>
      <c r="AB176" s="219"/>
      <c r="AC176" s="219"/>
      <c r="AD176" s="219"/>
      <c r="AE176" s="219"/>
      <c r="AF176" s="219"/>
      <c r="AG176" s="219"/>
      <c r="AH176" s="219"/>
      <c r="AI176" s="219"/>
      <c r="AJ176" s="219"/>
      <c r="AK176" s="219"/>
      <c r="AL176" s="219"/>
      <c r="AM176" s="219"/>
      <c r="AN176" s="219"/>
      <c r="AO176" s="219"/>
      <c r="AP176" s="219"/>
      <c r="AQ176" s="219"/>
      <c r="AR176" s="219"/>
      <c r="AS176" s="219"/>
      <c r="AT176" s="219"/>
      <c r="AU176" s="219"/>
      <c r="AV176" s="219"/>
      <c r="AW176" s="219"/>
      <c r="AX176" s="219"/>
      <c r="AY176" s="219"/>
      <c r="AZ176" s="219"/>
      <c r="BA176" s="219"/>
      <c r="BB176" s="219"/>
      <c r="BC176" s="219"/>
      <c r="BD176" s="219"/>
      <c r="BE176" s="219"/>
      <c r="BF176" s="219"/>
      <c r="BG176" s="219"/>
      <c r="BH176" s="219"/>
      <c r="BI176" s="219"/>
      <c r="BJ176" s="219"/>
      <c r="BK176" s="219"/>
      <c r="BL176" s="219"/>
      <c r="BM176" s="222"/>
    </row>
    <row r="177" spans="1:65">
      <c r="A177" s="30"/>
      <c r="B177" s="3" t="s">
        <v>261</v>
      </c>
      <c r="C177" s="29"/>
      <c r="D177" s="221">
        <v>25.65</v>
      </c>
      <c r="E177" s="221">
        <v>19.360263151399888</v>
      </c>
      <c r="F177" s="221">
        <v>18.962287625104274</v>
      </c>
      <c r="G177" s="221">
        <v>16</v>
      </c>
      <c r="H177" s="221">
        <v>7.75</v>
      </c>
      <c r="I177" s="221">
        <v>20.9</v>
      </c>
      <c r="J177" s="221">
        <v>21.15</v>
      </c>
      <c r="K177" s="221">
        <v>20.75</v>
      </c>
      <c r="L177" s="221">
        <v>10.3</v>
      </c>
      <c r="M177" s="221">
        <v>21.15</v>
      </c>
      <c r="N177" s="221">
        <v>19.740727016885387</v>
      </c>
      <c r="O177" s="221">
        <v>24</v>
      </c>
      <c r="P177" s="221">
        <v>23.75</v>
      </c>
      <c r="Q177" s="221">
        <v>24.35</v>
      </c>
      <c r="R177" s="221">
        <v>24.45</v>
      </c>
      <c r="S177" s="221">
        <v>23.509999999999998</v>
      </c>
      <c r="T177" s="221">
        <v>19.350000000000001</v>
      </c>
      <c r="U177" s="218"/>
      <c r="V177" s="219"/>
      <c r="W177" s="219"/>
      <c r="X177" s="219"/>
      <c r="Y177" s="219"/>
      <c r="Z177" s="219"/>
      <c r="AA177" s="219"/>
      <c r="AB177" s="219"/>
      <c r="AC177" s="219"/>
      <c r="AD177" s="219"/>
      <c r="AE177" s="219"/>
      <c r="AF177" s="219"/>
      <c r="AG177" s="219"/>
      <c r="AH177" s="219"/>
      <c r="AI177" s="219"/>
      <c r="AJ177" s="219"/>
      <c r="AK177" s="219"/>
      <c r="AL177" s="219"/>
      <c r="AM177" s="219"/>
      <c r="AN177" s="219"/>
      <c r="AO177" s="219"/>
      <c r="AP177" s="219"/>
      <c r="AQ177" s="219"/>
      <c r="AR177" s="219"/>
      <c r="AS177" s="219"/>
      <c r="AT177" s="219"/>
      <c r="AU177" s="219"/>
      <c r="AV177" s="219"/>
      <c r="AW177" s="219"/>
      <c r="AX177" s="219"/>
      <c r="AY177" s="219"/>
      <c r="AZ177" s="219"/>
      <c r="BA177" s="219"/>
      <c r="BB177" s="219"/>
      <c r="BC177" s="219"/>
      <c r="BD177" s="219"/>
      <c r="BE177" s="219"/>
      <c r="BF177" s="219"/>
      <c r="BG177" s="219"/>
      <c r="BH177" s="219"/>
      <c r="BI177" s="219"/>
      <c r="BJ177" s="219"/>
      <c r="BK177" s="219"/>
      <c r="BL177" s="219"/>
      <c r="BM177" s="222"/>
    </row>
    <row r="178" spans="1:65">
      <c r="A178" s="30"/>
      <c r="B178" s="3" t="s">
        <v>262</v>
      </c>
      <c r="C178" s="29"/>
      <c r="D178" s="221">
        <v>0.16733200530681408</v>
      </c>
      <c r="E178" s="221">
        <v>1.9883411920709002E-2</v>
      </c>
      <c r="F178" s="221">
        <v>0.83975045846751795</v>
      </c>
      <c r="G178" s="221">
        <v>0.752772652709081</v>
      </c>
      <c r="H178" s="221">
        <v>0.60553007081949795</v>
      </c>
      <c r="I178" s="221">
        <v>0.69113433330045604</v>
      </c>
      <c r="J178" s="221">
        <v>0.86486993241758592</v>
      </c>
      <c r="K178" s="221">
        <v>0.29268868558020245</v>
      </c>
      <c r="L178" s="221">
        <v>1.3957077057894491</v>
      </c>
      <c r="M178" s="221">
        <v>0.53291650377896904</v>
      </c>
      <c r="N178" s="221">
        <v>1.2996497372828242</v>
      </c>
      <c r="O178" s="221">
        <v>0.752772652709081</v>
      </c>
      <c r="P178" s="221">
        <v>0.39327683210006981</v>
      </c>
      <c r="Q178" s="221">
        <v>1.2564500255349065</v>
      </c>
      <c r="R178" s="221">
        <v>0.30767948691238228</v>
      </c>
      <c r="S178" s="221">
        <v>0.83325866332130027</v>
      </c>
      <c r="T178" s="221">
        <v>0.16329931618554477</v>
      </c>
      <c r="U178" s="218"/>
      <c r="V178" s="219"/>
      <c r="W178" s="219"/>
      <c r="X178" s="219"/>
      <c r="Y178" s="219"/>
      <c r="Z178" s="219"/>
      <c r="AA178" s="219"/>
      <c r="AB178" s="219"/>
      <c r="AC178" s="219"/>
      <c r="AD178" s="219"/>
      <c r="AE178" s="219"/>
      <c r="AF178" s="219"/>
      <c r="AG178" s="219"/>
      <c r="AH178" s="219"/>
      <c r="AI178" s="219"/>
      <c r="AJ178" s="219"/>
      <c r="AK178" s="219"/>
      <c r="AL178" s="219"/>
      <c r="AM178" s="219"/>
      <c r="AN178" s="219"/>
      <c r="AO178" s="219"/>
      <c r="AP178" s="219"/>
      <c r="AQ178" s="219"/>
      <c r="AR178" s="219"/>
      <c r="AS178" s="219"/>
      <c r="AT178" s="219"/>
      <c r="AU178" s="219"/>
      <c r="AV178" s="219"/>
      <c r="AW178" s="219"/>
      <c r="AX178" s="219"/>
      <c r="AY178" s="219"/>
      <c r="AZ178" s="219"/>
      <c r="BA178" s="219"/>
      <c r="BB178" s="219"/>
      <c r="BC178" s="219"/>
      <c r="BD178" s="219"/>
      <c r="BE178" s="219"/>
      <c r="BF178" s="219"/>
      <c r="BG178" s="219"/>
      <c r="BH178" s="219"/>
      <c r="BI178" s="219"/>
      <c r="BJ178" s="219"/>
      <c r="BK178" s="219"/>
      <c r="BL178" s="219"/>
      <c r="BM178" s="222"/>
    </row>
    <row r="179" spans="1:65">
      <c r="A179" s="30"/>
      <c r="B179" s="3" t="s">
        <v>86</v>
      </c>
      <c r="C179" s="29"/>
      <c r="D179" s="13">
        <v>6.5109729691367347E-3</v>
      </c>
      <c r="E179" s="13">
        <v>1.0271508991001562E-3</v>
      </c>
      <c r="F179" s="13">
        <v>4.4160191713146217E-2</v>
      </c>
      <c r="G179" s="13">
        <v>4.6563256868602944E-2</v>
      </c>
      <c r="H179" s="13">
        <v>7.6007958680271714E-2</v>
      </c>
      <c r="I179" s="13">
        <v>3.2473030538784149E-2</v>
      </c>
      <c r="J179" s="13">
        <v>4.0604222179229384E-2</v>
      </c>
      <c r="K179" s="13">
        <v>1.4196702615046198E-2</v>
      </c>
      <c r="L179" s="13">
        <v>0.13420266401821629</v>
      </c>
      <c r="M179" s="13">
        <v>2.5137570932970237E-2</v>
      </c>
      <c r="N179" s="13">
        <v>6.5679035516813936E-2</v>
      </c>
      <c r="O179" s="13">
        <v>3.1584866547234171E-2</v>
      </c>
      <c r="P179" s="13">
        <v>1.6501125822380551E-2</v>
      </c>
      <c r="Q179" s="13">
        <v>5.2207064772918553E-2</v>
      </c>
      <c r="R179" s="13">
        <v>1.2627065126363156E-2</v>
      </c>
      <c r="S179" s="13">
        <v>3.5322537656689287E-2</v>
      </c>
      <c r="T179" s="13">
        <v>8.4465163544247303E-3</v>
      </c>
      <c r="U179" s="15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55"/>
    </row>
    <row r="180" spans="1:65">
      <c r="A180" s="30"/>
      <c r="B180" s="3" t="s">
        <v>263</v>
      </c>
      <c r="C180" s="29"/>
      <c r="D180" s="13">
        <v>0.19183162815164367</v>
      </c>
      <c r="E180" s="13">
        <v>-0.10228508222449584</v>
      </c>
      <c r="F180" s="13">
        <v>-0.11813707918036498</v>
      </c>
      <c r="G180" s="13">
        <v>-0.25027452703820074</v>
      </c>
      <c r="H180" s="13">
        <v>-0.63054765353016495</v>
      </c>
      <c r="I180" s="13">
        <v>-1.2990279410084793E-2</v>
      </c>
      <c r="J180" s="13">
        <v>-1.2217366551361408E-2</v>
      </c>
      <c r="K180" s="13">
        <v>-4.3906793759025065E-2</v>
      </c>
      <c r="L180" s="13">
        <v>-0.51770237615653336</v>
      </c>
      <c r="M180" s="13">
        <v>-1.6854843703702493E-2</v>
      </c>
      <c r="N180" s="13">
        <v>-8.2340976040647051E-2</v>
      </c>
      <c r="O180" s="13">
        <v>0.10526538797461127</v>
      </c>
      <c r="P180" s="13">
        <v>0.10526538797461127</v>
      </c>
      <c r="Q180" s="13">
        <v>0.11608616799674021</v>
      </c>
      <c r="R180" s="13">
        <v>0.12999859945376357</v>
      </c>
      <c r="S180" s="13">
        <v>9.3980860237248054E-2</v>
      </c>
      <c r="T180" s="13">
        <v>-0.10342108388073501</v>
      </c>
      <c r="U180" s="15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55"/>
    </row>
    <row r="181" spans="1:65">
      <c r="A181" s="30"/>
      <c r="B181" s="46" t="s">
        <v>264</v>
      </c>
      <c r="C181" s="47"/>
      <c r="D181" s="45">
        <v>1.27</v>
      </c>
      <c r="E181" s="45">
        <v>0.52</v>
      </c>
      <c r="F181" s="45">
        <v>0.62</v>
      </c>
      <c r="G181" s="45">
        <v>1.42</v>
      </c>
      <c r="H181" s="45">
        <v>3.73</v>
      </c>
      <c r="I181" s="45">
        <v>0.02</v>
      </c>
      <c r="J181" s="45">
        <v>0.03</v>
      </c>
      <c r="K181" s="45">
        <v>0.16</v>
      </c>
      <c r="L181" s="45">
        <v>3.05</v>
      </c>
      <c r="M181" s="45">
        <v>0</v>
      </c>
      <c r="N181" s="45">
        <v>0.4</v>
      </c>
      <c r="O181" s="45">
        <v>0.74</v>
      </c>
      <c r="P181" s="45">
        <v>0.74</v>
      </c>
      <c r="Q181" s="45">
        <v>0.81</v>
      </c>
      <c r="R181" s="45">
        <v>0.89</v>
      </c>
      <c r="S181" s="45">
        <v>0.67</v>
      </c>
      <c r="T181" s="45">
        <v>0.53</v>
      </c>
      <c r="U181" s="15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55"/>
    </row>
    <row r="182" spans="1:65">
      <c r="B182" s="31"/>
      <c r="C182" s="20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  <c r="P182" s="20"/>
      <c r="Q182" s="20"/>
      <c r="R182" s="20"/>
      <c r="S182" s="20"/>
      <c r="T182" s="20"/>
      <c r="BM182" s="55"/>
    </row>
    <row r="183" spans="1:65" ht="15">
      <c r="B183" s="8" t="s">
        <v>550</v>
      </c>
      <c r="BM183" s="28" t="s">
        <v>67</v>
      </c>
    </row>
    <row r="184" spans="1:65" ht="15">
      <c r="A184" s="25" t="s">
        <v>51</v>
      </c>
      <c r="B184" s="18" t="s">
        <v>112</v>
      </c>
      <c r="C184" s="15" t="s">
        <v>113</v>
      </c>
      <c r="D184" s="16" t="s">
        <v>225</v>
      </c>
      <c r="E184" s="17" t="s">
        <v>225</v>
      </c>
      <c r="F184" s="17" t="s">
        <v>225</v>
      </c>
      <c r="G184" s="17" t="s">
        <v>225</v>
      </c>
      <c r="H184" s="17" t="s">
        <v>225</v>
      </c>
      <c r="I184" s="17" t="s">
        <v>225</v>
      </c>
      <c r="J184" s="17" t="s">
        <v>225</v>
      </c>
      <c r="K184" s="17" t="s">
        <v>225</v>
      </c>
      <c r="L184" s="17" t="s">
        <v>225</v>
      </c>
      <c r="M184" s="17" t="s">
        <v>225</v>
      </c>
      <c r="N184" s="17" t="s">
        <v>225</v>
      </c>
      <c r="O184" s="17" t="s">
        <v>225</v>
      </c>
      <c r="P184" s="17" t="s">
        <v>225</v>
      </c>
      <c r="Q184" s="17" t="s">
        <v>225</v>
      </c>
      <c r="R184" s="17" t="s">
        <v>225</v>
      </c>
      <c r="S184" s="17" t="s">
        <v>225</v>
      </c>
      <c r="T184" s="15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28">
        <v>1</v>
      </c>
    </row>
    <row r="185" spans="1:65">
      <c r="A185" s="30"/>
      <c r="B185" s="19" t="s">
        <v>226</v>
      </c>
      <c r="C185" s="9" t="s">
        <v>226</v>
      </c>
      <c r="D185" s="151" t="s">
        <v>228</v>
      </c>
      <c r="E185" s="152" t="s">
        <v>229</v>
      </c>
      <c r="F185" s="152" t="s">
        <v>231</v>
      </c>
      <c r="G185" s="152" t="s">
        <v>232</v>
      </c>
      <c r="H185" s="152" t="s">
        <v>234</v>
      </c>
      <c r="I185" s="152" t="s">
        <v>235</v>
      </c>
      <c r="J185" s="152" t="s">
        <v>236</v>
      </c>
      <c r="K185" s="152" t="s">
        <v>237</v>
      </c>
      <c r="L185" s="152" t="s">
        <v>238</v>
      </c>
      <c r="M185" s="152" t="s">
        <v>280</v>
      </c>
      <c r="N185" s="152" t="s">
        <v>241</v>
      </c>
      <c r="O185" s="152" t="s">
        <v>242</v>
      </c>
      <c r="P185" s="152" t="s">
        <v>243</v>
      </c>
      <c r="Q185" s="152" t="s">
        <v>244</v>
      </c>
      <c r="R185" s="152" t="s">
        <v>246</v>
      </c>
      <c r="S185" s="152" t="s">
        <v>248</v>
      </c>
      <c r="T185" s="15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28" t="s">
        <v>3</v>
      </c>
    </row>
    <row r="186" spans="1:65">
      <c r="A186" s="30"/>
      <c r="B186" s="19"/>
      <c r="C186" s="9"/>
      <c r="D186" s="10" t="s">
        <v>116</v>
      </c>
      <c r="E186" s="11" t="s">
        <v>116</v>
      </c>
      <c r="F186" s="11" t="s">
        <v>304</v>
      </c>
      <c r="G186" s="11" t="s">
        <v>305</v>
      </c>
      <c r="H186" s="11" t="s">
        <v>304</v>
      </c>
      <c r="I186" s="11" t="s">
        <v>305</v>
      </c>
      <c r="J186" s="11" t="s">
        <v>305</v>
      </c>
      <c r="K186" s="11" t="s">
        <v>305</v>
      </c>
      <c r="L186" s="11" t="s">
        <v>305</v>
      </c>
      <c r="M186" s="11" t="s">
        <v>305</v>
      </c>
      <c r="N186" s="11" t="s">
        <v>304</v>
      </c>
      <c r="O186" s="11" t="s">
        <v>116</v>
      </c>
      <c r="P186" s="11" t="s">
        <v>305</v>
      </c>
      <c r="Q186" s="11" t="s">
        <v>116</v>
      </c>
      <c r="R186" s="11" t="s">
        <v>304</v>
      </c>
      <c r="S186" s="11" t="s">
        <v>305</v>
      </c>
      <c r="T186" s="15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28">
        <v>0</v>
      </c>
    </row>
    <row r="187" spans="1:65">
      <c r="A187" s="30"/>
      <c r="B187" s="19"/>
      <c r="C187" s="9"/>
      <c r="D187" s="26"/>
      <c r="E187" s="26"/>
      <c r="F187" s="26"/>
      <c r="G187" s="26"/>
      <c r="H187" s="26"/>
      <c r="I187" s="26"/>
      <c r="J187" s="26"/>
      <c r="K187" s="26"/>
      <c r="L187" s="26"/>
      <c r="M187" s="26"/>
      <c r="N187" s="26"/>
      <c r="O187" s="26"/>
      <c r="P187" s="26"/>
      <c r="Q187" s="26"/>
      <c r="R187" s="26"/>
      <c r="S187" s="26"/>
      <c r="T187" s="15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28">
        <v>0</v>
      </c>
    </row>
    <row r="188" spans="1:65">
      <c r="A188" s="30"/>
      <c r="B188" s="18">
        <v>1</v>
      </c>
      <c r="C188" s="14">
        <v>1</v>
      </c>
      <c r="D188" s="207">
        <v>207</v>
      </c>
      <c r="E188" s="227">
        <v>214.45299999999997</v>
      </c>
      <c r="F188" s="207">
        <v>181.23294029790014</v>
      </c>
      <c r="G188" s="207">
        <v>201</v>
      </c>
      <c r="H188" s="207">
        <v>194</v>
      </c>
      <c r="I188" s="207">
        <v>199</v>
      </c>
      <c r="J188" s="207">
        <v>190</v>
      </c>
      <c r="K188" s="207">
        <v>196</v>
      </c>
      <c r="L188" s="227">
        <v>146</v>
      </c>
      <c r="M188" s="207">
        <v>198</v>
      </c>
      <c r="N188" s="227">
        <v>225.52178236092001</v>
      </c>
      <c r="O188" s="233">
        <v>128</v>
      </c>
      <c r="P188" s="227">
        <v>154</v>
      </c>
      <c r="Q188" s="207">
        <v>210</v>
      </c>
      <c r="R188" s="207">
        <v>196.1</v>
      </c>
      <c r="S188" s="207">
        <v>193</v>
      </c>
      <c r="T188" s="208"/>
      <c r="U188" s="209"/>
      <c r="V188" s="209"/>
      <c r="W188" s="209"/>
      <c r="X188" s="209"/>
      <c r="Y188" s="209"/>
      <c r="Z188" s="209"/>
      <c r="AA188" s="209"/>
      <c r="AB188" s="209"/>
      <c r="AC188" s="209"/>
      <c r="AD188" s="209"/>
      <c r="AE188" s="209"/>
      <c r="AF188" s="209"/>
      <c r="AG188" s="209"/>
      <c r="AH188" s="209"/>
      <c r="AI188" s="209"/>
      <c r="AJ188" s="209"/>
      <c r="AK188" s="209"/>
      <c r="AL188" s="209"/>
      <c r="AM188" s="209"/>
      <c r="AN188" s="209"/>
      <c r="AO188" s="209"/>
      <c r="AP188" s="209"/>
      <c r="AQ188" s="209"/>
      <c r="AR188" s="209"/>
      <c r="AS188" s="209"/>
      <c r="AT188" s="209"/>
      <c r="AU188" s="209"/>
      <c r="AV188" s="209"/>
      <c r="AW188" s="209"/>
      <c r="AX188" s="209"/>
      <c r="AY188" s="209"/>
      <c r="AZ188" s="209"/>
      <c r="BA188" s="209"/>
      <c r="BB188" s="209"/>
      <c r="BC188" s="209"/>
      <c r="BD188" s="209"/>
      <c r="BE188" s="209"/>
      <c r="BF188" s="209"/>
      <c r="BG188" s="209"/>
      <c r="BH188" s="209"/>
      <c r="BI188" s="209"/>
      <c r="BJ188" s="209"/>
      <c r="BK188" s="209"/>
      <c r="BL188" s="209"/>
      <c r="BM188" s="210">
        <v>1</v>
      </c>
    </row>
    <row r="189" spans="1:65">
      <c r="A189" s="30"/>
      <c r="B189" s="19">
        <v>1</v>
      </c>
      <c r="C189" s="9">
        <v>2</v>
      </c>
      <c r="D189" s="211">
        <v>210</v>
      </c>
      <c r="E189" s="228">
        <v>212.80350000000001</v>
      </c>
      <c r="F189" s="211">
        <v>186.21327789270816</v>
      </c>
      <c r="G189" s="211">
        <v>194</v>
      </c>
      <c r="H189" s="211">
        <v>198</v>
      </c>
      <c r="I189" s="211">
        <v>190</v>
      </c>
      <c r="J189" s="211">
        <v>196</v>
      </c>
      <c r="K189" s="211">
        <v>193</v>
      </c>
      <c r="L189" s="228">
        <v>149</v>
      </c>
      <c r="M189" s="211">
        <v>197</v>
      </c>
      <c r="N189" s="228">
        <v>237.730401102218</v>
      </c>
      <c r="O189" s="228">
        <v>133</v>
      </c>
      <c r="P189" s="228">
        <v>149</v>
      </c>
      <c r="Q189" s="211">
        <v>193</v>
      </c>
      <c r="R189" s="211">
        <v>190.7</v>
      </c>
      <c r="S189" s="211">
        <v>194</v>
      </c>
      <c r="T189" s="208"/>
      <c r="U189" s="209"/>
      <c r="V189" s="209"/>
      <c r="W189" s="209"/>
      <c r="X189" s="209"/>
      <c r="Y189" s="209"/>
      <c r="Z189" s="209"/>
      <c r="AA189" s="209"/>
      <c r="AB189" s="209"/>
      <c r="AC189" s="209"/>
      <c r="AD189" s="209"/>
      <c r="AE189" s="209"/>
      <c r="AF189" s="209"/>
      <c r="AG189" s="209"/>
      <c r="AH189" s="209"/>
      <c r="AI189" s="209"/>
      <c r="AJ189" s="209"/>
      <c r="AK189" s="209"/>
      <c r="AL189" s="209"/>
      <c r="AM189" s="209"/>
      <c r="AN189" s="209"/>
      <c r="AO189" s="209"/>
      <c r="AP189" s="209"/>
      <c r="AQ189" s="209"/>
      <c r="AR189" s="209"/>
      <c r="AS189" s="209"/>
      <c r="AT189" s="209"/>
      <c r="AU189" s="209"/>
      <c r="AV189" s="209"/>
      <c r="AW189" s="209"/>
      <c r="AX189" s="209"/>
      <c r="AY189" s="209"/>
      <c r="AZ189" s="209"/>
      <c r="BA189" s="209"/>
      <c r="BB189" s="209"/>
      <c r="BC189" s="209"/>
      <c r="BD189" s="209"/>
      <c r="BE189" s="209"/>
      <c r="BF189" s="209"/>
      <c r="BG189" s="209"/>
      <c r="BH189" s="209"/>
      <c r="BI189" s="209"/>
      <c r="BJ189" s="209"/>
      <c r="BK189" s="209"/>
      <c r="BL189" s="209"/>
      <c r="BM189" s="210">
        <v>24</v>
      </c>
    </row>
    <row r="190" spans="1:65">
      <c r="A190" s="30"/>
      <c r="B190" s="19">
        <v>1</v>
      </c>
      <c r="C190" s="9">
        <v>3</v>
      </c>
      <c r="D190" s="211">
        <v>207</v>
      </c>
      <c r="E190" s="228">
        <v>213.27999999999997</v>
      </c>
      <c r="F190" s="211">
        <v>179.30572243367595</v>
      </c>
      <c r="G190" s="211">
        <v>196</v>
      </c>
      <c r="H190" s="211">
        <v>198</v>
      </c>
      <c r="I190" s="211">
        <v>196</v>
      </c>
      <c r="J190" s="211">
        <v>199</v>
      </c>
      <c r="K190" s="211">
        <v>193</v>
      </c>
      <c r="L190" s="228">
        <v>136</v>
      </c>
      <c r="M190" s="211">
        <v>193</v>
      </c>
      <c r="N190" s="228">
        <v>219.803274309909</v>
      </c>
      <c r="O190" s="228">
        <v>138</v>
      </c>
      <c r="P190" s="228">
        <v>152</v>
      </c>
      <c r="Q190" s="211">
        <v>193</v>
      </c>
      <c r="R190" s="211">
        <v>201.5</v>
      </c>
      <c r="S190" s="211">
        <v>193</v>
      </c>
      <c r="T190" s="208"/>
      <c r="U190" s="209"/>
      <c r="V190" s="209"/>
      <c r="W190" s="209"/>
      <c r="X190" s="209"/>
      <c r="Y190" s="209"/>
      <c r="Z190" s="209"/>
      <c r="AA190" s="209"/>
      <c r="AB190" s="209"/>
      <c r="AC190" s="209"/>
      <c r="AD190" s="209"/>
      <c r="AE190" s="209"/>
      <c r="AF190" s="209"/>
      <c r="AG190" s="209"/>
      <c r="AH190" s="209"/>
      <c r="AI190" s="209"/>
      <c r="AJ190" s="209"/>
      <c r="AK190" s="209"/>
      <c r="AL190" s="209"/>
      <c r="AM190" s="209"/>
      <c r="AN190" s="209"/>
      <c r="AO190" s="209"/>
      <c r="AP190" s="209"/>
      <c r="AQ190" s="209"/>
      <c r="AR190" s="209"/>
      <c r="AS190" s="209"/>
      <c r="AT190" s="209"/>
      <c r="AU190" s="209"/>
      <c r="AV190" s="209"/>
      <c r="AW190" s="209"/>
      <c r="AX190" s="209"/>
      <c r="AY190" s="209"/>
      <c r="AZ190" s="209"/>
      <c r="BA190" s="209"/>
      <c r="BB190" s="209"/>
      <c r="BC190" s="209"/>
      <c r="BD190" s="209"/>
      <c r="BE190" s="209"/>
      <c r="BF190" s="209"/>
      <c r="BG190" s="209"/>
      <c r="BH190" s="209"/>
      <c r="BI190" s="209"/>
      <c r="BJ190" s="209"/>
      <c r="BK190" s="209"/>
      <c r="BL190" s="209"/>
      <c r="BM190" s="210">
        <v>16</v>
      </c>
    </row>
    <row r="191" spans="1:65">
      <c r="A191" s="30"/>
      <c r="B191" s="19">
        <v>1</v>
      </c>
      <c r="C191" s="9">
        <v>4</v>
      </c>
      <c r="D191" s="211">
        <v>205</v>
      </c>
      <c r="E191" s="228">
        <v>211.23299999999998</v>
      </c>
      <c r="F191" s="211">
        <v>189.67573351132154</v>
      </c>
      <c r="G191" s="211">
        <v>192</v>
      </c>
      <c r="H191" s="211">
        <v>212</v>
      </c>
      <c r="I191" s="211">
        <v>188</v>
      </c>
      <c r="J191" s="211">
        <v>193</v>
      </c>
      <c r="K191" s="211">
        <v>190</v>
      </c>
      <c r="L191" s="228">
        <v>134</v>
      </c>
      <c r="M191" s="211">
        <v>197</v>
      </c>
      <c r="N191" s="228">
        <v>217.26541721127799</v>
      </c>
      <c r="O191" s="228">
        <v>139</v>
      </c>
      <c r="P191" s="228">
        <v>155</v>
      </c>
      <c r="Q191" s="211">
        <v>208</v>
      </c>
      <c r="R191" s="211">
        <v>190.7</v>
      </c>
      <c r="S191" s="211">
        <v>196</v>
      </c>
      <c r="T191" s="208"/>
      <c r="U191" s="209"/>
      <c r="V191" s="209"/>
      <c r="W191" s="209"/>
      <c r="X191" s="209"/>
      <c r="Y191" s="209"/>
      <c r="Z191" s="209"/>
      <c r="AA191" s="209"/>
      <c r="AB191" s="209"/>
      <c r="AC191" s="209"/>
      <c r="AD191" s="209"/>
      <c r="AE191" s="209"/>
      <c r="AF191" s="209"/>
      <c r="AG191" s="209"/>
      <c r="AH191" s="209"/>
      <c r="AI191" s="209"/>
      <c r="AJ191" s="209"/>
      <c r="AK191" s="209"/>
      <c r="AL191" s="209"/>
      <c r="AM191" s="209"/>
      <c r="AN191" s="209"/>
      <c r="AO191" s="209"/>
      <c r="AP191" s="209"/>
      <c r="AQ191" s="209"/>
      <c r="AR191" s="209"/>
      <c r="AS191" s="209"/>
      <c r="AT191" s="209"/>
      <c r="AU191" s="209"/>
      <c r="AV191" s="209"/>
      <c r="AW191" s="209"/>
      <c r="AX191" s="209"/>
      <c r="AY191" s="209"/>
      <c r="AZ191" s="209"/>
      <c r="BA191" s="209"/>
      <c r="BB191" s="209"/>
      <c r="BC191" s="209"/>
      <c r="BD191" s="209"/>
      <c r="BE191" s="209"/>
      <c r="BF191" s="209"/>
      <c r="BG191" s="209"/>
      <c r="BH191" s="209"/>
      <c r="BI191" s="209"/>
      <c r="BJ191" s="209"/>
      <c r="BK191" s="209"/>
      <c r="BL191" s="209"/>
      <c r="BM191" s="210">
        <v>195.70124293260679</v>
      </c>
    </row>
    <row r="192" spans="1:65">
      <c r="A192" s="30"/>
      <c r="B192" s="19">
        <v>1</v>
      </c>
      <c r="C192" s="9">
        <v>5</v>
      </c>
      <c r="D192" s="211">
        <v>204</v>
      </c>
      <c r="E192" s="228">
        <v>216.4545</v>
      </c>
      <c r="F192" s="211">
        <v>182.47675379431573</v>
      </c>
      <c r="G192" s="211">
        <v>198</v>
      </c>
      <c r="H192" s="211">
        <v>191</v>
      </c>
      <c r="I192" s="211">
        <v>194</v>
      </c>
      <c r="J192" s="211">
        <v>195</v>
      </c>
      <c r="K192" s="211">
        <v>199</v>
      </c>
      <c r="L192" s="228">
        <v>149</v>
      </c>
      <c r="M192" s="211">
        <v>197</v>
      </c>
      <c r="N192" s="228">
        <v>226.23139260289801</v>
      </c>
      <c r="O192" s="228">
        <v>139</v>
      </c>
      <c r="P192" s="228">
        <v>154</v>
      </c>
      <c r="Q192" s="211">
        <v>206</v>
      </c>
      <c r="R192" s="211">
        <v>192.4</v>
      </c>
      <c r="S192" s="211">
        <v>193</v>
      </c>
      <c r="T192" s="208"/>
      <c r="U192" s="209"/>
      <c r="V192" s="209"/>
      <c r="W192" s="209"/>
      <c r="X192" s="209"/>
      <c r="Y192" s="209"/>
      <c r="Z192" s="209"/>
      <c r="AA192" s="209"/>
      <c r="AB192" s="209"/>
      <c r="AC192" s="209"/>
      <c r="AD192" s="209"/>
      <c r="AE192" s="209"/>
      <c r="AF192" s="209"/>
      <c r="AG192" s="209"/>
      <c r="AH192" s="209"/>
      <c r="AI192" s="209"/>
      <c r="AJ192" s="209"/>
      <c r="AK192" s="209"/>
      <c r="AL192" s="209"/>
      <c r="AM192" s="209"/>
      <c r="AN192" s="209"/>
      <c r="AO192" s="209"/>
      <c r="AP192" s="209"/>
      <c r="AQ192" s="209"/>
      <c r="AR192" s="209"/>
      <c r="AS192" s="209"/>
      <c r="AT192" s="209"/>
      <c r="AU192" s="209"/>
      <c r="AV192" s="209"/>
      <c r="AW192" s="209"/>
      <c r="AX192" s="209"/>
      <c r="AY192" s="209"/>
      <c r="AZ192" s="209"/>
      <c r="BA192" s="209"/>
      <c r="BB192" s="209"/>
      <c r="BC192" s="209"/>
      <c r="BD192" s="209"/>
      <c r="BE192" s="209"/>
      <c r="BF192" s="209"/>
      <c r="BG192" s="209"/>
      <c r="BH192" s="209"/>
      <c r="BI192" s="209"/>
      <c r="BJ192" s="209"/>
      <c r="BK192" s="209"/>
      <c r="BL192" s="209"/>
      <c r="BM192" s="210">
        <v>29</v>
      </c>
    </row>
    <row r="193" spans="1:65">
      <c r="A193" s="30"/>
      <c r="B193" s="19">
        <v>1</v>
      </c>
      <c r="C193" s="9">
        <v>6</v>
      </c>
      <c r="D193" s="211">
        <v>203</v>
      </c>
      <c r="E193" s="228">
        <v>215.44200000000001</v>
      </c>
      <c r="F193" s="211">
        <v>186.67760562212811</v>
      </c>
      <c r="G193" s="211">
        <v>191</v>
      </c>
      <c r="H193" s="211">
        <v>202</v>
      </c>
      <c r="I193" s="211">
        <v>197</v>
      </c>
      <c r="J193" s="211">
        <v>199</v>
      </c>
      <c r="K193" s="211">
        <v>194</v>
      </c>
      <c r="L193" s="228">
        <v>141</v>
      </c>
      <c r="M193" s="211">
        <v>193</v>
      </c>
      <c r="N193" s="228">
        <v>238.57113434924199</v>
      </c>
      <c r="O193" s="228">
        <v>140</v>
      </c>
      <c r="P193" s="228">
        <v>149</v>
      </c>
      <c r="Q193" s="211">
        <v>189</v>
      </c>
      <c r="R193" s="211">
        <v>196.3</v>
      </c>
      <c r="S193" s="211">
        <v>196</v>
      </c>
      <c r="T193" s="208"/>
      <c r="U193" s="209"/>
      <c r="V193" s="209"/>
      <c r="W193" s="209"/>
      <c r="X193" s="209"/>
      <c r="Y193" s="209"/>
      <c r="Z193" s="209"/>
      <c r="AA193" s="209"/>
      <c r="AB193" s="209"/>
      <c r="AC193" s="209"/>
      <c r="AD193" s="209"/>
      <c r="AE193" s="209"/>
      <c r="AF193" s="209"/>
      <c r="AG193" s="209"/>
      <c r="AH193" s="209"/>
      <c r="AI193" s="209"/>
      <c r="AJ193" s="209"/>
      <c r="AK193" s="209"/>
      <c r="AL193" s="209"/>
      <c r="AM193" s="209"/>
      <c r="AN193" s="209"/>
      <c r="AO193" s="209"/>
      <c r="AP193" s="209"/>
      <c r="AQ193" s="209"/>
      <c r="AR193" s="209"/>
      <c r="AS193" s="209"/>
      <c r="AT193" s="209"/>
      <c r="AU193" s="209"/>
      <c r="AV193" s="209"/>
      <c r="AW193" s="209"/>
      <c r="AX193" s="209"/>
      <c r="AY193" s="209"/>
      <c r="AZ193" s="209"/>
      <c r="BA193" s="209"/>
      <c r="BB193" s="209"/>
      <c r="BC193" s="209"/>
      <c r="BD193" s="209"/>
      <c r="BE193" s="209"/>
      <c r="BF193" s="209"/>
      <c r="BG193" s="209"/>
      <c r="BH193" s="209"/>
      <c r="BI193" s="209"/>
      <c r="BJ193" s="209"/>
      <c r="BK193" s="209"/>
      <c r="BL193" s="209"/>
      <c r="BM193" s="212"/>
    </row>
    <row r="194" spans="1:65">
      <c r="A194" s="30"/>
      <c r="B194" s="20" t="s">
        <v>260</v>
      </c>
      <c r="C194" s="12"/>
      <c r="D194" s="213">
        <v>206</v>
      </c>
      <c r="E194" s="213">
        <v>213.94433333333333</v>
      </c>
      <c r="F194" s="213">
        <v>184.26367225867497</v>
      </c>
      <c r="G194" s="213">
        <v>195.33333333333334</v>
      </c>
      <c r="H194" s="213">
        <v>199.16666666666666</v>
      </c>
      <c r="I194" s="213">
        <v>194</v>
      </c>
      <c r="J194" s="213">
        <v>195.33333333333334</v>
      </c>
      <c r="K194" s="213">
        <v>194.16666666666666</v>
      </c>
      <c r="L194" s="213">
        <v>142.5</v>
      </c>
      <c r="M194" s="213">
        <v>195.83333333333334</v>
      </c>
      <c r="N194" s="213">
        <v>227.52056698941081</v>
      </c>
      <c r="O194" s="213">
        <v>136.16666666666666</v>
      </c>
      <c r="P194" s="213">
        <v>152.16666666666666</v>
      </c>
      <c r="Q194" s="213">
        <v>199.83333333333334</v>
      </c>
      <c r="R194" s="213">
        <v>194.61666666666667</v>
      </c>
      <c r="S194" s="213">
        <v>194.16666666666666</v>
      </c>
      <c r="T194" s="208"/>
      <c r="U194" s="209"/>
      <c r="V194" s="209"/>
      <c r="W194" s="209"/>
      <c r="X194" s="209"/>
      <c r="Y194" s="209"/>
      <c r="Z194" s="209"/>
      <c r="AA194" s="209"/>
      <c r="AB194" s="209"/>
      <c r="AC194" s="209"/>
      <c r="AD194" s="209"/>
      <c r="AE194" s="209"/>
      <c r="AF194" s="209"/>
      <c r="AG194" s="209"/>
      <c r="AH194" s="209"/>
      <c r="AI194" s="209"/>
      <c r="AJ194" s="209"/>
      <c r="AK194" s="209"/>
      <c r="AL194" s="209"/>
      <c r="AM194" s="209"/>
      <c r="AN194" s="209"/>
      <c r="AO194" s="209"/>
      <c r="AP194" s="209"/>
      <c r="AQ194" s="209"/>
      <c r="AR194" s="209"/>
      <c r="AS194" s="209"/>
      <c r="AT194" s="209"/>
      <c r="AU194" s="209"/>
      <c r="AV194" s="209"/>
      <c r="AW194" s="209"/>
      <c r="AX194" s="209"/>
      <c r="AY194" s="209"/>
      <c r="AZ194" s="209"/>
      <c r="BA194" s="209"/>
      <c r="BB194" s="209"/>
      <c r="BC194" s="209"/>
      <c r="BD194" s="209"/>
      <c r="BE194" s="209"/>
      <c r="BF194" s="209"/>
      <c r="BG194" s="209"/>
      <c r="BH194" s="209"/>
      <c r="BI194" s="209"/>
      <c r="BJ194" s="209"/>
      <c r="BK194" s="209"/>
      <c r="BL194" s="209"/>
      <c r="BM194" s="212"/>
    </row>
    <row r="195" spans="1:65">
      <c r="A195" s="30"/>
      <c r="B195" s="3" t="s">
        <v>261</v>
      </c>
      <c r="C195" s="29"/>
      <c r="D195" s="211">
        <v>206</v>
      </c>
      <c r="E195" s="211">
        <v>213.86649999999997</v>
      </c>
      <c r="F195" s="211">
        <v>184.34501584351193</v>
      </c>
      <c r="G195" s="211">
        <v>195</v>
      </c>
      <c r="H195" s="211">
        <v>198</v>
      </c>
      <c r="I195" s="211">
        <v>195</v>
      </c>
      <c r="J195" s="211">
        <v>195.5</v>
      </c>
      <c r="K195" s="211">
        <v>193.5</v>
      </c>
      <c r="L195" s="211">
        <v>143.5</v>
      </c>
      <c r="M195" s="211">
        <v>197</v>
      </c>
      <c r="N195" s="211">
        <v>225.87658748190901</v>
      </c>
      <c r="O195" s="211">
        <v>138.5</v>
      </c>
      <c r="P195" s="211">
        <v>153</v>
      </c>
      <c r="Q195" s="211">
        <v>199.5</v>
      </c>
      <c r="R195" s="211">
        <v>194.25</v>
      </c>
      <c r="S195" s="211">
        <v>193.5</v>
      </c>
      <c r="T195" s="208"/>
      <c r="U195" s="209"/>
      <c r="V195" s="209"/>
      <c r="W195" s="209"/>
      <c r="X195" s="209"/>
      <c r="Y195" s="209"/>
      <c r="Z195" s="209"/>
      <c r="AA195" s="209"/>
      <c r="AB195" s="209"/>
      <c r="AC195" s="209"/>
      <c r="AD195" s="209"/>
      <c r="AE195" s="209"/>
      <c r="AF195" s="209"/>
      <c r="AG195" s="209"/>
      <c r="AH195" s="209"/>
      <c r="AI195" s="209"/>
      <c r="AJ195" s="209"/>
      <c r="AK195" s="209"/>
      <c r="AL195" s="209"/>
      <c r="AM195" s="209"/>
      <c r="AN195" s="209"/>
      <c r="AO195" s="209"/>
      <c r="AP195" s="209"/>
      <c r="AQ195" s="209"/>
      <c r="AR195" s="209"/>
      <c r="AS195" s="209"/>
      <c r="AT195" s="209"/>
      <c r="AU195" s="209"/>
      <c r="AV195" s="209"/>
      <c r="AW195" s="209"/>
      <c r="AX195" s="209"/>
      <c r="AY195" s="209"/>
      <c r="AZ195" s="209"/>
      <c r="BA195" s="209"/>
      <c r="BB195" s="209"/>
      <c r="BC195" s="209"/>
      <c r="BD195" s="209"/>
      <c r="BE195" s="209"/>
      <c r="BF195" s="209"/>
      <c r="BG195" s="209"/>
      <c r="BH195" s="209"/>
      <c r="BI195" s="209"/>
      <c r="BJ195" s="209"/>
      <c r="BK195" s="209"/>
      <c r="BL195" s="209"/>
      <c r="BM195" s="212"/>
    </row>
    <row r="196" spans="1:65">
      <c r="A196" s="30"/>
      <c r="B196" s="3" t="s">
        <v>262</v>
      </c>
      <c r="C196" s="29"/>
      <c r="D196" s="211">
        <v>2.5298221281347035</v>
      </c>
      <c r="E196" s="211">
        <v>1.8919223997475922</v>
      </c>
      <c r="F196" s="211">
        <v>3.8955904224490112</v>
      </c>
      <c r="G196" s="211">
        <v>3.7771241264574114</v>
      </c>
      <c r="H196" s="211">
        <v>7.3325757184407356</v>
      </c>
      <c r="I196" s="211">
        <v>4.2426406871192848</v>
      </c>
      <c r="J196" s="211">
        <v>3.5023801430836525</v>
      </c>
      <c r="K196" s="211">
        <v>3.0605010483034745</v>
      </c>
      <c r="L196" s="211">
        <v>6.5345237010818167</v>
      </c>
      <c r="M196" s="211">
        <v>2.228601953392904</v>
      </c>
      <c r="N196" s="211">
        <v>8.9077221044234314</v>
      </c>
      <c r="O196" s="211">
        <v>4.7081489639418441</v>
      </c>
      <c r="P196" s="211">
        <v>2.6394443859772205</v>
      </c>
      <c r="Q196" s="211">
        <v>9.1524131608372379</v>
      </c>
      <c r="R196" s="211">
        <v>4.1954340260176544</v>
      </c>
      <c r="S196" s="211">
        <v>1.4719601443879746</v>
      </c>
      <c r="T196" s="208"/>
      <c r="U196" s="209"/>
      <c r="V196" s="209"/>
      <c r="W196" s="209"/>
      <c r="X196" s="209"/>
      <c r="Y196" s="209"/>
      <c r="Z196" s="209"/>
      <c r="AA196" s="209"/>
      <c r="AB196" s="209"/>
      <c r="AC196" s="209"/>
      <c r="AD196" s="209"/>
      <c r="AE196" s="209"/>
      <c r="AF196" s="209"/>
      <c r="AG196" s="209"/>
      <c r="AH196" s="209"/>
      <c r="AI196" s="209"/>
      <c r="AJ196" s="209"/>
      <c r="AK196" s="209"/>
      <c r="AL196" s="209"/>
      <c r="AM196" s="209"/>
      <c r="AN196" s="209"/>
      <c r="AO196" s="209"/>
      <c r="AP196" s="209"/>
      <c r="AQ196" s="209"/>
      <c r="AR196" s="209"/>
      <c r="AS196" s="209"/>
      <c r="AT196" s="209"/>
      <c r="AU196" s="209"/>
      <c r="AV196" s="209"/>
      <c r="AW196" s="209"/>
      <c r="AX196" s="209"/>
      <c r="AY196" s="209"/>
      <c r="AZ196" s="209"/>
      <c r="BA196" s="209"/>
      <c r="BB196" s="209"/>
      <c r="BC196" s="209"/>
      <c r="BD196" s="209"/>
      <c r="BE196" s="209"/>
      <c r="BF196" s="209"/>
      <c r="BG196" s="209"/>
      <c r="BH196" s="209"/>
      <c r="BI196" s="209"/>
      <c r="BJ196" s="209"/>
      <c r="BK196" s="209"/>
      <c r="BL196" s="209"/>
      <c r="BM196" s="212"/>
    </row>
    <row r="197" spans="1:65">
      <c r="A197" s="30"/>
      <c r="B197" s="3" t="s">
        <v>86</v>
      </c>
      <c r="C197" s="29"/>
      <c r="D197" s="13">
        <v>1.2280689942401474E-2</v>
      </c>
      <c r="E197" s="13">
        <v>8.8430591746494445E-3</v>
      </c>
      <c r="F197" s="13">
        <v>2.114139143487959E-2</v>
      </c>
      <c r="G197" s="13">
        <v>1.933681293408231E-2</v>
      </c>
      <c r="H197" s="13">
        <v>3.6816279757861434E-2</v>
      </c>
      <c r="I197" s="13">
        <v>2.1869281892367448E-2</v>
      </c>
      <c r="J197" s="13">
        <v>1.7930273770052827E-2</v>
      </c>
      <c r="K197" s="13">
        <v>1.5762237158644506E-2</v>
      </c>
      <c r="L197" s="13">
        <v>4.5856306674258364E-2</v>
      </c>
      <c r="M197" s="13">
        <v>1.1380095081155254E-2</v>
      </c>
      <c r="N197" s="13">
        <v>3.9151282990772487E-2</v>
      </c>
      <c r="O197" s="13">
        <v>3.4576369380233861E-2</v>
      </c>
      <c r="P197" s="13">
        <v>1.7345746238623574E-2</v>
      </c>
      <c r="Q197" s="13">
        <v>4.5800232664740134E-2</v>
      </c>
      <c r="R197" s="13">
        <v>2.1557424129576026E-2</v>
      </c>
      <c r="S197" s="13">
        <v>7.580910614873689E-3</v>
      </c>
      <c r="T197" s="15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55"/>
    </row>
    <row r="198" spans="1:65">
      <c r="A198" s="30"/>
      <c r="B198" s="3" t="s">
        <v>263</v>
      </c>
      <c r="C198" s="29"/>
      <c r="D198" s="13">
        <v>5.2624893501262981E-2</v>
      </c>
      <c r="E198" s="13">
        <v>9.3219082962129551E-2</v>
      </c>
      <c r="F198" s="13">
        <v>-5.844403695417788E-2</v>
      </c>
      <c r="G198" s="13">
        <v>-1.8799553531714253E-3</v>
      </c>
      <c r="H198" s="13">
        <v>1.7707724703890815E-2</v>
      </c>
      <c r="I198" s="13">
        <v>-8.6930614599757261E-3</v>
      </c>
      <c r="J198" s="13">
        <v>-1.8799553531714253E-3</v>
      </c>
      <c r="K198" s="13">
        <v>-7.8414231966251746E-3</v>
      </c>
      <c r="L198" s="13">
        <v>-0.27184928483529147</v>
      </c>
      <c r="M198" s="13">
        <v>6.7495943688022919E-4</v>
      </c>
      <c r="N198" s="13">
        <v>0.16259132328434722</v>
      </c>
      <c r="O198" s="13">
        <v>-0.30421153884261187</v>
      </c>
      <c r="P198" s="13">
        <v>-0.22245426556096037</v>
      </c>
      <c r="Q198" s="13">
        <v>2.1114277757293021E-2</v>
      </c>
      <c r="R198" s="13">
        <v>-5.5419998855786856E-3</v>
      </c>
      <c r="S198" s="13">
        <v>-7.8414231966251746E-3</v>
      </c>
      <c r="T198" s="15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55"/>
    </row>
    <row r="199" spans="1:65">
      <c r="A199" s="30"/>
      <c r="B199" s="46" t="s">
        <v>264</v>
      </c>
      <c r="C199" s="47"/>
      <c r="D199" s="45">
        <v>1.64</v>
      </c>
      <c r="E199" s="45">
        <v>2.83</v>
      </c>
      <c r="F199" s="45">
        <v>1.6</v>
      </c>
      <c r="G199" s="45">
        <v>0.05</v>
      </c>
      <c r="H199" s="45">
        <v>0.62</v>
      </c>
      <c r="I199" s="45">
        <v>0.15</v>
      </c>
      <c r="J199" s="45">
        <v>0.05</v>
      </c>
      <c r="K199" s="45">
        <v>0.12</v>
      </c>
      <c r="L199" s="45">
        <v>7.82</v>
      </c>
      <c r="M199" s="45">
        <v>0.13</v>
      </c>
      <c r="N199" s="45">
        <v>4.8499999999999996</v>
      </c>
      <c r="O199" s="45">
        <v>8.76</v>
      </c>
      <c r="P199" s="45">
        <v>6.38</v>
      </c>
      <c r="Q199" s="45">
        <v>0.72</v>
      </c>
      <c r="R199" s="45">
        <v>0.05</v>
      </c>
      <c r="S199" s="45">
        <v>0.12</v>
      </c>
      <c r="T199" s="15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55"/>
    </row>
    <row r="200" spans="1:65">
      <c r="B200" s="31"/>
      <c r="C200" s="20"/>
      <c r="D200" s="20"/>
      <c r="E200" s="20"/>
      <c r="F200" s="20"/>
      <c r="G200" s="20"/>
      <c r="H200" s="20"/>
      <c r="I200" s="20"/>
      <c r="J200" s="20"/>
      <c r="K200" s="20"/>
      <c r="L200" s="20"/>
      <c r="M200" s="20"/>
      <c r="N200" s="20"/>
      <c r="O200" s="20"/>
      <c r="P200" s="20"/>
      <c r="Q200" s="20"/>
      <c r="R200" s="20"/>
      <c r="S200" s="20"/>
      <c r="BM200" s="55"/>
    </row>
    <row r="201" spans="1:65" ht="15">
      <c r="B201" s="8" t="s">
        <v>551</v>
      </c>
      <c r="BM201" s="28" t="s">
        <v>67</v>
      </c>
    </row>
    <row r="202" spans="1:65" ht="15">
      <c r="A202" s="25" t="s">
        <v>28</v>
      </c>
      <c r="B202" s="18" t="s">
        <v>112</v>
      </c>
      <c r="C202" s="15" t="s">
        <v>113</v>
      </c>
      <c r="D202" s="16" t="s">
        <v>225</v>
      </c>
      <c r="E202" s="17" t="s">
        <v>225</v>
      </c>
      <c r="F202" s="17" t="s">
        <v>225</v>
      </c>
      <c r="G202" s="17" t="s">
        <v>225</v>
      </c>
      <c r="H202" s="17" t="s">
        <v>225</v>
      </c>
      <c r="I202" s="17" t="s">
        <v>225</v>
      </c>
      <c r="J202" s="17" t="s">
        <v>225</v>
      </c>
      <c r="K202" s="17" t="s">
        <v>225</v>
      </c>
      <c r="L202" s="17" t="s">
        <v>225</v>
      </c>
      <c r="M202" s="17" t="s">
        <v>225</v>
      </c>
      <c r="N202" s="17" t="s">
        <v>225</v>
      </c>
      <c r="O202" s="17" t="s">
        <v>225</v>
      </c>
      <c r="P202" s="17" t="s">
        <v>225</v>
      </c>
      <c r="Q202" s="17" t="s">
        <v>225</v>
      </c>
      <c r="R202" s="17" t="s">
        <v>225</v>
      </c>
      <c r="S202" s="15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28">
        <v>1</v>
      </c>
    </row>
    <row r="203" spans="1:65">
      <c r="A203" s="30"/>
      <c r="B203" s="19" t="s">
        <v>226</v>
      </c>
      <c r="C203" s="9" t="s">
        <v>226</v>
      </c>
      <c r="D203" s="151" t="s">
        <v>228</v>
      </c>
      <c r="E203" s="152" t="s">
        <v>229</v>
      </c>
      <c r="F203" s="152" t="s">
        <v>231</v>
      </c>
      <c r="G203" s="152" t="s">
        <v>232</v>
      </c>
      <c r="H203" s="152" t="s">
        <v>234</v>
      </c>
      <c r="I203" s="152" t="s">
        <v>235</v>
      </c>
      <c r="J203" s="152" t="s">
        <v>236</v>
      </c>
      <c r="K203" s="152" t="s">
        <v>237</v>
      </c>
      <c r="L203" s="152" t="s">
        <v>238</v>
      </c>
      <c r="M203" s="152" t="s">
        <v>280</v>
      </c>
      <c r="N203" s="152" t="s">
        <v>241</v>
      </c>
      <c r="O203" s="152" t="s">
        <v>242</v>
      </c>
      <c r="P203" s="152" t="s">
        <v>243</v>
      </c>
      <c r="Q203" s="152" t="s">
        <v>244</v>
      </c>
      <c r="R203" s="152" t="s">
        <v>248</v>
      </c>
      <c r="S203" s="15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28" t="s">
        <v>3</v>
      </c>
    </row>
    <row r="204" spans="1:65">
      <c r="A204" s="30"/>
      <c r="B204" s="19"/>
      <c r="C204" s="9"/>
      <c r="D204" s="10" t="s">
        <v>304</v>
      </c>
      <c r="E204" s="11" t="s">
        <v>304</v>
      </c>
      <c r="F204" s="11" t="s">
        <v>304</v>
      </c>
      <c r="G204" s="11" t="s">
        <v>305</v>
      </c>
      <c r="H204" s="11" t="s">
        <v>304</v>
      </c>
      <c r="I204" s="11" t="s">
        <v>305</v>
      </c>
      <c r="J204" s="11" t="s">
        <v>305</v>
      </c>
      <c r="K204" s="11" t="s">
        <v>305</v>
      </c>
      <c r="L204" s="11" t="s">
        <v>305</v>
      </c>
      <c r="M204" s="11" t="s">
        <v>305</v>
      </c>
      <c r="N204" s="11" t="s">
        <v>304</v>
      </c>
      <c r="O204" s="11" t="s">
        <v>304</v>
      </c>
      <c r="P204" s="11" t="s">
        <v>305</v>
      </c>
      <c r="Q204" s="11" t="s">
        <v>304</v>
      </c>
      <c r="R204" s="11" t="s">
        <v>305</v>
      </c>
      <c r="S204" s="15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28">
        <v>1</v>
      </c>
    </row>
    <row r="205" spans="1:65">
      <c r="A205" s="30"/>
      <c r="B205" s="19"/>
      <c r="C205" s="9"/>
      <c r="D205" s="26"/>
      <c r="E205" s="26"/>
      <c r="F205" s="26"/>
      <c r="G205" s="26"/>
      <c r="H205" s="26"/>
      <c r="I205" s="26"/>
      <c r="J205" s="26"/>
      <c r="K205" s="26"/>
      <c r="L205" s="26"/>
      <c r="M205" s="26"/>
      <c r="N205" s="26"/>
      <c r="O205" s="26"/>
      <c r="P205" s="26"/>
      <c r="Q205" s="26"/>
      <c r="R205" s="26"/>
      <c r="S205" s="15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28">
        <v>2</v>
      </c>
    </row>
    <row r="206" spans="1:65">
      <c r="A206" s="30"/>
      <c r="B206" s="18">
        <v>1</v>
      </c>
      <c r="C206" s="14">
        <v>1</v>
      </c>
      <c r="D206" s="217">
        <v>11.6</v>
      </c>
      <c r="E206" s="231">
        <v>8.5263495659062691</v>
      </c>
      <c r="F206" s="217">
        <v>11.557695535754188</v>
      </c>
      <c r="G206" s="217">
        <v>11.4</v>
      </c>
      <c r="H206" s="231">
        <v>10.41</v>
      </c>
      <c r="I206" s="217">
        <v>12.2</v>
      </c>
      <c r="J206" s="217">
        <v>11.45</v>
      </c>
      <c r="K206" s="217">
        <v>11.4</v>
      </c>
      <c r="L206" s="217">
        <v>12.55</v>
      </c>
      <c r="M206" s="217">
        <v>11.85</v>
      </c>
      <c r="N206" s="231">
        <v>8.4381513510212809</v>
      </c>
      <c r="O206" s="217">
        <v>11</v>
      </c>
      <c r="P206" s="217">
        <v>11.5</v>
      </c>
      <c r="Q206" s="234">
        <v>12.44</v>
      </c>
      <c r="R206" s="217">
        <v>12</v>
      </c>
      <c r="S206" s="218"/>
      <c r="T206" s="219"/>
      <c r="U206" s="219"/>
      <c r="V206" s="219"/>
      <c r="W206" s="219"/>
      <c r="X206" s="219"/>
      <c r="Y206" s="219"/>
      <c r="Z206" s="219"/>
      <c r="AA206" s="219"/>
      <c r="AB206" s="219"/>
      <c r="AC206" s="219"/>
      <c r="AD206" s="219"/>
      <c r="AE206" s="219"/>
      <c r="AF206" s="219"/>
      <c r="AG206" s="219"/>
      <c r="AH206" s="219"/>
      <c r="AI206" s="219"/>
      <c r="AJ206" s="219"/>
      <c r="AK206" s="219"/>
      <c r="AL206" s="219"/>
      <c r="AM206" s="219"/>
      <c r="AN206" s="219"/>
      <c r="AO206" s="219"/>
      <c r="AP206" s="219"/>
      <c r="AQ206" s="219"/>
      <c r="AR206" s="219"/>
      <c r="AS206" s="219"/>
      <c r="AT206" s="219"/>
      <c r="AU206" s="219"/>
      <c r="AV206" s="219"/>
      <c r="AW206" s="219"/>
      <c r="AX206" s="219"/>
      <c r="AY206" s="219"/>
      <c r="AZ206" s="219"/>
      <c r="BA206" s="219"/>
      <c r="BB206" s="219"/>
      <c r="BC206" s="219"/>
      <c r="BD206" s="219"/>
      <c r="BE206" s="219"/>
      <c r="BF206" s="219"/>
      <c r="BG206" s="219"/>
      <c r="BH206" s="219"/>
      <c r="BI206" s="219"/>
      <c r="BJ206" s="219"/>
      <c r="BK206" s="219"/>
      <c r="BL206" s="219"/>
      <c r="BM206" s="220">
        <v>1</v>
      </c>
    </row>
    <row r="207" spans="1:65">
      <c r="A207" s="30"/>
      <c r="B207" s="19">
        <v>1</v>
      </c>
      <c r="C207" s="9">
        <v>2</v>
      </c>
      <c r="D207" s="221">
        <v>11.63</v>
      </c>
      <c r="E207" s="232">
        <v>8.9223116321266804</v>
      </c>
      <c r="F207" s="221">
        <v>11.315331174939161</v>
      </c>
      <c r="G207" s="221">
        <v>10.9</v>
      </c>
      <c r="H207" s="232">
        <v>10.51</v>
      </c>
      <c r="I207" s="221">
        <v>11.2</v>
      </c>
      <c r="J207" s="221">
        <v>11.95</v>
      </c>
      <c r="K207" s="221">
        <v>11.35</v>
      </c>
      <c r="L207" s="221">
        <v>12</v>
      </c>
      <c r="M207" s="221">
        <v>12.05</v>
      </c>
      <c r="N207" s="235">
        <v>9.2900782469206593</v>
      </c>
      <c r="O207" s="221">
        <v>11</v>
      </c>
      <c r="P207" s="221">
        <v>11.5</v>
      </c>
      <c r="Q207" s="221">
        <v>11.85</v>
      </c>
      <c r="R207" s="221">
        <v>12.1</v>
      </c>
      <c r="S207" s="218"/>
      <c r="T207" s="219"/>
      <c r="U207" s="219"/>
      <c r="V207" s="219"/>
      <c r="W207" s="219"/>
      <c r="X207" s="219"/>
      <c r="Y207" s="219"/>
      <c r="Z207" s="219"/>
      <c r="AA207" s="219"/>
      <c r="AB207" s="219"/>
      <c r="AC207" s="219"/>
      <c r="AD207" s="219"/>
      <c r="AE207" s="219"/>
      <c r="AF207" s="219"/>
      <c r="AG207" s="219"/>
      <c r="AH207" s="219"/>
      <c r="AI207" s="219"/>
      <c r="AJ207" s="219"/>
      <c r="AK207" s="219"/>
      <c r="AL207" s="219"/>
      <c r="AM207" s="219"/>
      <c r="AN207" s="219"/>
      <c r="AO207" s="219"/>
      <c r="AP207" s="219"/>
      <c r="AQ207" s="219"/>
      <c r="AR207" s="219"/>
      <c r="AS207" s="219"/>
      <c r="AT207" s="219"/>
      <c r="AU207" s="219"/>
      <c r="AV207" s="219"/>
      <c r="AW207" s="219"/>
      <c r="AX207" s="219"/>
      <c r="AY207" s="219"/>
      <c r="AZ207" s="219"/>
      <c r="BA207" s="219"/>
      <c r="BB207" s="219"/>
      <c r="BC207" s="219"/>
      <c r="BD207" s="219"/>
      <c r="BE207" s="219"/>
      <c r="BF207" s="219"/>
      <c r="BG207" s="219"/>
      <c r="BH207" s="219"/>
      <c r="BI207" s="219"/>
      <c r="BJ207" s="219"/>
      <c r="BK207" s="219"/>
      <c r="BL207" s="219"/>
      <c r="BM207" s="220">
        <v>25</v>
      </c>
    </row>
    <row r="208" spans="1:65">
      <c r="A208" s="30"/>
      <c r="B208" s="19">
        <v>1</v>
      </c>
      <c r="C208" s="9">
        <v>3</v>
      </c>
      <c r="D208" s="221">
        <v>11.71</v>
      </c>
      <c r="E208" s="232">
        <v>8.9161021303355934</v>
      </c>
      <c r="F208" s="221">
        <v>11.284739001025592</v>
      </c>
      <c r="G208" s="221">
        <v>12</v>
      </c>
      <c r="H208" s="232">
        <v>10.8</v>
      </c>
      <c r="I208" s="221">
        <v>11.05</v>
      </c>
      <c r="J208" s="221">
        <v>11.6</v>
      </c>
      <c r="K208" s="221">
        <v>11.75</v>
      </c>
      <c r="L208" s="221">
        <v>12.1</v>
      </c>
      <c r="M208" s="221">
        <v>11.9</v>
      </c>
      <c r="N208" s="232">
        <v>8.4890447938642009</v>
      </c>
      <c r="O208" s="221">
        <v>10.9</v>
      </c>
      <c r="P208" s="221">
        <v>10.9</v>
      </c>
      <c r="Q208" s="221">
        <v>11.8</v>
      </c>
      <c r="R208" s="221">
        <v>12.2</v>
      </c>
      <c r="S208" s="218"/>
      <c r="T208" s="219"/>
      <c r="U208" s="219"/>
      <c r="V208" s="219"/>
      <c r="W208" s="219"/>
      <c r="X208" s="219"/>
      <c r="Y208" s="219"/>
      <c r="Z208" s="219"/>
      <c r="AA208" s="219"/>
      <c r="AB208" s="219"/>
      <c r="AC208" s="219"/>
      <c r="AD208" s="219"/>
      <c r="AE208" s="219"/>
      <c r="AF208" s="219"/>
      <c r="AG208" s="219"/>
      <c r="AH208" s="219"/>
      <c r="AI208" s="219"/>
      <c r="AJ208" s="219"/>
      <c r="AK208" s="219"/>
      <c r="AL208" s="219"/>
      <c r="AM208" s="219"/>
      <c r="AN208" s="219"/>
      <c r="AO208" s="219"/>
      <c r="AP208" s="219"/>
      <c r="AQ208" s="219"/>
      <c r="AR208" s="219"/>
      <c r="AS208" s="219"/>
      <c r="AT208" s="219"/>
      <c r="AU208" s="219"/>
      <c r="AV208" s="219"/>
      <c r="AW208" s="219"/>
      <c r="AX208" s="219"/>
      <c r="AY208" s="219"/>
      <c r="AZ208" s="219"/>
      <c r="BA208" s="219"/>
      <c r="BB208" s="219"/>
      <c r="BC208" s="219"/>
      <c r="BD208" s="219"/>
      <c r="BE208" s="219"/>
      <c r="BF208" s="219"/>
      <c r="BG208" s="219"/>
      <c r="BH208" s="219"/>
      <c r="BI208" s="219"/>
      <c r="BJ208" s="219"/>
      <c r="BK208" s="219"/>
      <c r="BL208" s="219"/>
      <c r="BM208" s="220">
        <v>16</v>
      </c>
    </row>
    <row r="209" spans="1:65">
      <c r="A209" s="30"/>
      <c r="B209" s="19">
        <v>1</v>
      </c>
      <c r="C209" s="9">
        <v>4</v>
      </c>
      <c r="D209" s="221">
        <v>11.85</v>
      </c>
      <c r="E209" s="232">
        <v>8.8604083995019103</v>
      </c>
      <c r="F209" s="221">
        <v>11.677366442400803</v>
      </c>
      <c r="G209" s="221">
        <v>11.7</v>
      </c>
      <c r="H209" s="232">
        <v>10.8</v>
      </c>
      <c r="I209" s="221">
        <v>11.75</v>
      </c>
      <c r="J209" s="221">
        <v>11.75</v>
      </c>
      <c r="K209" s="221">
        <v>11.3</v>
      </c>
      <c r="L209" s="221">
        <v>11.7</v>
      </c>
      <c r="M209" s="221">
        <v>12.15</v>
      </c>
      <c r="N209" s="232">
        <v>8.4769326573663104</v>
      </c>
      <c r="O209" s="221">
        <v>10.7</v>
      </c>
      <c r="P209" s="221">
        <v>11.7</v>
      </c>
      <c r="Q209" s="221">
        <v>11.65</v>
      </c>
      <c r="R209" s="221">
        <v>12.6</v>
      </c>
      <c r="S209" s="218"/>
      <c r="T209" s="219"/>
      <c r="U209" s="219"/>
      <c r="V209" s="219"/>
      <c r="W209" s="219"/>
      <c r="X209" s="219"/>
      <c r="Y209" s="219"/>
      <c r="Z209" s="219"/>
      <c r="AA209" s="219"/>
      <c r="AB209" s="219"/>
      <c r="AC209" s="219"/>
      <c r="AD209" s="219"/>
      <c r="AE209" s="219"/>
      <c r="AF209" s="219"/>
      <c r="AG209" s="219"/>
      <c r="AH209" s="219"/>
      <c r="AI209" s="219"/>
      <c r="AJ209" s="219"/>
      <c r="AK209" s="219"/>
      <c r="AL209" s="219"/>
      <c r="AM209" s="219"/>
      <c r="AN209" s="219"/>
      <c r="AO209" s="219"/>
      <c r="AP209" s="219"/>
      <c r="AQ209" s="219"/>
      <c r="AR209" s="219"/>
      <c r="AS209" s="219"/>
      <c r="AT209" s="219"/>
      <c r="AU209" s="219"/>
      <c r="AV209" s="219"/>
      <c r="AW209" s="219"/>
      <c r="AX209" s="219"/>
      <c r="AY209" s="219"/>
      <c r="AZ209" s="219"/>
      <c r="BA209" s="219"/>
      <c r="BB209" s="219"/>
      <c r="BC209" s="219"/>
      <c r="BD209" s="219"/>
      <c r="BE209" s="219"/>
      <c r="BF209" s="219"/>
      <c r="BG209" s="219"/>
      <c r="BH209" s="219"/>
      <c r="BI209" s="219"/>
      <c r="BJ209" s="219"/>
      <c r="BK209" s="219"/>
      <c r="BL209" s="219"/>
      <c r="BM209" s="220">
        <v>11.661467889079413</v>
      </c>
    </row>
    <row r="210" spans="1:65">
      <c r="A210" s="30"/>
      <c r="B210" s="19">
        <v>1</v>
      </c>
      <c r="C210" s="9">
        <v>5</v>
      </c>
      <c r="D210" s="221">
        <v>11.64</v>
      </c>
      <c r="E210" s="232">
        <v>8.4497883993795497</v>
      </c>
      <c r="F210" s="221">
        <v>11.380176892836767</v>
      </c>
      <c r="G210" s="221">
        <v>11.9</v>
      </c>
      <c r="H210" s="232">
        <v>10.61</v>
      </c>
      <c r="I210" s="221">
        <v>11.75</v>
      </c>
      <c r="J210" s="221">
        <v>11.75</v>
      </c>
      <c r="K210" s="221">
        <v>11.45</v>
      </c>
      <c r="L210" s="221">
        <v>11.95</v>
      </c>
      <c r="M210" s="221">
        <v>12.4</v>
      </c>
      <c r="N210" s="232">
        <v>8.4141494751030503</v>
      </c>
      <c r="O210" s="221">
        <v>11</v>
      </c>
      <c r="P210" s="221">
        <v>11.6</v>
      </c>
      <c r="Q210" s="221">
        <v>11.7</v>
      </c>
      <c r="R210" s="221">
        <v>11.9</v>
      </c>
      <c r="S210" s="218"/>
      <c r="T210" s="219"/>
      <c r="U210" s="219"/>
      <c r="V210" s="219"/>
      <c r="W210" s="219"/>
      <c r="X210" s="219"/>
      <c r="Y210" s="219"/>
      <c r="Z210" s="219"/>
      <c r="AA210" s="219"/>
      <c r="AB210" s="219"/>
      <c r="AC210" s="219"/>
      <c r="AD210" s="219"/>
      <c r="AE210" s="219"/>
      <c r="AF210" s="219"/>
      <c r="AG210" s="219"/>
      <c r="AH210" s="219"/>
      <c r="AI210" s="219"/>
      <c r="AJ210" s="219"/>
      <c r="AK210" s="219"/>
      <c r="AL210" s="219"/>
      <c r="AM210" s="219"/>
      <c r="AN210" s="219"/>
      <c r="AO210" s="219"/>
      <c r="AP210" s="219"/>
      <c r="AQ210" s="219"/>
      <c r="AR210" s="219"/>
      <c r="AS210" s="219"/>
      <c r="AT210" s="219"/>
      <c r="AU210" s="219"/>
      <c r="AV210" s="219"/>
      <c r="AW210" s="219"/>
      <c r="AX210" s="219"/>
      <c r="AY210" s="219"/>
      <c r="AZ210" s="219"/>
      <c r="BA210" s="219"/>
      <c r="BB210" s="219"/>
      <c r="BC210" s="219"/>
      <c r="BD210" s="219"/>
      <c r="BE210" s="219"/>
      <c r="BF210" s="219"/>
      <c r="BG210" s="219"/>
      <c r="BH210" s="219"/>
      <c r="BI210" s="219"/>
      <c r="BJ210" s="219"/>
      <c r="BK210" s="219"/>
      <c r="BL210" s="219"/>
      <c r="BM210" s="220">
        <v>30</v>
      </c>
    </row>
    <row r="211" spans="1:65">
      <c r="A211" s="30"/>
      <c r="B211" s="19">
        <v>1</v>
      </c>
      <c r="C211" s="9">
        <v>6</v>
      </c>
      <c r="D211" s="221">
        <v>11.5</v>
      </c>
      <c r="E211" s="232">
        <v>8.9376506697370139</v>
      </c>
      <c r="F211" s="221">
        <v>11.88437896676124</v>
      </c>
      <c r="G211" s="221">
        <v>11.5</v>
      </c>
      <c r="H211" s="232">
        <v>10.57</v>
      </c>
      <c r="I211" s="221">
        <v>11.65</v>
      </c>
      <c r="J211" s="221">
        <v>12.05</v>
      </c>
      <c r="K211" s="221">
        <v>11.3</v>
      </c>
      <c r="L211" s="221">
        <v>12.05</v>
      </c>
      <c r="M211" s="221">
        <v>12.3</v>
      </c>
      <c r="N211" s="232">
        <v>8.7416144158172706</v>
      </c>
      <c r="O211" s="221">
        <v>10.6</v>
      </c>
      <c r="P211" s="221">
        <v>11.1</v>
      </c>
      <c r="Q211" s="221">
        <v>11.83</v>
      </c>
      <c r="R211" s="221">
        <v>12.6</v>
      </c>
      <c r="S211" s="218"/>
      <c r="T211" s="219"/>
      <c r="U211" s="219"/>
      <c r="V211" s="219"/>
      <c r="W211" s="219"/>
      <c r="X211" s="219"/>
      <c r="Y211" s="219"/>
      <c r="Z211" s="219"/>
      <c r="AA211" s="219"/>
      <c r="AB211" s="219"/>
      <c r="AC211" s="219"/>
      <c r="AD211" s="219"/>
      <c r="AE211" s="219"/>
      <c r="AF211" s="219"/>
      <c r="AG211" s="219"/>
      <c r="AH211" s="219"/>
      <c r="AI211" s="219"/>
      <c r="AJ211" s="219"/>
      <c r="AK211" s="219"/>
      <c r="AL211" s="219"/>
      <c r="AM211" s="219"/>
      <c r="AN211" s="219"/>
      <c r="AO211" s="219"/>
      <c r="AP211" s="219"/>
      <c r="AQ211" s="219"/>
      <c r="AR211" s="219"/>
      <c r="AS211" s="219"/>
      <c r="AT211" s="219"/>
      <c r="AU211" s="219"/>
      <c r="AV211" s="219"/>
      <c r="AW211" s="219"/>
      <c r="AX211" s="219"/>
      <c r="AY211" s="219"/>
      <c r="AZ211" s="219"/>
      <c r="BA211" s="219"/>
      <c r="BB211" s="219"/>
      <c r="BC211" s="219"/>
      <c r="BD211" s="219"/>
      <c r="BE211" s="219"/>
      <c r="BF211" s="219"/>
      <c r="BG211" s="219"/>
      <c r="BH211" s="219"/>
      <c r="BI211" s="219"/>
      <c r="BJ211" s="219"/>
      <c r="BK211" s="219"/>
      <c r="BL211" s="219"/>
      <c r="BM211" s="222"/>
    </row>
    <row r="212" spans="1:65">
      <c r="A212" s="30"/>
      <c r="B212" s="20" t="s">
        <v>260</v>
      </c>
      <c r="C212" s="12"/>
      <c r="D212" s="223">
        <v>11.655000000000001</v>
      </c>
      <c r="E212" s="223">
        <v>8.768768466164504</v>
      </c>
      <c r="F212" s="223">
        <v>11.516614668952959</v>
      </c>
      <c r="G212" s="223">
        <v>11.566666666666668</v>
      </c>
      <c r="H212" s="223">
        <v>10.616666666666667</v>
      </c>
      <c r="I212" s="223">
        <v>11.600000000000001</v>
      </c>
      <c r="J212" s="223">
        <v>11.758333333333333</v>
      </c>
      <c r="K212" s="223">
        <v>11.424999999999999</v>
      </c>
      <c r="L212" s="223">
        <v>12.058333333333332</v>
      </c>
      <c r="M212" s="223">
        <v>12.108333333333333</v>
      </c>
      <c r="N212" s="223">
        <v>8.6416618233487963</v>
      </c>
      <c r="O212" s="223">
        <v>10.866666666666665</v>
      </c>
      <c r="P212" s="223">
        <v>11.383333333333333</v>
      </c>
      <c r="Q212" s="223">
        <v>11.878333333333332</v>
      </c>
      <c r="R212" s="223">
        <v>12.233333333333333</v>
      </c>
      <c r="S212" s="218"/>
      <c r="T212" s="219"/>
      <c r="U212" s="219"/>
      <c r="V212" s="219"/>
      <c r="W212" s="219"/>
      <c r="X212" s="219"/>
      <c r="Y212" s="219"/>
      <c r="Z212" s="219"/>
      <c r="AA212" s="219"/>
      <c r="AB212" s="219"/>
      <c r="AC212" s="219"/>
      <c r="AD212" s="219"/>
      <c r="AE212" s="219"/>
      <c r="AF212" s="219"/>
      <c r="AG212" s="219"/>
      <c r="AH212" s="219"/>
      <c r="AI212" s="219"/>
      <c r="AJ212" s="219"/>
      <c r="AK212" s="219"/>
      <c r="AL212" s="219"/>
      <c r="AM212" s="219"/>
      <c r="AN212" s="219"/>
      <c r="AO212" s="219"/>
      <c r="AP212" s="219"/>
      <c r="AQ212" s="219"/>
      <c r="AR212" s="219"/>
      <c r="AS212" s="219"/>
      <c r="AT212" s="219"/>
      <c r="AU212" s="219"/>
      <c r="AV212" s="219"/>
      <c r="AW212" s="219"/>
      <c r="AX212" s="219"/>
      <c r="AY212" s="219"/>
      <c r="AZ212" s="219"/>
      <c r="BA212" s="219"/>
      <c r="BB212" s="219"/>
      <c r="BC212" s="219"/>
      <c r="BD212" s="219"/>
      <c r="BE212" s="219"/>
      <c r="BF212" s="219"/>
      <c r="BG212" s="219"/>
      <c r="BH212" s="219"/>
      <c r="BI212" s="219"/>
      <c r="BJ212" s="219"/>
      <c r="BK212" s="219"/>
      <c r="BL212" s="219"/>
      <c r="BM212" s="222"/>
    </row>
    <row r="213" spans="1:65">
      <c r="A213" s="30"/>
      <c r="B213" s="3" t="s">
        <v>261</v>
      </c>
      <c r="C213" s="29"/>
      <c r="D213" s="221">
        <v>11.635000000000002</v>
      </c>
      <c r="E213" s="221">
        <v>8.888255264918751</v>
      </c>
      <c r="F213" s="221">
        <v>11.468936214295478</v>
      </c>
      <c r="G213" s="221">
        <v>11.6</v>
      </c>
      <c r="H213" s="221">
        <v>10.59</v>
      </c>
      <c r="I213" s="221">
        <v>11.7</v>
      </c>
      <c r="J213" s="221">
        <v>11.75</v>
      </c>
      <c r="K213" s="221">
        <v>11.375</v>
      </c>
      <c r="L213" s="221">
        <v>12.025</v>
      </c>
      <c r="M213" s="221">
        <v>12.100000000000001</v>
      </c>
      <c r="N213" s="221">
        <v>8.4829887256152556</v>
      </c>
      <c r="O213" s="221">
        <v>10.95</v>
      </c>
      <c r="P213" s="221">
        <v>11.5</v>
      </c>
      <c r="Q213" s="221">
        <v>11.815000000000001</v>
      </c>
      <c r="R213" s="221">
        <v>12.149999999999999</v>
      </c>
      <c r="S213" s="218"/>
      <c r="T213" s="219"/>
      <c r="U213" s="219"/>
      <c r="V213" s="219"/>
      <c r="W213" s="219"/>
      <c r="X213" s="219"/>
      <c r="Y213" s="219"/>
      <c r="Z213" s="219"/>
      <c r="AA213" s="219"/>
      <c r="AB213" s="219"/>
      <c r="AC213" s="219"/>
      <c r="AD213" s="219"/>
      <c r="AE213" s="219"/>
      <c r="AF213" s="219"/>
      <c r="AG213" s="219"/>
      <c r="AH213" s="219"/>
      <c r="AI213" s="219"/>
      <c r="AJ213" s="219"/>
      <c r="AK213" s="219"/>
      <c r="AL213" s="219"/>
      <c r="AM213" s="219"/>
      <c r="AN213" s="219"/>
      <c r="AO213" s="219"/>
      <c r="AP213" s="219"/>
      <c r="AQ213" s="219"/>
      <c r="AR213" s="219"/>
      <c r="AS213" s="219"/>
      <c r="AT213" s="219"/>
      <c r="AU213" s="219"/>
      <c r="AV213" s="219"/>
      <c r="AW213" s="219"/>
      <c r="AX213" s="219"/>
      <c r="AY213" s="219"/>
      <c r="AZ213" s="219"/>
      <c r="BA213" s="219"/>
      <c r="BB213" s="219"/>
      <c r="BC213" s="219"/>
      <c r="BD213" s="219"/>
      <c r="BE213" s="219"/>
      <c r="BF213" s="219"/>
      <c r="BG213" s="219"/>
      <c r="BH213" s="219"/>
      <c r="BI213" s="219"/>
      <c r="BJ213" s="219"/>
      <c r="BK213" s="219"/>
      <c r="BL213" s="219"/>
      <c r="BM213" s="222"/>
    </row>
    <row r="214" spans="1:65">
      <c r="A214" s="30"/>
      <c r="B214" s="3" t="s">
        <v>262</v>
      </c>
      <c r="C214" s="29"/>
      <c r="D214" s="24">
        <v>0.11743083070471735</v>
      </c>
      <c r="E214" s="24">
        <v>0.22032566563426273</v>
      </c>
      <c r="F214" s="24">
        <v>0.23480885252344419</v>
      </c>
      <c r="G214" s="24">
        <v>0.39832984656772402</v>
      </c>
      <c r="H214" s="24">
        <v>0.15718354451616989</v>
      </c>
      <c r="I214" s="24">
        <v>0.41713307229228391</v>
      </c>
      <c r="J214" s="24">
        <v>0.22003787552752552</v>
      </c>
      <c r="K214" s="24">
        <v>0.16955824957813148</v>
      </c>
      <c r="L214" s="24">
        <v>0.2782385068006708</v>
      </c>
      <c r="M214" s="24">
        <v>0.21775368347439444</v>
      </c>
      <c r="N214" s="24">
        <v>0.33883341507712716</v>
      </c>
      <c r="O214" s="24">
        <v>0.17511900715418288</v>
      </c>
      <c r="P214" s="24">
        <v>0.31251666622224572</v>
      </c>
      <c r="Q214" s="24">
        <v>0.28589625157855175</v>
      </c>
      <c r="R214" s="24">
        <v>0.30110906108363217</v>
      </c>
      <c r="S214" s="15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55"/>
    </row>
    <row r="215" spans="1:65">
      <c r="A215" s="30"/>
      <c r="B215" s="3" t="s">
        <v>86</v>
      </c>
      <c r="C215" s="29"/>
      <c r="D215" s="13">
        <v>1.0075575350040097E-2</v>
      </c>
      <c r="E215" s="13">
        <v>2.5126181228803057E-2</v>
      </c>
      <c r="F215" s="13">
        <v>2.0388704430343851E-2</v>
      </c>
      <c r="G215" s="13">
        <v>3.4437738896345015E-2</v>
      </c>
      <c r="H215" s="13">
        <v>1.480535741125619E-2</v>
      </c>
      <c r="I215" s="13">
        <v>3.5959747611403782E-2</v>
      </c>
      <c r="J215" s="13">
        <v>1.8713355820909328E-2</v>
      </c>
      <c r="K215" s="13">
        <v>1.4840984645788315E-2</v>
      </c>
      <c r="L215" s="13">
        <v>2.307437513205287E-2</v>
      </c>
      <c r="M215" s="13">
        <v>1.7983786659963755E-2</v>
      </c>
      <c r="N215" s="13">
        <v>3.9209288908024317E-2</v>
      </c>
      <c r="O215" s="13">
        <v>1.6115246057133395E-2</v>
      </c>
      <c r="P215" s="13">
        <v>2.7453879902393476E-2</v>
      </c>
      <c r="Q215" s="13">
        <v>2.4068717685860962E-2</v>
      </c>
      <c r="R215" s="13">
        <v>2.4613819707108898E-2</v>
      </c>
      <c r="S215" s="15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55"/>
    </row>
    <row r="216" spans="1:65">
      <c r="A216" s="30"/>
      <c r="B216" s="3" t="s">
        <v>263</v>
      </c>
      <c r="C216" s="29"/>
      <c r="D216" s="13">
        <v>-5.5463764432850393E-4</v>
      </c>
      <c r="E216" s="13">
        <v>-0.24805620102284276</v>
      </c>
      <c r="F216" s="13">
        <v>-1.2421525446389414E-2</v>
      </c>
      <c r="G216" s="13">
        <v>-8.1294416204260589E-3</v>
      </c>
      <c r="H216" s="13">
        <v>-8.9594314570909939E-2</v>
      </c>
      <c r="I216" s="13">
        <v>-5.2710250256723379E-3</v>
      </c>
      <c r="J216" s="13">
        <v>8.3064537994081977E-3</v>
      </c>
      <c r="K216" s="13">
        <v>-2.0277712148130012E-2</v>
      </c>
      <c r="L216" s="13">
        <v>3.4032203152192464E-2</v>
      </c>
      <c r="M216" s="13">
        <v>3.8319828044323101E-2</v>
      </c>
      <c r="N216" s="13">
        <v>-0.25895591313667876</v>
      </c>
      <c r="O216" s="13">
        <v>-6.815619011025642E-2</v>
      </c>
      <c r="P216" s="13">
        <v>-2.3850732891572246E-2</v>
      </c>
      <c r="Q216" s="13">
        <v>1.8596753540521815E-2</v>
      </c>
      <c r="R216" s="13">
        <v>4.9038890274649916E-2</v>
      </c>
      <c r="S216" s="15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55"/>
    </row>
    <row r="217" spans="1:65">
      <c r="A217" s="30"/>
      <c r="B217" s="46" t="s">
        <v>264</v>
      </c>
      <c r="C217" s="47"/>
      <c r="D217" s="45">
        <v>0.19</v>
      </c>
      <c r="E217" s="45">
        <v>6.05</v>
      </c>
      <c r="F217" s="45">
        <v>0.11</v>
      </c>
      <c r="G217" s="45">
        <v>0</v>
      </c>
      <c r="H217" s="45">
        <v>2.06</v>
      </c>
      <c r="I217" s="45">
        <v>7.0000000000000007E-2</v>
      </c>
      <c r="J217" s="45">
        <v>0.41</v>
      </c>
      <c r="K217" s="45">
        <v>0.31</v>
      </c>
      <c r="L217" s="45">
        <v>1.06</v>
      </c>
      <c r="M217" s="45">
        <v>1.17</v>
      </c>
      <c r="N217" s="45">
        <v>6.33</v>
      </c>
      <c r="O217" s="45">
        <v>1.51</v>
      </c>
      <c r="P217" s="45">
        <v>0.4</v>
      </c>
      <c r="Q217" s="45">
        <v>0.67</v>
      </c>
      <c r="R217" s="45">
        <v>1.44</v>
      </c>
      <c r="S217" s="15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55"/>
    </row>
    <row r="218" spans="1:65">
      <c r="B218" s="31"/>
      <c r="C218" s="20"/>
      <c r="D218" s="20"/>
      <c r="E218" s="20"/>
      <c r="F218" s="20"/>
      <c r="G218" s="20"/>
      <c r="H218" s="20"/>
      <c r="I218" s="20"/>
      <c r="J218" s="20"/>
      <c r="K218" s="20"/>
      <c r="L218" s="20"/>
      <c r="M218" s="20"/>
      <c r="N218" s="20"/>
      <c r="O218" s="20"/>
      <c r="P218" s="20"/>
      <c r="Q218" s="20"/>
      <c r="R218" s="20"/>
      <c r="BM218" s="55"/>
    </row>
    <row r="219" spans="1:65" ht="15">
      <c r="B219" s="8" t="s">
        <v>552</v>
      </c>
      <c r="BM219" s="28" t="s">
        <v>67</v>
      </c>
    </row>
    <row r="220" spans="1:65" ht="15">
      <c r="A220" s="25" t="s">
        <v>0</v>
      </c>
      <c r="B220" s="18" t="s">
        <v>112</v>
      </c>
      <c r="C220" s="15" t="s">
        <v>113</v>
      </c>
      <c r="D220" s="16" t="s">
        <v>225</v>
      </c>
      <c r="E220" s="17" t="s">
        <v>225</v>
      </c>
      <c r="F220" s="17" t="s">
        <v>225</v>
      </c>
      <c r="G220" s="17" t="s">
        <v>225</v>
      </c>
      <c r="H220" s="17" t="s">
        <v>225</v>
      </c>
      <c r="I220" s="17" t="s">
        <v>225</v>
      </c>
      <c r="J220" s="17" t="s">
        <v>225</v>
      </c>
      <c r="K220" s="17" t="s">
        <v>225</v>
      </c>
      <c r="L220" s="17" t="s">
        <v>225</v>
      </c>
      <c r="M220" s="17" t="s">
        <v>225</v>
      </c>
      <c r="N220" s="17" t="s">
        <v>225</v>
      </c>
      <c r="O220" s="17" t="s">
        <v>225</v>
      </c>
      <c r="P220" s="17" t="s">
        <v>225</v>
      </c>
      <c r="Q220" s="17" t="s">
        <v>225</v>
      </c>
      <c r="R220" s="17" t="s">
        <v>225</v>
      </c>
      <c r="S220" s="17" t="s">
        <v>225</v>
      </c>
      <c r="T220" s="17" t="s">
        <v>225</v>
      </c>
      <c r="U220" s="15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28">
        <v>1</v>
      </c>
    </row>
    <row r="221" spans="1:65">
      <c r="A221" s="30"/>
      <c r="B221" s="19" t="s">
        <v>226</v>
      </c>
      <c r="C221" s="9" t="s">
        <v>226</v>
      </c>
      <c r="D221" s="151" t="s">
        <v>228</v>
      </c>
      <c r="E221" s="152" t="s">
        <v>229</v>
      </c>
      <c r="F221" s="152" t="s">
        <v>231</v>
      </c>
      <c r="G221" s="152" t="s">
        <v>232</v>
      </c>
      <c r="H221" s="152" t="s">
        <v>234</v>
      </c>
      <c r="I221" s="152" t="s">
        <v>235</v>
      </c>
      <c r="J221" s="152" t="s">
        <v>236</v>
      </c>
      <c r="K221" s="152" t="s">
        <v>237</v>
      </c>
      <c r="L221" s="152" t="s">
        <v>238</v>
      </c>
      <c r="M221" s="152" t="s">
        <v>280</v>
      </c>
      <c r="N221" s="152" t="s">
        <v>241</v>
      </c>
      <c r="O221" s="152" t="s">
        <v>242</v>
      </c>
      <c r="P221" s="152" t="s">
        <v>243</v>
      </c>
      <c r="Q221" s="152" t="s">
        <v>244</v>
      </c>
      <c r="R221" s="152" t="s">
        <v>245</v>
      </c>
      <c r="S221" s="152" t="s">
        <v>246</v>
      </c>
      <c r="T221" s="152" t="s">
        <v>248</v>
      </c>
      <c r="U221" s="15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28" t="s">
        <v>3</v>
      </c>
    </row>
    <row r="222" spans="1:65">
      <c r="A222" s="30"/>
      <c r="B222" s="19"/>
      <c r="C222" s="9"/>
      <c r="D222" s="10" t="s">
        <v>304</v>
      </c>
      <c r="E222" s="11" t="s">
        <v>116</v>
      </c>
      <c r="F222" s="11" t="s">
        <v>304</v>
      </c>
      <c r="G222" s="11" t="s">
        <v>305</v>
      </c>
      <c r="H222" s="11" t="s">
        <v>304</v>
      </c>
      <c r="I222" s="11" t="s">
        <v>305</v>
      </c>
      <c r="J222" s="11" t="s">
        <v>305</v>
      </c>
      <c r="K222" s="11" t="s">
        <v>305</v>
      </c>
      <c r="L222" s="11" t="s">
        <v>305</v>
      </c>
      <c r="M222" s="11" t="s">
        <v>305</v>
      </c>
      <c r="N222" s="11" t="s">
        <v>304</v>
      </c>
      <c r="O222" s="11" t="s">
        <v>116</v>
      </c>
      <c r="P222" s="11" t="s">
        <v>305</v>
      </c>
      <c r="Q222" s="11" t="s">
        <v>116</v>
      </c>
      <c r="R222" s="11" t="s">
        <v>304</v>
      </c>
      <c r="S222" s="11" t="s">
        <v>304</v>
      </c>
      <c r="T222" s="11" t="s">
        <v>305</v>
      </c>
      <c r="U222" s="15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28">
        <v>0</v>
      </c>
    </row>
    <row r="223" spans="1:65">
      <c r="A223" s="30"/>
      <c r="B223" s="19"/>
      <c r="C223" s="9"/>
      <c r="D223" s="26"/>
      <c r="E223" s="26"/>
      <c r="F223" s="26"/>
      <c r="G223" s="26"/>
      <c r="H223" s="26"/>
      <c r="I223" s="26"/>
      <c r="J223" s="26"/>
      <c r="K223" s="26"/>
      <c r="L223" s="26"/>
      <c r="M223" s="26"/>
      <c r="N223" s="26"/>
      <c r="O223" s="26"/>
      <c r="P223" s="26"/>
      <c r="Q223" s="26"/>
      <c r="R223" s="26"/>
      <c r="S223" s="26"/>
      <c r="T223" s="26"/>
      <c r="U223" s="15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28">
        <v>0</v>
      </c>
    </row>
    <row r="224" spans="1:65">
      <c r="A224" s="30"/>
      <c r="B224" s="18">
        <v>1</v>
      </c>
      <c r="C224" s="14">
        <v>1</v>
      </c>
      <c r="D224" s="207">
        <v>283.3</v>
      </c>
      <c r="E224" s="207">
        <v>242.46</v>
      </c>
      <c r="F224" s="207">
        <v>232.55114774986387</v>
      </c>
      <c r="G224" s="207">
        <v>256</v>
      </c>
      <c r="H224" s="227">
        <v>208</v>
      </c>
      <c r="I224" s="207">
        <v>266</v>
      </c>
      <c r="J224" s="207">
        <v>243</v>
      </c>
      <c r="K224" s="207">
        <v>261</v>
      </c>
      <c r="L224" s="227">
        <v>217</v>
      </c>
      <c r="M224" s="207">
        <v>262</v>
      </c>
      <c r="N224" s="207">
        <v>302.051404131026</v>
      </c>
      <c r="O224" s="207">
        <v>233</v>
      </c>
      <c r="P224" s="207">
        <v>261.3</v>
      </c>
      <c r="Q224" s="207">
        <v>278</v>
      </c>
      <c r="R224" s="207">
        <v>257.39999999999998</v>
      </c>
      <c r="S224" s="207">
        <v>273.89999999999998</v>
      </c>
      <c r="T224" s="207">
        <v>237.4</v>
      </c>
      <c r="U224" s="208"/>
      <c r="V224" s="209"/>
      <c r="W224" s="209"/>
      <c r="X224" s="209"/>
      <c r="Y224" s="209"/>
      <c r="Z224" s="209"/>
      <c r="AA224" s="209"/>
      <c r="AB224" s="209"/>
      <c r="AC224" s="209"/>
      <c r="AD224" s="209"/>
      <c r="AE224" s="209"/>
      <c r="AF224" s="209"/>
      <c r="AG224" s="209"/>
      <c r="AH224" s="209"/>
      <c r="AI224" s="209"/>
      <c r="AJ224" s="209"/>
      <c r="AK224" s="209"/>
      <c r="AL224" s="209"/>
      <c r="AM224" s="209"/>
      <c r="AN224" s="209"/>
      <c r="AO224" s="209"/>
      <c r="AP224" s="209"/>
      <c r="AQ224" s="209"/>
      <c r="AR224" s="209"/>
      <c r="AS224" s="209"/>
      <c r="AT224" s="209"/>
      <c r="AU224" s="209"/>
      <c r="AV224" s="209"/>
      <c r="AW224" s="209"/>
      <c r="AX224" s="209"/>
      <c r="AY224" s="209"/>
      <c r="AZ224" s="209"/>
      <c r="BA224" s="209"/>
      <c r="BB224" s="209"/>
      <c r="BC224" s="209"/>
      <c r="BD224" s="209"/>
      <c r="BE224" s="209"/>
      <c r="BF224" s="209"/>
      <c r="BG224" s="209"/>
      <c r="BH224" s="209"/>
      <c r="BI224" s="209"/>
      <c r="BJ224" s="209"/>
      <c r="BK224" s="209"/>
      <c r="BL224" s="209"/>
      <c r="BM224" s="210">
        <v>1</v>
      </c>
    </row>
    <row r="225" spans="1:65">
      <c r="A225" s="30"/>
      <c r="B225" s="19">
        <v>1</v>
      </c>
      <c r="C225" s="9">
        <v>2</v>
      </c>
      <c r="D225" s="211">
        <v>283.89999999999998</v>
      </c>
      <c r="E225" s="211">
        <v>242.48</v>
      </c>
      <c r="F225" s="211">
        <v>240.78885413250958</v>
      </c>
      <c r="G225" s="211">
        <v>242</v>
      </c>
      <c r="H225" s="228">
        <v>208</v>
      </c>
      <c r="I225" s="211">
        <v>257</v>
      </c>
      <c r="J225" s="211">
        <v>256</v>
      </c>
      <c r="K225" s="211">
        <v>255.00000000000003</v>
      </c>
      <c r="L225" s="228">
        <v>211</v>
      </c>
      <c r="M225" s="211">
        <v>256</v>
      </c>
      <c r="N225" s="229">
        <v>312.154713980255</v>
      </c>
      <c r="O225" s="211">
        <v>244</v>
      </c>
      <c r="P225" s="211">
        <v>263</v>
      </c>
      <c r="Q225" s="211">
        <v>250.99999999999997</v>
      </c>
      <c r="R225" s="211">
        <v>256.5</v>
      </c>
      <c r="S225" s="211">
        <v>272.3</v>
      </c>
      <c r="T225" s="211">
        <v>234.1</v>
      </c>
      <c r="U225" s="208"/>
      <c r="V225" s="209"/>
      <c r="W225" s="209"/>
      <c r="X225" s="209"/>
      <c r="Y225" s="209"/>
      <c r="Z225" s="209"/>
      <c r="AA225" s="209"/>
      <c r="AB225" s="209"/>
      <c r="AC225" s="209"/>
      <c r="AD225" s="209"/>
      <c r="AE225" s="209"/>
      <c r="AF225" s="209"/>
      <c r="AG225" s="209"/>
      <c r="AH225" s="209"/>
      <c r="AI225" s="209"/>
      <c r="AJ225" s="209"/>
      <c r="AK225" s="209"/>
      <c r="AL225" s="209"/>
      <c r="AM225" s="209"/>
      <c r="AN225" s="209"/>
      <c r="AO225" s="209"/>
      <c r="AP225" s="209"/>
      <c r="AQ225" s="209"/>
      <c r="AR225" s="209"/>
      <c r="AS225" s="209"/>
      <c r="AT225" s="209"/>
      <c r="AU225" s="209"/>
      <c r="AV225" s="209"/>
      <c r="AW225" s="209"/>
      <c r="AX225" s="209"/>
      <c r="AY225" s="209"/>
      <c r="AZ225" s="209"/>
      <c r="BA225" s="209"/>
      <c r="BB225" s="209"/>
      <c r="BC225" s="209"/>
      <c r="BD225" s="209"/>
      <c r="BE225" s="209"/>
      <c r="BF225" s="209"/>
      <c r="BG225" s="209"/>
      <c r="BH225" s="209"/>
      <c r="BI225" s="209"/>
      <c r="BJ225" s="209"/>
      <c r="BK225" s="209"/>
      <c r="BL225" s="209"/>
      <c r="BM225" s="210">
        <v>26</v>
      </c>
    </row>
    <row r="226" spans="1:65">
      <c r="A226" s="30"/>
      <c r="B226" s="19">
        <v>1</v>
      </c>
      <c r="C226" s="9">
        <v>3</v>
      </c>
      <c r="D226" s="211">
        <v>282.2</v>
      </c>
      <c r="E226" s="211">
        <v>245.66999999999996</v>
      </c>
      <c r="F226" s="211">
        <v>235.21695116331074</v>
      </c>
      <c r="G226" s="211">
        <v>257</v>
      </c>
      <c r="H226" s="228">
        <v>200</v>
      </c>
      <c r="I226" s="211">
        <v>262</v>
      </c>
      <c r="J226" s="211">
        <v>259</v>
      </c>
      <c r="K226" s="211">
        <v>261</v>
      </c>
      <c r="L226" s="228">
        <v>204</v>
      </c>
      <c r="M226" s="211">
        <v>254</v>
      </c>
      <c r="N226" s="211">
        <v>276.853518948454</v>
      </c>
      <c r="O226" s="211">
        <v>233</v>
      </c>
      <c r="P226" s="211">
        <v>256.89999999999998</v>
      </c>
      <c r="Q226" s="211">
        <v>245</v>
      </c>
      <c r="R226" s="211">
        <v>252.4</v>
      </c>
      <c r="S226" s="211">
        <v>270</v>
      </c>
      <c r="T226" s="211">
        <v>231.2</v>
      </c>
      <c r="U226" s="208"/>
      <c r="V226" s="209"/>
      <c r="W226" s="209"/>
      <c r="X226" s="209"/>
      <c r="Y226" s="209"/>
      <c r="Z226" s="209"/>
      <c r="AA226" s="209"/>
      <c r="AB226" s="209"/>
      <c r="AC226" s="209"/>
      <c r="AD226" s="209"/>
      <c r="AE226" s="209"/>
      <c r="AF226" s="209"/>
      <c r="AG226" s="209"/>
      <c r="AH226" s="209"/>
      <c r="AI226" s="209"/>
      <c r="AJ226" s="209"/>
      <c r="AK226" s="209"/>
      <c r="AL226" s="209"/>
      <c r="AM226" s="209"/>
      <c r="AN226" s="209"/>
      <c r="AO226" s="209"/>
      <c r="AP226" s="209"/>
      <c r="AQ226" s="209"/>
      <c r="AR226" s="209"/>
      <c r="AS226" s="209"/>
      <c r="AT226" s="209"/>
      <c r="AU226" s="209"/>
      <c r="AV226" s="209"/>
      <c r="AW226" s="209"/>
      <c r="AX226" s="209"/>
      <c r="AY226" s="209"/>
      <c r="AZ226" s="209"/>
      <c r="BA226" s="209"/>
      <c r="BB226" s="209"/>
      <c r="BC226" s="209"/>
      <c r="BD226" s="209"/>
      <c r="BE226" s="209"/>
      <c r="BF226" s="209"/>
      <c r="BG226" s="209"/>
      <c r="BH226" s="209"/>
      <c r="BI226" s="209"/>
      <c r="BJ226" s="209"/>
      <c r="BK226" s="209"/>
      <c r="BL226" s="209"/>
      <c r="BM226" s="210">
        <v>16</v>
      </c>
    </row>
    <row r="227" spans="1:65">
      <c r="A227" s="30"/>
      <c r="B227" s="19">
        <v>1</v>
      </c>
      <c r="C227" s="9">
        <v>4</v>
      </c>
      <c r="D227" s="211">
        <v>286.10000000000002</v>
      </c>
      <c r="E227" s="211">
        <v>242.64</v>
      </c>
      <c r="F227" s="211">
        <v>242.16268560065609</v>
      </c>
      <c r="G227" s="211">
        <v>247</v>
      </c>
      <c r="H227" s="229">
        <v>227</v>
      </c>
      <c r="I227" s="211">
        <v>256</v>
      </c>
      <c r="J227" s="211">
        <v>254</v>
      </c>
      <c r="K227" s="211">
        <v>257</v>
      </c>
      <c r="L227" s="228">
        <v>201</v>
      </c>
      <c r="M227" s="211">
        <v>256</v>
      </c>
      <c r="N227" s="211">
        <v>277.48294850216797</v>
      </c>
      <c r="O227" s="211">
        <v>241</v>
      </c>
      <c r="P227" s="211">
        <v>261.39999999999998</v>
      </c>
      <c r="Q227" s="211">
        <v>258</v>
      </c>
      <c r="R227" s="211">
        <v>255.80000000000004</v>
      </c>
      <c r="S227" s="211">
        <v>273.7</v>
      </c>
      <c r="T227" s="211">
        <v>239.6</v>
      </c>
      <c r="U227" s="208"/>
      <c r="V227" s="209"/>
      <c r="W227" s="209"/>
      <c r="X227" s="209"/>
      <c r="Y227" s="209"/>
      <c r="Z227" s="209"/>
      <c r="AA227" s="209"/>
      <c r="AB227" s="209"/>
      <c r="AC227" s="209"/>
      <c r="AD227" s="209"/>
      <c r="AE227" s="209"/>
      <c r="AF227" s="209"/>
      <c r="AG227" s="209"/>
      <c r="AH227" s="209"/>
      <c r="AI227" s="209"/>
      <c r="AJ227" s="209"/>
      <c r="AK227" s="209"/>
      <c r="AL227" s="209"/>
      <c r="AM227" s="209"/>
      <c r="AN227" s="209"/>
      <c r="AO227" s="209"/>
      <c r="AP227" s="209"/>
      <c r="AQ227" s="209"/>
      <c r="AR227" s="209"/>
      <c r="AS227" s="209"/>
      <c r="AT227" s="209"/>
      <c r="AU227" s="209"/>
      <c r="AV227" s="209"/>
      <c r="AW227" s="209"/>
      <c r="AX227" s="209"/>
      <c r="AY227" s="209"/>
      <c r="AZ227" s="209"/>
      <c r="BA227" s="209"/>
      <c r="BB227" s="209"/>
      <c r="BC227" s="209"/>
      <c r="BD227" s="209"/>
      <c r="BE227" s="209"/>
      <c r="BF227" s="209"/>
      <c r="BG227" s="209"/>
      <c r="BH227" s="209"/>
      <c r="BI227" s="209"/>
      <c r="BJ227" s="209"/>
      <c r="BK227" s="209"/>
      <c r="BL227" s="209"/>
      <c r="BM227" s="210">
        <v>256.67724940003603</v>
      </c>
    </row>
    <row r="228" spans="1:65">
      <c r="A228" s="30"/>
      <c r="B228" s="19">
        <v>1</v>
      </c>
      <c r="C228" s="9">
        <v>5</v>
      </c>
      <c r="D228" s="211">
        <v>283.3</v>
      </c>
      <c r="E228" s="211">
        <v>245.18</v>
      </c>
      <c r="F228" s="211">
        <v>239.33558578766818</v>
      </c>
      <c r="G228" s="211">
        <v>256</v>
      </c>
      <c r="H228" s="228">
        <v>204</v>
      </c>
      <c r="I228" s="211">
        <v>260</v>
      </c>
      <c r="J228" s="211">
        <v>252</v>
      </c>
      <c r="K228" s="211">
        <v>266</v>
      </c>
      <c r="L228" s="228">
        <v>209</v>
      </c>
      <c r="M228" s="211">
        <v>261</v>
      </c>
      <c r="N228" s="211">
        <v>280.31149485185898</v>
      </c>
      <c r="O228" s="211">
        <v>242</v>
      </c>
      <c r="P228" s="211">
        <v>259.10000000000002</v>
      </c>
      <c r="Q228" s="211">
        <v>263</v>
      </c>
      <c r="R228" s="229">
        <v>280.10000000000002</v>
      </c>
      <c r="S228" s="211">
        <v>276.5</v>
      </c>
      <c r="T228" s="211">
        <v>234.6</v>
      </c>
      <c r="U228" s="208"/>
      <c r="V228" s="209"/>
      <c r="W228" s="209"/>
      <c r="X228" s="209"/>
      <c r="Y228" s="209"/>
      <c r="Z228" s="209"/>
      <c r="AA228" s="209"/>
      <c r="AB228" s="209"/>
      <c r="AC228" s="209"/>
      <c r="AD228" s="209"/>
      <c r="AE228" s="209"/>
      <c r="AF228" s="209"/>
      <c r="AG228" s="209"/>
      <c r="AH228" s="209"/>
      <c r="AI228" s="209"/>
      <c r="AJ228" s="209"/>
      <c r="AK228" s="209"/>
      <c r="AL228" s="209"/>
      <c r="AM228" s="209"/>
      <c r="AN228" s="209"/>
      <c r="AO228" s="209"/>
      <c r="AP228" s="209"/>
      <c r="AQ228" s="209"/>
      <c r="AR228" s="209"/>
      <c r="AS228" s="209"/>
      <c r="AT228" s="209"/>
      <c r="AU228" s="209"/>
      <c r="AV228" s="209"/>
      <c r="AW228" s="209"/>
      <c r="AX228" s="209"/>
      <c r="AY228" s="209"/>
      <c r="AZ228" s="209"/>
      <c r="BA228" s="209"/>
      <c r="BB228" s="209"/>
      <c r="BC228" s="209"/>
      <c r="BD228" s="209"/>
      <c r="BE228" s="209"/>
      <c r="BF228" s="209"/>
      <c r="BG228" s="209"/>
      <c r="BH228" s="209"/>
      <c r="BI228" s="209"/>
      <c r="BJ228" s="209"/>
      <c r="BK228" s="209"/>
      <c r="BL228" s="209"/>
      <c r="BM228" s="210">
        <v>31</v>
      </c>
    </row>
    <row r="229" spans="1:65">
      <c r="A229" s="30"/>
      <c r="B229" s="19">
        <v>1</v>
      </c>
      <c r="C229" s="9">
        <v>6</v>
      </c>
      <c r="D229" s="211">
        <v>282.2</v>
      </c>
      <c r="E229" s="211">
        <v>241.99</v>
      </c>
      <c r="F229" s="211">
        <v>237.18948643778</v>
      </c>
      <c r="G229" s="211">
        <v>248</v>
      </c>
      <c r="H229" s="228">
        <v>213</v>
      </c>
      <c r="I229" s="211">
        <v>266</v>
      </c>
      <c r="J229" s="211">
        <v>254</v>
      </c>
      <c r="K229" s="211">
        <v>262</v>
      </c>
      <c r="L229" s="228">
        <v>207</v>
      </c>
      <c r="M229" s="211">
        <v>260</v>
      </c>
      <c r="N229" s="211">
        <v>283.30707950937199</v>
      </c>
      <c r="O229" s="211">
        <v>232</v>
      </c>
      <c r="P229" s="211">
        <v>264</v>
      </c>
      <c r="Q229" s="211">
        <v>238</v>
      </c>
      <c r="R229" s="211">
        <v>256.8</v>
      </c>
      <c r="S229" s="211">
        <v>265.3</v>
      </c>
      <c r="T229" s="211">
        <v>239.3</v>
      </c>
      <c r="U229" s="208"/>
      <c r="V229" s="209"/>
      <c r="W229" s="209"/>
      <c r="X229" s="209"/>
      <c r="Y229" s="209"/>
      <c r="Z229" s="209"/>
      <c r="AA229" s="209"/>
      <c r="AB229" s="209"/>
      <c r="AC229" s="209"/>
      <c r="AD229" s="209"/>
      <c r="AE229" s="209"/>
      <c r="AF229" s="209"/>
      <c r="AG229" s="209"/>
      <c r="AH229" s="209"/>
      <c r="AI229" s="209"/>
      <c r="AJ229" s="209"/>
      <c r="AK229" s="209"/>
      <c r="AL229" s="209"/>
      <c r="AM229" s="209"/>
      <c r="AN229" s="209"/>
      <c r="AO229" s="209"/>
      <c r="AP229" s="209"/>
      <c r="AQ229" s="209"/>
      <c r="AR229" s="209"/>
      <c r="AS229" s="209"/>
      <c r="AT229" s="209"/>
      <c r="AU229" s="209"/>
      <c r="AV229" s="209"/>
      <c r="AW229" s="209"/>
      <c r="AX229" s="209"/>
      <c r="AY229" s="209"/>
      <c r="AZ229" s="209"/>
      <c r="BA229" s="209"/>
      <c r="BB229" s="209"/>
      <c r="BC229" s="209"/>
      <c r="BD229" s="209"/>
      <c r="BE229" s="209"/>
      <c r="BF229" s="209"/>
      <c r="BG229" s="209"/>
      <c r="BH229" s="209"/>
      <c r="BI229" s="209"/>
      <c r="BJ229" s="209"/>
      <c r="BK229" s="209"/>
      <c r="BL229" s="209"/>
      <c r="BM229" s="212"/>
    </row>
    <row r="230" spans="1:65">
      <c r="A230" s="30"/>
      <c r="B230" s="20" t="s">
        <v>260</v>
      </c>
      <c r="C230" s="12"/>
      <c r="D230" s="213">
        <v>283.5</v>
      </c>
      <c r="E230" s="213">
        <v>243.40333333333331</v>
      </c>
      <c r="F230" s="213">
        <v>237.87411847863143</v>
      </c>
      <c r="G230" s="213">
        <v>251</v>
      </c>
      <c r="H230" s="213">
        <v>210</v>
      </c>
      <c r="I230" s="213">
        <v>261.16666666666669</v>
      </c>
      <c r="J230" s="213">
        <v>253</v>
      </c>
      <c r="K230" s="213">
        <v>260.33333333333331</v>
      </c>
      <c r="L230" s="213">
        <v>208.16666666666666</v>
      </c>
      <c r="M230" s="213">
        <v>258.16666666666669</v>
      </c>
      <c r="N230" s="213">
        <v>288.69352665385566</v>
      </c>
      <c r="O230" s="213">
        <v>237.5</v>
      </c>
      <c r="P230" s="213">
        <v>260.95</v>
      </c>
      <c r="Q230" s="213">
        <v>255.5</v>
      </c>
      <c r="R230" s="213">
        <v>259.83333333333331</v>
      </c>
      <c r="S230" s="213">
        <v>271.95</v>
      </c>
      <c r="T230" s="213">
        <v>236.03333333333333</v>
      </c>
      <c r="U230" s="208"/>
      <c r="V230" s="209"/>
      <c r="W230" s="209"/>
      <c r="X230" s="209"/>
      <c r="Y230" s="209"/>
      <c r="Z230" s="209"/>
      <c r="AA230" s="209"/>
      <c r="AB230" s="209"/>
      <c r="AC230" s="209"/>
      <c r="AD230" s="209"/>
      <c r="AE230" s="209"/>
      <c r="AF230" s="209"/>
      <c r="AG230" s="209"/>
      <c r="AH230" s="209"/>
      <c r="AI230" s="209"/>
      <c r="AJ230" s="209"/>
      <c r="AK230" s="209"/>
      <c r="AL230" s="209"/>
      <c r="AM230" s="209"/>
      <c r="AN230" s="209"/>
      <c r="AO230" s="209"/>
      <c r="AP230" s="209"/>
      <c r="AQ230" s="209"/>
      <c r="AR230" s="209"/>
      <c r="AS230" s="209"/>
      <c r="AT230" s="209"/>
      <c r="AU230" s="209"/>
      <c r="AV230" s="209"/>
      <c r="AW230" s="209"/>
      <c r="AX230" s="209"/>
      <c r="AY230" s="209"/>
      <c r="AZ230" s="209"/>
      <c r="BA230" s="209"/>
      <c r="BB230" s="209"/>
      <c r="BC230" s="209"/>
      <c r="BD230" s="209"/>
      <c r="BE230" s="209"/>
      <c r="BF230" s="209"/>
      <c r="BG230" s="209"/>
      <c r="BH230" s="209"/>
      <c r="BI230" s="209"/>
      <c r="BJ230" s="209"/>
      <c r="BK230" s="209"/>
      <c r="BL230" s="209"/>
      <c r="BM230" s="212"/>
    </row>
    <row r="231" spans="1:65">
      <c r="A231" s="30"/>
      <c r="B231" s="3" t="s">
        <v>261</v>
      </c>
      <c r="C231" s="29"/>
      <c r="D231" s="211">
        <v>283.3</v>
      </c>
      <c r="E231" s="211">
        <v>242.56</v>
      </c>
      <c r="F231" s="211">
        <v>238.26253611272409</v>
      </c>
      <c r="G231" s="211">
        <v>252</v>
      </c>
      <c r="H231" s="211">
        <v>208</v>
      </c>
      <c r="I231" s="211">
        <v>261</v>
      </c>
      <c r="J231" s="211">
        <v>254</v>
      </c>
      <c r="K231" s="211">
        <v>261</v>
      </c>
      <c r="L231" s="211">
        <v>208</v>
      </c>
      <c r="M231" s="211">
        <v>258</v>
      </c>
      <c r="N231" s="211">
        <v>281.80928718061546</v>
      </c>
      <c r="O231" s="211">
        <v>237</v>
      </c>
      <c r="P231" s="211">
        <v>261.35000000000002</v>
      </c>
      <c r="Q231" s="211">
        <v>254.5</v>
      </c>
      <c r="R231" s="211">
        <v>256.64999999999998</v>
      </c>
      <c r="S231" s="211">
        <v>273</v>
      </c>
      <c r="T231" s="211">
        <v>236</v>
      </c>
      <c r="U231" s="208"/>
      <c r="V231" s="209"/>
      <c r="W231" s="209"/>
      <c r="X231" s="209"/>
      <c r="Y231" s="209"/>
      <c r="Z231" s="209"/>
      <c r="AA231" s="209"/>
      <c r="AB231" s="209"/>
      <c r="AC231" s="209"/>
      <c r="AD231" s="209"/>
      <c r="AE231" s="209"/>
      <c r="AF231" s="209"/>
      <c r="AG231" s="209"/>
      <c r="AH231" s="209"/>
      <c r="AI231" s="209"/>
      <c r="AJ231" s="209"/>
      <c r="AK231" s="209"/>
      <c r="AL231" s="209"/>
      <c r="AM231" s="209"/>
      <c r="AN231" s="209"/>
      <c r="AO231" s="209"/>
      <c r="AP231" s="209"/>
      <c r="AQ231" s="209"/>
      <c r="AR231" s="209"/>
      <c r="AS231" s="209"/>
      <c r="AT231" s="209"/>
      <c r="AU231" s="209"/>
      <c r="AV231" s="209"/>
      <c r="AW231" s="209"/>
      <c r="AX231" s="209"/>
      <c r="AY231" s="209"/>
      <c r="AZ231" s="209"/>
      <c r="BA231" s="209"/>
      <c r="BB231" s="209"/>
      <c r="BC231" s="209"/>
      <c r="BD231" s="209"/>
      <c r="BE231" s="209"/>
      <c r="BF231" s="209"/>
      <c r="BG231" s="209"/>
      <c r="BH231" s="209"/>
      <c r="BI231" s="209"/>
      <c r="BJ231" s="209"/>
      <c r="BK231" s="209"/>
      <c r="BL231" s="209"/>
      <c r="BM231" s="212"/>
    </row>
    <row r="232" spans="1:65">
      <c r="A232" s="30"/>
      <c r="B232" s="3" t="s">
        <v>262</v>
      </c>
      <c r="C232" s="29"/>
      <c r="D232" s="211">
        <v>1.4408330923462405</v>
      </c>
      <c r="E232" s="211">
        <v>1.588517128225766</v>
      </c>
      <c r="F232" s="211">
        <v>3.602406283021605</v>
      </c>
      <c r="G232" s="211">
        <v>6.1967733539318672</v>
      </c>
      <c r="H232" s="211">
        <v>9.4021274188345263</v>
      </c>
      <c r="I232" s="211">
        <v>4.3089055068157007</v>
      </c>
      <c r="J232" s="211">
        <v>5.440588203494177</v>
      </c>
      <c r="K232" s="211">
        <v>3.8815804341358957</v>
      </c>
      <c r="L232" s="211">
        <v>5.6005952064639226</v>
      </c>
      <c r="M232" s="211">
        <v>3.2506409624359729</v>
      </c>
      <c r="N232" s="211">
        <v>14.791858006271989</v>
      </c>
      <c r="O232" s="211">
        <v>5.394441583704471</v>
      </c>
      <c r="P232" s="211">
        <v>2.59441708289165</v>
      </c>
      <c r="Q232" s="211">
        <v>14.180973168298431</v>
      </c>
      <c r="R232" s="211">
        <v>10.084575681042152</v>
      </c>
      <c r="S232" s="211">
        <v>3.8914007760702249</v>
      </c>
      <c r="T232" s="211">
        <v>3.2988887017701436</v>
      </c>
      <c r="U232" s="208"/>
      <c r="V232" s="209"/>
      <c r="W232" s="209"/>
      <c r="X232" s="209"/>
      <c r="Y232" s="209"/>
      <c r="Z232" s="209"/>
      <c r="AA232" s="209"/>
      <c r="AB232" s="209"/>
      <c r="AC232" s="209"/>
      <c r="AD232" s="209"/>
      <c r="AE232" s="209"/>
      <c r="AF232" s="209"/>
      <c r="AG232" s="209"/>
      <c r="AH232" s="209"/>
      <c r="AI232" s="209"/>
      <c r="AJ232" s="209"/>
      <c r="AK232" s="209"/>
      <c r="AL232" s="209"/>
      <c r="AM232" s="209"/>
      <c r="AN232" s="209"/>
      <c r="AO232" s="209"/>
      <c r="AP232" s="209"/>
      <c r="AQ232" s="209"/>
      <c r="AR232" s="209"/>
      <c r="AS232" s="209"/>
      <c r="AT232" s="209"/>
      <c r="AU232" s="209"/>
      <c r="AV232" s="209"/>
      <c r="AW232" s="209"/>
      <c r="AX232" s="209"/>
      <c r="AY232" s="209"/>
      <c r="AZ232" s="209"/>
      <c r="BA232" s="209"/>
      <c r="BB232" s="209"/>
      <c r="BC232" s="209"/>
      <c r="BD232" s="209"/>
      <c r="BE232" s="209"/>
      <c r="BF232" s="209"/>
      <c r="BG232" s="209"/>
      <c r="BH232" s="209"/>
      <c r="BI232" s="209"/>
      <c r="BJ232" s="209"/>
      <c r="BK232" s="209"/>
      <c r="BL232" s="209"/>
      <c r="BM232" s="212"/>
    </row>
    <row r="233" spans="1:65">
      <c r="A233" s="30"/>
      <c r="B233" s="3" t="s">
        <v>86</v>
      </c>
      <c r="C233" s="29"/>
      <c r="D233" s="13">
        <v>5.0823036767063158E-3</v>
      </c>
      <c r="E233" s="13">
        <v>6.5262751601283166E-3</v>
      </c>
      <c r="F233" s="13">
        <v>1.5144170816318608E-2</v>
      </c>
      <c r="G233" s="13">
        <v>2.4688340055505447E-2</v>
      </c>
      <c r="H233" s="13">
        <v>4.4772035327783462E-2</v>
      </c>
      <c r="I233" s="13">
        <v>1.6498680945050543E-2</v>
      </c>
      <c r="J233" s="13">
        <v>2.1504301199581726E-2</v>
      </c>
      <c r="K233" s="13">
        <v>1.4910040079907412E-2</v>
      </c>
      <c r="L233" s="13">
        <v>2.690438049542317E-2</v>
      </c>
      <c r="M233" s="13">
        <v>1.2591249693102541E-2</v>
      </c>
      <c r="N233" s="13">
        <v>5.1237234785688382E-2</v>
      </c>
      <c r="O233" s="13">
        <v>2.2713438247176719E-2</v>
      </c>
      <c r="P233" s="13">
        <v>9.942199972759724E-3</v>
      </c>
      <c r="Q233" s="13">
        <v>5.5502830404299146E-2</v>
      </c>
      <c r="R233" s="13">
        <v>3.8811708843010211E-2</v>
      </c>
      <c r="S233" s="13">
        <v>1.4309250877257677E-2</v>
      </c>
      <c r="T233" s="13">
        <v>1.3976367893391373E-2</v>
      </c>
      <c r="U233" s="15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55"/>
    </row>
    <row r="234" spans="1:65">
      <c r="A234" s="30"/>
      <c r="B234" s="3" t="s">
        <v>263</v>
      </c>
      <c r="C234" s="29"/>
      <c r="D234" s="13">
        <v>0.10449991443597018</v>
      </c>
      <c r="E234" s="13">
        <v>-5.1714423844456459E-2</v>
      </c>
      <c r="F234" s="13">
        <v>-7.3255931195131296E-2</v>
      </c>
      <c r="G234" s="13">
        <v>-2.211824153993458E-2</v>
      </c>
      <c r="H234" s="13">
        <v>-0.18185191523261457</v>
      </c>
      <c r="I234" s="13">
        <v>1.7490514944835667E-2</v>
      </c>
      <c r="J234" s="13">
        <v>-1.4326355018340453E-2</v>
      </c>
      <c r="K234" s="13">
        <v>1.4243895560837938E-2</v>
      </c>
      <c r="L234" s="13">
        <v>-0.18899447787740931</v>
      </c>
      <c r="M234" s="13">
        <v>5.8026851624444209E-3</v>
      </c>
      <c r="N234" s="13">
        <v>0.12473359960282915</v>
      </c>
      <c r="O234" s="13">
        <v>-7.4713475560695075E-2</v>
      </c>
      <c r="P234" s="13">
        <v>1.6646393904996337E-2</v>
      </c>
      <c r="Q234" s="13">
        <v>-4.5864968663478223E-3</v>
      </c>
      <c r="R234" s="13">
        <v>1.2295923930439434E-2</v>
      </c>
      <c r="S234" s="13">
        <v>5.950176977376409E-2</v>
      </c>
      <c r="T234" s="13">
        <v>-8.0427525676530776E-2</v>
      </c>
      <c r="U234" s="15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55"/>
    </row>
    <row r="235" spans="1:65">
      <c r="A235" s="30"/>
      <c r="B235" s="46" t="s">
        <v>264</v>
      </c>
      <c r="C235" s="47"/>
      <c r="D235" s="45">
        <v>1.56</v>
      </c>
      <c r="E235" s="45">
        <v>0.67</v>
      </c>
      <c r="F235" s="45">
        <v>0.98</v>
      </c>
      <c r="G235" s="45">
        <v>0.25</v>
      </c>
      <c r="H235" s="45">
        <v>2.54</v>
      </c>
      <c r="I235" s="45">
        <v>0.32</v>
      </c>
      <c r="J235" s="45">
        <v>0.14000000000000001</v>
      </c>
      <c r="K235" s="45">
        <v>0.27</v>
      </c>
      <c r="L235" s="45">
        <v>2.64</v>
      </c>
      <c r="M235" s="45">
        <v>0.15</v>
      </c>
      <c r="N235" s="45">
        <v>1.85</v>
      </c>
      <c r="O235" s="45">
        <v>1</v>
      </c>
      <c r="P235" s="45">
        <v>0.3</v>
      </c>
      <c r="Q235" s="45">
        <v>0</v>
      </c>
      <c r="R235" s="45">
        <v>0.24</v>
      </c>
      <c r="S235" s="45">
        <v>0.92</v>
      </c>
      <c r="T235" s="45">
        <v>1.0900000000000001</v>
      </c>
      <c r="U235" s="15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55"/>
    </row>
    <row r="236" spans="1:65">
      <c r="B236" s="31"/>
      <c r="C236" s="20"/>
      <c r="D236" s="20"/>
      <c r="E236" s="20"/>
      <c r="F236" s="20"/>
      <c r="G236" s="20"/>
      <c r="H236" s="20"/>
      <c r="I236" s="20"/>
      <c r="J236" s="20"/>
      <c r="K236" s="20"/>
      <c r="L236" s="20"/>
      <c r="M236" s="20"/>
      <c r="N236" s="20"/>
      <c r="O236" s="20"/>
      <c r="P236" s="20"/>
      <c r="Q236" s="20"/>
      <c r="R236" s="20"/>
      <c r="S236" s="20"/>
      <c r="T236" s="20"/>
      <c r="BM236" s="55"/>
    </row>
    <row r="237" spans="1:65" ht="15">
      <c r="B237" s="8" t="s">
        <v>553</v>
      </c>
      <c r="BM237" s="28" t="s">
        <v>290</v>
      </c>
    </row>
    <row r="238" spans="1:65" ht="15">
      <c r="A238" s="25" t="s">
        <v>33</v>
      </c>
      <c r="B238" s="18" t="s">
        <v>112</v>
      </c>
      <c r="C238" s="15" t="s">
        <v>113</v>
      </c>
      <c r="D238" s="16" t="s">
        <v>225</v>
      </c>
      <c r="E238" s="17" t="s">
        <v>225</v>
      </c>
      <c r="F238" s="17" t="s">
        <v>225</v>
      </c>
      <c r="G238" s="17" t="s">
        <v>225</v>
      </c>
      <c r="H238" s="17" t="s">
        <v>225</v>
      </c>
      <c r="I238" s="17" t="s">
        <v>225</v>
      </c>
      <c r="J238" s="15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28">
        <v>1</v>
      </c>
    </row>
    <row r="239" spans="1:65">
      <c r="A239" s="30"/>
      <c r="B239" s="19" t="s">
        <v>226</v>
      </c>
      <c r="C239" s="9" t="s">
        <v>226</v>
      </c>
      <c r="D239" s="151" t="s">
        <v>229</v>
      </c>
      <c r="E239" s="152" t="s">
        <v>231</v>
      </c>
      <c r="F239" s="152" t="s">
        <v>232</v>
      </c>
      <c r="G239" s="152" t="s">
        <v>234</v>
      </c>
      <c r="H239" s="152" t="s">
        <v>241</v>
      </c>
      <c r="I239" s="152" t="s">
        <v>244</v>
      </c>
      <c r="J239" s="15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28" t="s">
        <v>3</v>
      </c>
    </row>
    <row r="240" spans="1:65">
      <c r="A240" s="30"/>
      <c r="B240" s="19"/>
      <c r="C240" s="9"/>
      <c r="D240" s="10" t="s">
        <v>304</v>
      </c>
      <c r="E240" s="11" t="s">
        <v>304</v>
      </c>
      <c r="F240" s="11" t="s">
        <v>305</v>
      </c>
      <c r="G240" s="11" t="s">
        <v>304</v>
      </c>
      <c r="H240" s="11" t="s">
        <v>304</v>
      </c>
      <c r="I240" s="11" t="s">
        <v>304</v>
      </c>
      <c r="J240" s="15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28">
        <v>2</v>
      </c>
    </row>
    <row r="241" spans="1:65">
      <c r="A241" s="30"/>
      <c r="B241" s="19"/>
      <c r="C241" s="9"/>
      <c r="D241" s="26"/>
      <c r="E241" s="26"/>
      <c r="F241" s="26"/>
      <c r="G241" s="26"/>
      <c r="H241" s="26"/>
      <c r="I241" s="26"/>
      <c r="J241" s="15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28">
        <v>2</v>
      </c>
    </row>
    <row r="242" spans="1:65">
      <c r="A242" s="30"/>
      <c r="B242" s="18">
        <v>1</v>
      </c>
      <c r="C242" s="14">
        <v>1</v>
      </c>
      <c r="D242" s="22">
        <v>2.4294444224903402</v>
      </c>
      <c r="E242" s="22">
        <v>3.1647480628253399</v>
      </c>
      <c r="F242" s="22">
        <v>2.9</v>
      </c>
      <c r="G242" s="22">
        <v>2.33</v>
      </c>
      <c r="H242" s="22">
        <v>1.1505206351978656</v>
      </c>
      <c r="I242" s="22">
        <v>3.35</v>
      </c>
      <c r="J242" s="15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28">
        <v>1</v>
      </c>
    </row>
    <row r="243" spans="1:65">
      <c r="A243" s="30"/>
      <c r="B243" s="19">
        <v>1</v>
      </c>
      <c r="C243" s="9">
        <v>2</v>
      </c>
      <c r="D243" s="11">
        <v>2.4751504520216545</v>
      </c>
      <c r="E243" s="11">
        <v>2.9328552668599466</v>
      </c>
      <c r="F243" s="11">
        <v>3.2</v>
      </c>
      <c r="G243" s="11">
        <v>2.2999999999999998</v>
      </c>
      <c r="H243" s="154">
        <v>1.4030519670276322</v>
      </c>
      <c r="I243" s="11">
        <v>3.52</v>
      </c>
      <c r="J243" s="15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28">
        <v>27</v>
      </c>
    </row>
    <row r="244" spans="1:65">
      <c r="A244" s="30"/>
      <c r="B244" s="19">
        <v>1</v>
      </c>
      <c r="C244" s="9">
        <v>3</v>
      </c>
      <c r="D244" s="11">
        <v>2.4289242515808498</v>
      </c>
      <c r="E244" s="11">
        <v>3.0215485386967118</v>
      </c>
      <c r="F244" s="11">
        <v>3.1</v>
      </c>
      <c r="G244" s="11">
        <v>2.25</v>
      </c>
      <c r="H244" s="11">
        <v>1.2097083599540164</v>
      </c>
      <c r="I244" s="11">
        <v>3.61</v>
      </c>
      <c r="J244" s="15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28">
        <v>16</v>
      </c>
    </row>
    <row r="245" spans="1:65">
      <c r="A245" s="30"/>
      <c r="B245" s="19">
        <v>1</v>
      </c>
      <c r="C245" s="9">
        <v>4</v>
      </c>
      <c r="D245" s="11">
        <v>2.44294077168583</v>
      </c>
      <c r="E245" s="11">
        <v>3.1195570357974916</v>
      </c>
      <c r="F245" s="11">
        <v>2.9</v>
      </c>
      <c r="G245" s="11">
        <v>2.13</v>
      </c>
      <c r="H245" s="11">
        <v>1.190721396291607</v>
      </c>
      <c r="I245" s="11">
        <v>3.01</v>
      </c>
      <c r="J245" s="15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28">
        <v>2.5433718561449998</v>
      </c>
    </row>
    <row r="246" spans="1:65">
      <c r="A246" s="30"/>
      <c r="B246" s="19">
        <v>1</v>
      </c>
      <c r="C246" s="9">
        <v>5</v>
      </c>
      <c r="D246" s="11">
        <v>2.3861798759287698</v>
      </c>
      <c r="E246" s="11">
        <v>2.9174541511420227</v>
      </c>
      <c r="F246" s="11">
        <v>2.8</v>
      </c>
      <c r="G246" s="11">
        <v>2.11</v>
      </c>
      <c r="H246" s="11">
        <v>1.2132624125948304</v>
      </c>
      <c r="I246" s="11">
        <v>3.07</v>
      </c>
      <c r="J246" s="15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28">
        <v>40</v>
      </c>
    </row>
    <row r="247" spans="1:65">
      <c r="A247" s="30"/>
      <c r="B247" s="19">
        <v>1</v>
      </c>
      <c r="C247" s="9">
        <v>6</v>
      </c>
      <c r="D247" s="11">
        <v>2.4072389456923</v>
      </c>
      <c r="E247" s="11">
        <v>3.2519053974534167</v>
      </c>
      <c r="F247" s="11">
        <v>3.3</v>
      </c>
      <c r="G247" s="11">
        <v>2.14</v>
      </c>
      <c r="H247" s="11">
        <v>1.2636535701661422</v>
      </c>
      <c r="I247" s="11">
        <v>3.33</v>
      </c>
      <c r="J247" s="15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55"/>
    </row>
    <row r="248" spans="1:65">
      <c r="A248" s="30"/>
      <c r="B248" s="20" t="s">
        <v>260</v>
      </c>
      <c r="C248" s="12"/>
      <c r="D248" s="23">
        <v>2.4283131198999577</v>
      </c>
      <c r="E248" s="23">
        <v>3.068011408795821</v>
      </c>
      <c r="F248" s="23">
        <v>3.0333333333333332</v>
      </c>
      <c r="G248" s="23">
        <v>2.21</v>
      </c>
      <c r="H248" s="23">
        <v>1.2384863902053491</v>
      </c>
      <c r="I248" s="23">
        <v>3.3149999999999999</v>
      </c>
      <c r="J248" s="15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55"/>
    </row>
    <row r="249" spans="1:65">
      <c r="A249" s="30"/>
      <c r="B249" s="3" t="s">
        <v>261</v>
      </c>
      <c r="C249" s="29"/>
      <c r="D249" s="11">
        <v>2.4291843370355952</v>
      </c>
      <c r="E249" s="11">
        <v>3.0705527872471015</v>
      </c>
      <c r="F249" s="11">
        <v>3</v>
      </c>
      <c r="G249" s="11">
        <v>2.1950000000000003</v>
      </c>
      <c r="H249" s="11">
        <v>1.2114853862744233</v>
      </c>
      <c r="I249" s="11">
        <v>3.34</v>
      </c>
      <c r="J249" s="15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55"/>
    </row>
    <row r="250" spans="1:65">
      <c r="A250" s="30"/>
      <c r="B250" s="3" t="s">
        <v>262</v>
      </c>
      <c r="C250" s="29"/>
      <c r="D250" s="24">
        <v>3.0425937193781259E-2</v>
      </c>
      <c r="E250" s="24">
        <v>0.13336071370031824</v>
      </c>
      <c r="F250" s="24">
        <v>0.1966384160500351</v>
      </c>
      <c r="G250" s="24">
        <v>9.5289033996572764E-2</v>
      </c>
      <c r="H250" s="24">
        <v>8.8542767961351548E-2</v>
      </c>
      <c r="I250" s="24">
        <v>0.23813861509633424</v>
      </c>
      <c r="J250" s="15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55"/>
    </row>
    <row r="251" spans="1:65">
      <c r="A251" s="30"/>
      <c r="B251" s="3" t="s">
        <v>86</v>
      </c>
      <c r="C251" s="29"/>
      <c r="D251" s="13">
        <v>1.2529659764402522E-2</v>
      </c>
      <c r="E251" s="13">
        <v>4.3468128351146398E-2</v>
      </c>
      <c r="F251" s="13">
        <v>6.4825851445066515E-2</v>
      </c>
      <c r="G251" s="13">
        <v>4.3117209953200349E-2</v>
      </c>
      <c r="H251" s="13">
        <v>7.1492725847936506E-2</v>
      </c>
      <c r="I251" s="13">
        <v>7.1836686303569902E-2</v>
      </c>
      <c r="J251" s="15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55"/>
    </row>
    <row r="252" spans="1:65">
      <c r="A252" s="30"/>
      <c r="B252" s="3" t="s">
        <v>263</v>
      </c>
      <c r="C252" s="29"/>
      <c r="D252" s="13">
        <v>-4.5238660625677163E-2</v>
      </c>
      <c r="E252" s="13">
        <v>0.20627717153637914</v>
      </c>
      <c r="F252" s="13">
        <v>0.19264248599926326</v>
      </c>
      <c r="G252" s="13">
        <v>-0.13107476020053677</v>
      </c>
      <c r="H252" s="13">
        <v>-0.51305335583821066</v>
      </c>
      <c r="I252" s="13">
        <v>0.3033878596991948</v>
      </c>
      <c r="J252" s="15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55"/>
    </row>
    <row r="253" spans="1:65">
      <c r="A253" s="30"/>
      <c r="B253" s="46" t="s">
        <v>264</v>
      </c>
      <c r="C253" s="47"/>
      <c r="D253" s="45">
        <v>0.48</v>
      </c>
      <c r="E253" s="45">
        <v>0.53</v>
      </c>
      <c r="F253" s="45">
        <v>0.48</v>
      </c>
      <c r="G253" s="45">
        <v>0.82</v>
      </c>
      <c r="H253" s="45">
        <v>2.35</v>
      </c>
      <c r="I253" s="45">
        <v>0.92</v>
      </c>
      <c r="J253" s="15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55"/>
    </row>
    <row r="254" spans="1:65">
      <c r="B254" s="31"/>
      <c r="C254" s="20"/>
      <c r="D254" s="20"/>
      <c r="E254" s="20"/>
      <c r="F254" s="20"/>
      <c r="G254" s="20"/>
      <c r="H254" s="20"/>
      <c r="I254" s="20"/>
      <c r="BM254" s="55"/>
    </row>
    <row r="255" spans="1:65" ht="15">
      <c r="B255" s="8" t="s">
        <v>554</v>
      </c>
      <c r="BM255" s="28" t="s">
        <v>67</v>
      </c>
    </row>
    <row r="256" spans="1:65" ht="15">
      <c r="A256" s="25" t="s">
        <v>36</v>
      </c>
      <c r="B256" s="18" t="s">
        <v>112</v>
      </c>
      <c r="C256" s="15" t="s">
        <v>113</v>
      </c>
      <c r="D256" s="16" t="s">
        <v>225</v>
      </c>
      <c r="E256" s="17" t="s">
        <v>225</v>
      </c>
      <c r="F256" s="17" t="s">
        <v>225</v>
      </c>
      <c r="G256" s="17" t="s">
        <v>225</v>
      </c>
      <c r="H256" s="17" t="s">
        <v>225</v>
      </c>
      <c r="I256" s="17" t="s">
        <v>225</v>
      </c>
      <c r="J256" s="15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28">
        <v>1</v>
      </c>
    </row>
    <row r="257" spans="1:65">
      <c r="A257" s="30"/>
      <c r="B257" s="19" t="s">
        <v>226</v>
      </c>
      <c r="C257" s="9" t="s">
        <v>226</v>
      </c>
      <c r="D257" s="151" t="s">
        <v>229</v>
      </c>
      <c r="E257" s="152" t="s">
        <v>231</v>
      </c>
      <c r="F257" s="152" t="s">
        <v>232</v>
      </c>
      <c r="G257" s="152" t="s">
        <v>234</v>
      </c>
      <c r="H257" s="152" t="s">
        <v>241</v>
      </c>
      <c r="I257" s="152" t="s">
        <v>244</v>
      </c>
      <c r="J257" s="15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28" t="s">
        <v>3</v>
      </c>
    </row>
    <row r="258" spans="1:65">
      <c r="A258" s="30"/>
      <c r="B258" s="19"/>
      <c r="C258" s="9"/>
      <c r="D258" s="10" t="s">
        <v>304</v>
      </c>
      <c r="E258" s="11" t="s">
        <v>304</v>
      </c>
      <c r="F258" s="11" t="s">
        <v>305</v>
      </c>
      <c r="G258" s="11" t="s">
        <v>304</v>
      </c>
      <c r="H258" s="11" t="s">
        <v>304</v>
      </c>
      <c r="I258" s="11" t="s">
        <v>304</v>
      </c>
      <c r="J258" s="15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28">
        <v>2</v>
      </c>
    </row>
    <row r="259" spans="1:65">
      <c r="A259" s="30"/>
      <c r="B259" s="19"/>
      <c r="C259" s="9"/>
      <c r="D259" s="26"/>
      <c r="E259" s="26"/>
      <c r="F259" s="26"/>
      <c r="G259" s="26"/>
      <c r="H259" s="26"/>
      <c r="I259" s="26"/>
      <c r="J259" s="15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28">
        <v>2</v>
      </c>
    </row>
    <row r="260" spans="1:65">
      <c r="A260" s="30"/>
      <c r="B260" s="18">
        <v>1</v>
      </c>
      <c r="C260" s="14">
        <v>1</v>
      </c>
      <c r="D260" s="22">
        <v>1.4895761390601601</v>
      </c>
      <c r="E260" s="22">
        <v>1.803756234228733</v>
      </c>
      <c r="F260" s="22">
        <v>1.8</v>
      </c>
      <c r="G260" s="22">
        <v>1.1000000000000001</v>
      </c>
      <c r="H260" s="148">
        <v>0.6224843785662334</v>
      </c>
      <c r="I260" s="22">
        <v>1.92</v>
      </c>
      <c r="J260" s="15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28">
        <v>1</v>
      </c>
    </row>
    <row r="261" spans="1:65">
      <c r="A261" s="30"/>
      <c r="B261" s="19">
        <v>1</v>
      </c>
      <c r="C261" s="9">
        <v>2</v>
      </c>
      <c r="D261" s="11">
        <v>1.5051956642082154</v>
      </c>
      <c r="E261" s="11">
        <v>1.6635799711544732</v>
      </c>
      <c r="F261" s="11">
        <v>1.7</v>
      </c>
      <c r="G261" s="11">
        <v>1.18</v>
      </c>
      <c r="H261" s="149">
        <v>0.76367949251538236</v>
      </c>
      <c r="I261" s="11">
        <v>1.99</v>
      </c>
      <c r="J261" s="15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28">
        <v>28</v>
      </c>
    </row>
    <row r="262" spans="1:65">
      <c r="A262" s="30"/>
      <c r="B262" s="19">
        <v>1</v>
      </c>
      <c r="C262" s="9">
        <v>3</v>
      </c>
      <c r="D262" s="11">
        <v>1.4840733368968999</v>
      </c>
      <c r="E262" s="11">
        <v>1.6973626461477123</v>
      </c>
      <c r="F262" s="11">
        <v>1.8</v>
      </c>
      <c r="G262" s="11">
        <v>1.22</v>
      </c>
      <c r="H262" s="149">
        <v>0.6549890642223346</v>
      </c>
      <c r="I262" s="154">
        <v>2.52</v>
      </c>
      <c r="J262" s="15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28">
        <v>16</v>
      </c>
    </row>
    <row r="263" spans="1:65">
      <c r="A263" s="30"/>
      <c r="B263" s="19">
        <v>1</v>
      </c>
      <c r="C263" s="9">
        <v>4</v>
      </c>
      <c r="D263" s="11">
        <v>1.49864049902</v>
      </c>
      <c r="E263" s="11">
        <v>1.8110071533339407</v>
      </c>
      <c r="F263" s="11">
        <v>1.6</v>
      </c>
      <c r="G263" s="11">
        <v>1.1599999999999999</v>
      </c>
      <c r="H263" s="149">
        <v>0.6693633514120545</v>
      </c>
      <c r="I263" s="11">
        <v>1.74</v>
      </c>
      <c r="J263" s="15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28">
        <v>1.5910916715041026</v>
      </c>
    </row>
    <row r="264" spans="1:65">
      <c r="A264" s="30"/>
      <c r="B264" s="19">
        <v>1</v>
      </c>
      <c r="C264" s="9">
        <v>5</v>
      </c>
      <c r="D264" s="11">
        <v>1.4890428400609601</v>
      </c>
      <c r="E264" s="11">
        <v>1.7264254020615155</v>
      </c>
      <c r="F264" s="11">
        <v>1.6</v>
      </c>
      <c r="G264" s="11">
        <v>1.21</v>
      </c>
      <c r="H264" s="149">
        <v>0.62021024211734554</v>
      </c>
      <c r="I264" s="11">
        <v>1.79</v>
      </c>
      <c r="J264" s="15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28">
        <v>32</v>
      </c>
    </row>
    <row r="265" spans="1:65">
      <c r="A265" s="30"/>
      <c r="B265" s="19">
        <v>1</v>
      </c>
      <c r="C265" s="9">
        <v>6</v>
      </c>
      <c r="D265" s="11">
        <v>1.4492618362447738</v>
      </c>
      <c r="E265" s="11">
        <v>1.7748284227056921</v>
      </c>
      <c r="F265" s="11">
        <v>1.7</v>
      </c>
      <c r="G265" s="11">
        <v>1.1100000000000001</v>
      </c>
      <c r="H265" s="149">
        <v>0.6740785541961396</v>
      </c>
      <c r="I265" s="11">
        <v>1.86</v>
      </c>
      <c r="J265" s="15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55"/>
    </row>
    <row r="266" spans="1:65">
      <c r="A266" s="30"/>
      <c r="B266" s="20" t="s">
        <v>260</v>
      </c>
      <c r="C266" s="12"/>
      <c r="D266" s="23">
        <v>1.4859650525818349</v>
      </c>
      <c r="E266" s="23">
        <v>1.7461599716053444</v>
      </c>
      <c r="F266" s="23">
        <v>1.7</v>
      </c>
      <c r="G266" s="23">
        <v>1.1633333333333333</v>
      </c>
      <c r="H266" s="23">
        <v>0.66746751383824832</v>
      </c>
      <c r="I266" s="23">
        <v>1.97</v>
      </c>
      <c r="J266" s="15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55"/>
    </row>
    <row r="267" spans="1:65">
      <c r="A267" s="30"/>
      <c r="B267" s="3" t="s">
        <v>261</v>
      </c>
      <c r="C267" s="29"/>
      <c r="D267" s="11">
        <v>1.4893094895605601</v>
      </c>
      <c r="E267" s="11">
        <v>1.7506269123836038</v>
      </c>
      <c r="F267" s="11">
        <v>1.7</v>
      </c>
      <c r="G267" s="11">
        <v>1.17</v>
      </c>
      <c r="H267" s="11">
        <v>0.66217620781719455</v>
      </c>
      <c r="I267" s="11">
        <v>1.8900000000000001</v>
      </c>
      <c r="J267" s="15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55"/>
    </row>
    <row r="268" spans="1:65">
      <c r="A268" s="30"/>
      <c r="B268" s="3" t="s">
        <v>262</v>
      </c>
      <c r="C268" s="29"/>
      <c r="D268" s="24">
        <v>1.9512563977959498E-2</v>
      </c>
      <c r="E268" s="24">
        <v>5.9890659064967967E-2</v>
      </c>
      <c r="F268" s="24">
        <v>8.9442719099991574E-2</v>
      </c>
      <c r="G268" s="24">
        <v>5.0066622281382846E-2</v>
      </c>
      <c r="H268" s="24">
        <v>5.2376500054718715E-2</v>
      </c>
      <c r="I268" s="24">
        <v>0.28383093559370964</v>
      </c>
      <c r="J268" s="15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55"/>
    </row>
    <row r="269" spans="1:65">
      <c r="A269" s="30"/>
      <c r="B269" s="3" t="s">
        <v>86</v>
      </c>
      <c r="C269" s="29"/>
      <c r="D269" s="13">
        <v>1.3131240162113372E-2</v>
      </c>
      <c r="E269" s="13">
        <v>3.4298495005533239E-2</v>
      </c>
      <c r="F269" s="13">
        <v>5.2613364176465637E-2</v>
      </c>
      <c r="G269" s="13">
        <v>4.3037211130128518E-2</v>
      </c>
      <c r="H269" s="13">
        <v>7.847048578219111E-2</v>
      </c>
      <c r="I269" s="13">
        <v>0.14407661705264449</v>
      </c>
      <c r="J269" s="15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55"/>
    </row>
    <row r="270" spans="1:65">
      <c r="A270" s="30"/>
      <c r="B270" s="3" t="s">
        <v>263</v>
      </c>
      <c r="C270" s="29"/>
      <c r="D270" s="13">
        <v>-6.6072006286657659E-2</v>
      </c>
      <c r="E270" s="13">
        <v>9.7460317892715365E-2</v>
      </c>
      <c r="F270" s="13">
        <v>6.8448808102265613E-2</v>
      </c>
      <c r="G270" s="13">
        <v>-0.26884581563197896</v>
      </c>
      <c r="H270" s="13">
        <v>-0.58049713552502413</v>
      </c>
      <c r="I270" s="13">
        <v>0.23814361880086077</v>
      </c>
      <c r="J270" s="15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55"/>
    </row>
    <row r="271" spans="1:65">
      <c r="A271" s="30"/>
      <c r="B271" s="46" t="s">
        <v>264</v>
      </c>
      <c r="C271" s="47"/>
      <c r="D271" s="45">
        <v>0.27</v>
      </c>
      <c r="E271" s="45">
        <v>0.39</v>
      </c>
      <c r="F271" s="45">
        <v>0.27</v>
      </c>
      <c r="G271" s="45">
        <v>1.0900000000000001</v>
      </c>
      <c r="H271" s="45">
        <v>2.35</v>
      </c>
      <c r="I271" s="45">
        <v>0.96</v>
      </c>
      <c r="J271" s="15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55"/>
    </row>
    <row r="272" spans="1:65">
      <c r="B272" s="31"/>
      <c r="C272" s="20"/>
      <c r="D272" s="20"/>
      <c r="E272" s="20"/>
      <c r="F272" s="20"/>
      <c r="G272" s="20"/>
      <c r="H272" s="20"/>
      <c r="I272" s="20"/>
      <c r="BM272" s="55"/>
    </row>
    <row r="273" spans="1:65" ht="15">
      <c r="B273" s="8" t="s">
        <v>555</v>
      </c>
      <c r="BM273" s="28" t="s">
        <v>290</v>
      </c>
    </row>
    <row r="274" spans="1:65" ht="15">
      <c r="A274" s="25" t="s">
        <v>39</v>
      </c>
      <c r="B274" s="18" t="s">
        <v>112</v>
      </c>
      <c r="C274" s="15" t="s">
        <v>113</v>
      </c>
      <c r="D274" s="16" t="s">
        <v>225</v>
      </c>
      <c r="E274" s="17" t="s">
        <v>225</v>
      </c>
      <c r="F274" s="17" t="s">
        <v>225</v>
      </c>
      <c r="G274" s="17" t="s">
        <v>225</v>
      </c>
      <c r="H274" s="17" t="s">
        <v>225</v>
      </c>
      <c r="I274" s="17" t="s">
        <v>225</v>
      </c>
      <c r="J274" s="15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28">
        <v>1</v>
      </c>
    </row>
    <row r="275" spans="1:65">
      <c r="A275" s="30"/>
      <c r="B275" s="19" t="s">
        <v>226</v>
      </c>
      <c r="C275" s="9" t="s">
        <v>226</v>
      </c>
      <c r="D275" s="151" t="s">
        <v>229</v>
      </c>
      <c r="E275" s="152" t="s">
        <v>231</v>
      </c>
      <c r="F275" s="152" t="s">
        <v>232</v>
      </c>
      <c r="G275" s="152" t="s">
        <v>234</v>
      </c>
      <c r="H275" s="152" t="s">
        <v>241</v>
      </c>
      <c r="I275" s="152" t="s">
        <v>244</v>
      </c>
      <c r="J275" s="15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28" t="s">
        <v>3</v>
      </c>
    </row>
    <row r="276" spans="1:65">
      <c r="A276" s="30"/>
      <c r="B276" s="19"/>
      <c r="C276" s="9"/>
      <c r="D276" s="10" t="s">
        <v>304</v>
      </c>
      <c r="E276" s="11" t="s">
        <v>304</v>
      </c>
      <c r="F276" s="11" t="s">
        <v>305</v>
      </c>
      <c r="G276" s="11" t="s">
        <v>304</v>
      </c>
      <c r="H276" s="11" t="s">
        <v>304</v>
      </c>
      <c r="I276" s="11" t="s">
        <v>304</v>
      </c>
      <c r="J276" s="15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28">
        <v>2</v>
      </c>
    </row>
    <row r="277" spans="1:65">
      <c r="A277" s="30"/>
      <c r="B277" s="19"/>
      <c r="C277" s="9"/>
      <c r="D277" s="26"/>
      <c r="E277" s="26"/>
      <c r="F277" s="26"/>
      <c r="G277" s="26"/>
      <c r="H277" s="26"/>
      <c r="I277" s="26"/>
      <c r="J277" s="15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28">
        <v>2</v>
      </c>
    </row>
    <row r="278" spans="1:65">
      <c r="A278" s="30"/>
      <c r="B278" s="18">
        <v>1</v>
      </c>
      <c r="C278" s="14">
        <v>1</v>
      </c>
      <c r="D278" s="148">
        <v>0.83829463841218399</v>
      </c>
      <c r="E278" s="22">
        <v>0.9918333738069196</v>
      </c>
      <c r="F278" s="22">
        <v>0.97000000000000008</v>
      </c>
      <c r="G278" s="22">
        <v>0.97000000000000008</v>
      </c>
      <c r="H278" s="148">
        <v>2.0763900126180199</v>
      </c>
      <c r="I278" s="22">
        <v>1.03</v>
      </c>
      <c r="J278" s="15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28">
        <v>1</v>
      </c>
    </row>
    <row r="279" spans="1:65">
      <c r="A279" s="30"/>
      <c r="B279" s="19">
        <v>1</v>
      </c>
      <c r="C279" s="9">
        <v>2</v>
      </c>
      <c r="D279" s="149">
        <v>0.8346276784921276</v>
      </c>
      <c r="E279" s="11">
        <v>0.92567751496382733</v>
      </c>
      <c r="F279" s="11">
        <v>0.96</v>
      </c>
      <c r="G279" s="11">
        <v>0.92</v>
      </c>
      <c r="H279" s="149">
        <v>1.8091657132790699</v>
      </c>
      <c r="I279" s="11">
        <v>1.02</v>
      </c>
      <c r="J279" s="15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28">
        <v>29</v>
      </c>
    </row>
    <row r="280" spans="1:65">
      <c r="A280" s="30"/>
      <c r="B280" s="19">
        <v>1</v>
      </c>
      <c r="C280" s="9">
        <v>3</v>
      </c>
      <c r="D280" s="149">
        <v>0.83996437521380896</v>
      </c>
      <c r="E280" s="11">
        <v>0.93689917636009645</v>
      </c>
      <c r="F280" s="11">
        <v>0.97000000000000008</v>
      </c>
      <c r="G280" s="11">
        <v>0.9900000000000001</v>
      </c>
      <c r="H280" s="149">
        <v>1.9227068047840898</v>
      </c>
      <c r="I280" s="11">
        <v>1</v>
      </c>
      <c r="J280" s="15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28">
        <v>16</v>
      </c>
    </row>
    <row r="281" spans="1:65">
      <c r="A281" s="30"/>
      <c r="B281" s="19">
        <v>1</v>
      </c>
      <c r="C281" s="9">
        <v>4</v>
      </c>
      <c r="D281" s="149">
        <v>0.87535435192958899</v>
      </c>
      <c r="E281" s="11">
        <v>0.99353690004302098</v>
      </c>
      <c r="F281" s="11">
        <v>0.92</v>
      </c>
      <c r="G281" s="11">
        <v>0.93</v>
      </c>
      <c r="H281" s="149">
        <v>1.7927238559332399</v>
      </c>
      <c r="I281" s="11">
        <v>0.95</v>
      </c>
      <c r="J281" s="15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28">
        <v>0.96432406321639697</v>
      </c>
    </row>
    <row r="282" spans="1:65">
      <c r="A282" s="30"/>
      <c r="B282" s="19">
        <v>1</v>
      </c>
      <c r="C282" s="9">
        <v>5</v>
      </c>
      <c r="D282" s="149">
        <v>0.86743054314471202</v>
      </c>
      <c r="E282" s="11">
        <v>0.92523668124685454</v>
      </c>
      <c r="F282" s="11">
        <v>1.02</v>
      </c>
      <c r="G282" s="11">
        <v>0.89</v>
      </c>
      <c r="H282" s="149">
        <v>1.88664759768318</v>
      </c>
      <c r="I282" s="11">
        <v>0.96</v>
      </c>
      <c r="J282" s="15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28">
        <v>41</v>
      </c>
    </row>
    <row r="283" spans="1:65">
      <c r="A283" s="30"/>
      <c r="B283" s="19">
        <v>1</v>
      </c>
      <c r="C283" s="9">
        <v>6</v>
      </c>
      <c r="D283" s="149">
        <v>0.86516984456974799</v>
      </c>
      <c r="E283" s="11">
        <v>0.98059387077280724</v>
      </c>
      <c r="F283" s="11">
        <v>1</v>
      </c>
      <c r="G283" s="11">
        <v>0.92</v>
      </c>
      <c r="H283" s="149">
        <v>1.7006800060895699</v>
      </c>
      <c r="I283" s="11">
        <v>0.97000000000000008</v>
      </c>
      <c r="J283" s="15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55"/>
    </row>
    <row r="284" spans="1:65">
      <c r="A284" s="30"/>
      <c r="B284" s="20" t="s">
        <v>260</v>
      </c>
      <c r="C284" s="12"/>
      <c r="D284" s="23">
        <v>0.85347357196036155</v>
      </c>
      <c r="E284" s="23">
        <v>0.95896291953225443</v>
      </c>
      <c r="F284" s="23">
        <v>0.97333333333333327</v>
      </c>
      <c r="G284" s="23">
        <v>0.93666666666666665</v>
      </c>
      <c r="H284" s="23">
        <v>1.8647189983978614</v>
      </c>
      <c r="I284" s="23">
        <v>0.98833333333333329</v>
      </c>
      <c r="J284" s="15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55"/>
    </row>
    <row r="285" spans="1:65">
      <c r="A285" s="30"/>
      <c r="B285" s="3" t="s">
        <v>261</v>
      </c>
      <c r="C285" s="29"/>
      <c r="D285" s="11">
        <v>0.85256710989177842</v>
      </c>
      <c r="E285" s="11">
        <v>0.95874652356645185</v>
      </c>
      <c r="F285" s="11">
        <v>0.97000000000000008</v>
      </c>
      <c r="G285" s="11">
        <v>0.92500000000000004</v>
      </c>
      <c r="H285" s="11">
        <v>1.847906655481125</v>
      </c>
      <c r="I285" s="11">
        <v>0.9850000000000001</v>
      </c>
      <c r="J285" s="15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55"/>
    </row>
    <row r="286" spans="1:65">
      <c r="A286" s="30"/>
      <c r="B286" s="3" t="s">
        <v>262</v>
      </c>
      <c r="C286" s="29"/>
      <c r="D286" s="24">
        <v>1.7767579974035285E-2</v>
      </c>
      <c r="E286" s="24">
        <v>3.3093537172950493E-2</v>
      </c>
      <c r="F286" s="24">
        <v>3.4448028487370164E-2</v>
      </c>
      <c r="G286" s="24">
        <v>3.669695718539439E-2</v>
      </c>
      <c r="H286" s="24">
        <v>0.12948075257782829</v>
      </c>
      <c r="I286" s="24">
        <v>3.3115957885386134E-2</v>
      </c>
      <c r="J286" s="15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55"/>
    </row>
    <row r="287" spans="1:65">
      <c r="A287" s="30"/>
      <c r="B287" s="3" t="s">
        <v>86</v>
      </c>
      <c r="C287" s="29"/>
      <c r="D287" s="13">
        <v>2.0817961513705168E-2</v>
      </c>
      <c r="E287" s="13">
        <v>3.4509715129644701E-2</v>
      </c>
      <c r="F287" s="13">
        <v>3.5391810089763866E-2</v>
      </c>
      <c r="G287" s="13">
        <v>3.9178246105403262E-2</v>
      </c>
      <c r="H287" s="13">
        <v>6.9437139155591923E-2</v>
      </c>
      <c r="I287" s="13">
        <v>3.3506871384876361E-2</v>
      </c>
      <c r="J287" s="15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55"/>
    </row>
    <row r="288" spans="1:65">
      <c r="A288" s="30"/>
      <c r="B288" s="3" t="s">
        <v>263</v>
      </c>
      <c r="C288" s="29"/>
      <c r="D288" s="13">
        <v>-0.11495149347026123</v>
      </c>
      <c r="E288" s="13">
        <v>-5.5594834647815228E-3</v>
      </c>
      <c r="F288" s="13">
        <v>9.3425752406166573E-3</v>
      </c>
      <c r="G288" s="13">
        <v>-2.8680603963653128E-2</v>
      </c>
      <c r="H288" s="13">
        <v>0.93370576295513774</v>
      </c>
      <c r="I288" s="13">
        <v>2.4897512187817883E-2</v>
      </c>
      <c r="J288" s="15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55"/>
    </row>
    <row r="289" spans="1:65">
      <c r="A289" s="30"/>
      <c r="B289" s="46" t="s">
        <v>264</v>
      </c>
      <c r="C289" s="47"/>
      <c r="D289" s="45">
        <v>2.94</v>
      </c>
      <c r="E289" s="45">
        <v>0.19</v>
      </c>
      <c r="F289" s="45">
        <v>0.19</v>
      </c>
      <c r="G289" s="45">
        <v>0.77</v>
      </c>
      <c r="H289" s="45">
        <v>23.45</v>
      </c>
      <c r="I289" s="45">
        <v>0.57999999999999996</v>
      </c>
      <c r="J289" s="15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55"/>
    </row>
    <row r="290" spans="1:65">
      <c r="B290" s="31"/>
      <c r="C290" s="20"/>
      <c r="D290" s="20"/>
      <c r="E290" s="20"/>
      <c r="F290" s="20"/>
      <c r="G290" s="20"/>
      <c r="H290" s="20"/>
      <c r="I290" s="20"/>
      <c r="BM290" s="55"/>
    </row>
    <row r="291" spans="1:65" ht="15">
      <c r="B291" s="8" t="s">
        <v>556</v>
      </c>
      <c r="BM291" s="28" t="s">
        <v>67</v>
      </c>
    </row>
    <row r="292" spans="1:65" ht="15">
      <c r="A292" s="25" t="s">
        <v>52</v>
      </c>
      <c r="B292" s="18" t="s">
        <v>112</v>
      </c>
      <c r="C292" s="15" t="s">
        <v>113</v>
      </c>
      <c r="D292" s="16" t="s">
        <v>225</v>
      </c>
      <c r="E292" s="17" t="s">
        <v>225</v>
      </c>
      <c r="F292" s="17" t="s">
        <v>225</v>
      </c>
      <c r="G292" s="17" t="s">
        <v>225</v>
      </c>
      <c r="H292" s="17" t="s">
        <v>225</v>
      </c>
      <c r="I292" s="17" t="s">
        <v>225</v>
      </c>
      <c r="J292" s="17" t="s">
        <v>225</v>
      </c>
      <c r="K292" s="17" t="s">
        <v>225</v>
      </c>
      <c r="L292" s="17" t="s">
        <v>225</v>
      </c>
      <c r="M292" s="17" t="s">
        <v>225</v>
      </c>
      <c r="N292" s="17" t="s">
        <v>225</v>
      </c>
      <c r="O292" s="17" t="s">
        <v>225</v>
      </c>
      <c r="P292" s="17" t="s">
        <v>225</v>
      </c>
      <c r="Q292" s="17" t="s">
        <v>225</v>
      </c>
      <c r="R292" s="17" t="s">
        <v>225</v>
      </c>
      <c r="S292" s="17" t="s">
        <v>225</v>
      </c>
      <c r="T292" s="17" t="s">
        <v>225</v>
      </c>
      <c r="U292" s="15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28">
        <v>1</v>
      </c>
    </row>
    <row r="293" spans="1:65">
      <c r="A293" s="30"/>
      <c r="B293" s="19" t="s">
        <v>226</v>
      </c>
      <c r="C293" s="9" t="s">
        <v>226</v>
      </c>
      <c r="D293" s="151" t="s">
        <v>228</v>
      </c>
      <c r="E293" s="152" t="s">
        <v>229</v>
      </c>
      <c r="F293" s="152" t="s">
        <v>231</v>
      </c>
      <c r="G293" s="152" t="s">
        <v>232</v>
      </c>
      <c r="H293" s="152" t="s">
        <v>234</v>
      </c>
      <c r="I293" s="152" t="s">
        <v>235</v>
      </c>
      <c r="J293" s="152" t="s">
        <v>236</v>
      </c>
      <c r="K293" s="152" t="s">
        <v>237</v>
      </c>
      <c r="L293" s="152" t="s">
        <v>238</v>
      </c>
      <c r="M293" s="152" t="s">
        <v>280</v>
      </c>
      <c r="N293" s="152" t="s">
        <v>241</v>
      </c>
      <c r="O293" s="152" t="s">
        <v>242</v>
      </c>
      <c r="P293" s="152" t="s">
        <v>243</v>
      </c>
      <c r="Q293" s="152" t="s">
        <v>244</v>
      </c>
      <c r="R293" s="152" t="s">
        <v>245</v>
      </c>
      <c r="S293" s="152" t="s">
        <v>246</v>
      </c>
      <c r="T293" s="152" t="s">
        <v>248</v>
      </c>
      <c r="U293" s="15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28" t="s">
        <v>1</v>
      </c>
    </row>
    <row r="294" spans="1:65">
      <c r="A294" s="30"/>
      <c r="B294" s="19"/>
      <c r="C294" s="9"/>
      <c r="D294" s="10" t="s">
        <v>116</v>
      </c>
      <c r="E294" s="11" t="s">
        <v>116</v>
      </c>
      <c r="F294" s="11" t="s">
        <v>304</v>
      </c>
      <c r="G294" s="11" t="s">
        <v>305</v>
      </c>
      <c r="H294" s="11" t="s">
        <v>304</v>
      </c>
      <c r="I294" s="11" t="s">
        <v>305</v>
      </c>
      <c r="J294" s="11" t="s">
        <v>305</v>
      </c>
      <c r="K294" s="11" t="s">
        <v>305</v>
      </c>
      <c r="L294" s="11" t="s">
        <v>305</v>
      </c>
      <c r="M294" s="11" t="s">
        <v>305</v>
      </c>
      <c r="N294" s="11" t="s">
        <v>304</v>
      </c>
      <c r="O294" s="11" t="s">
        <v>116</v>
      </c>
      <c r="P294" s="11" t="s">
        <v>305</v>
      </c>
      <c r="Q294" s="11" t="s">
        <v>116</v>
      </c>
      <c r="R294" s="11" t="s">
        <v>304</v>
      </c>
      <c r="S294" s="11" t="s">
        <v>304</v>
      </c>
      <c r="T294" s="11" t="s">
        <v>305</v>
      </c>
      <c r="U294" s="15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28">
        <v>2</v>
      </c>
    </row>
    <row r="295" spans="1:65">
      <c r="A295" s="30"/>
      <c r="B295" s="19"/>
      <c r="C295" s="9"/>
      <c r="D295" s="26"/>
      <c r="E295" s="26"/>
      <c r="F295" s="26"/>
      <c r="G295" s="26"/>
      <c r="H295" s="26"/>
      <c r="I295" s="26"/>
      <c r="J295" s="26"/>
      <c r="K295" s="26"/>
      <c r="L295" s="26"/>
      <c r="M295" s="26"/>
      <c r="N295" s="26"/>
      <c r="O295" s="26"/>
      <c r="P295" s="26"/>
      <c r="Q295" s="26"/>
      <c r="R295" s="26"/>
      <c r="S295" s="26"/>
      <c r="T295" s="26"/>
      <c r="U295" s="15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28">
        <v>3</v>
      </c>
    </row>
    <row r="296" spans="1:65">
      <c r="A296" s="30"/>
      <c r="B296" s="18">
        <v>1</v>
      </c>
      <c r="C296" s="14">
        <v>1</v>
      </c>
      <c r="D296" s="22">
        <v>3.95</v>
      </c>
      <c r="E296" s="148">
        <v>3.5239800000000003</v>
      </c>
      <c r="F296" s="22">
        <v>3.9911054009594999</v>
      </c>
      <c r="G296" s="22">
        <v>3.9800000000000004</v>
      </c>
      <c r="H296" s="148">
        <v>3.34</v>
      </c>
      <c r="I296" s="22">
        <v>4.05</v>
      </c>
      <c r="J296" s="22">
        <v>3.94</v>
      </c>
      <c r="K296" s="22">
        <v>3.95</v>
      </c>
      <c r="L296" s="22">
        <v>3.85</v>
      </c>
      <c r="M296" s="22">
        <v>4</v>
      </c>
      <c r="N296" s="148">
        <v>4.6811837142769326</v>
      </c>
      <c r="O296" s="22">
        <v>3.74</v>
      </c>
      <c r="P296" s="22">
        <v>3.6900000000000004</v>
      </c>
      <c r="Q296" s="155">
        <v>4.22</v>
      </c>
      <c r="R296" s="22">
        <v>3.8517999999999999</v>
      </c>
      <c r="S296" s="22">
        <v>3.91</v>
      </c>
      <c r="T296" s="22">
        <v>3.82</v>
      </c>
      <c r="U296" s="15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28">
        <v>1</v>
      </c>
    </row>
    <row r="297" spans="1:65">
      <c r="A297" s="30"/>
      <c r="B297" s="19">
        <v>1</v>
      </c>
      <c r="C297" s="9">
        <v>2</v>
      </c>
      <c r="D297" s="11">
        <v>4.03</v>
      </c>
      <c r="E297" s="149">
        <v>3.5200200000000001</v>
      </c>
      <c r="F297" s="11">
        <v>3.9987658570560005</v>
      </c>
      <c r="G297" s="11">
        <v>3.94</v>
      </c>
      <c r="H297" s="149">
        <v>3.44</v>
      </c>
      <c r="I297" s="11">
        <v>3.94</v>
      </c>
      <c r="J297" s="11">
        <v>3.9599999999999995</v>
      </c>
      <c r="K297" s="11">
        <v>3.9</v>
      </c>
      <c r="L297" s="11">
        <v>3.7800000000000002</v>
      </c>
      <c r="M297" s="11">
        <v>3.95</v>
      </c>
      <c r="N297" s="149">
        <v>4.6087295088403533</v>
      </c>
      <c r="O297" s="11">
        <v>3.94</v>
      </c>
      <c r="P297" s="11">
        <v>3.63</v>
      </c>
      <c r="Q297" s="11">
        <v>3.95</v>
      </c>
      <c r="R297" s="11">
        <v>3.8811</v>
      </c>
      <c r="S297" s="11">
        <v>3.88</v>
      </c>
      <c r="T297" s="11">
        <v>3.8699999999999997</v>
      </c>
      <c r="U297" s="15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28">
        <v>5</v>
      </c>
    </row>
    <row r="298" spans="1:65">
      <c r="A298" s="30"/>
      <c r="B298" s="19">
        <v>1</v>
      </c>
      <c r="C298" s="9">
        <v>3</v>
      </c>
      <c r="D298" s="11">
        <v>3.95</v>
      </c>
      <c r="E298" s="149">
        <v>3.5480700000000005</v>
      </c>
      <c r="F298" s="11">
        <v>3.8915631806524993</v>
      </c>
      <c r="G298" s="11">
        <v>3.9</v>
      </c>
      <c r="H298" s="149">
        <v>3.46</v>
      </c>
      <c r="I298" s="11">
        <v>3.9900000000000007</v>
      </c>
      <c r="J298" s="11">
        <v>4.07</v>
      </c>
      <c r="K298" s="11">
        <v>4</v>
      </c>
      <c r="L298" s="11">
        <v>3.65</v>
      </c>
      <c r="M298" s="11">
        <v>3.9</v>
      </c>
      <c r="N298" s="149">
        <v>4.3623986620882604</v>
      </c>
      <c r="O298" s="11">
        <v>3.75</v>
      </c>
      <c r="P298" s="11">
        <v>3.65</v>
      </c>
      <c r="Q298" s="11">
        <v>4.03</v>
      </c>
      <c r="R298" s="11">
        <v>3.7655000000000003</v>
      </c>
      <c r="S298" s="11">
        <v>3.92</v>
      </c>
      <c r="T298" s="11">
        <v>3.8599999999999994</v>
      </c>
      <c r="U298" s="15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28">
        <v>16</v>
      </c>
    </row>
    <row r="299" spans="1:65">
      <c r="A299" s="30"/>
      <c r="B299" s="19">
        <v>1</v>
      </c>
      <c r="C299" s="9">
        <v>4</v>
      </c>
      <c r="D299" s="11">
        <v>3.92</v>
      </c>
      <c r="E299" s="149">
        <v>3.5225499999999998</v>
      </c>
      <c r="F299" s="11">
        <v>4.0529898792020003</v>
      </c>
      <c r="G299" s="11">
        <v>3.8699999999999997</v>
      </c>
      <c r="H299" s="149">
        <v>3.36</v>
      </c>
      <c r="I299" s="11">
        <v>3.9</v>
      </c>
      <c r="J299" s="11">
        <v>4.07</v>
      </c>
      <c r="K299" s="11">
        <v>3.9</v>
      </c>
      <c r="L299" s="11">
        <v>3.66</v>
      </c>
      <c r="M299" s="11">
        <v>4.01</v>
      </c>
      <c r="N299" s="149">
        <v>4.2895308264549383</v>
      </c>
      <c r="O299" s="11">
        <v>3.82</v>
      </c>
      <c r="P299" s="11">
        <v>3.72</v>
      </c>
      <c r="Q299" s="11">
        <v>3.95</v>
      </c>
      <c r="R299" s="11">
        <v>3.8908999999999998</v>
      </c>
      <c r="S299" s="11">
        <v>3.9599999999999995</v>
      </c>
      <c r="T299" s="11">
        <v>3.9599999999999995</v>
      </c>
      <c r="U299" s="15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28">
        <v>3.8998088949716134</v>
      </c>
    </row>
    <row r="300" spans="1:65">
      <c r="A300" s="30"/>
      <c r="B300" s="19">
        <v>1</v>
      </c>
      <c r="C300" s="9">
        <v>5</v>
      </c>
      <c r="D300" s="11">
        <v>3.93</v>
      </c>
      <c r="E300" s="149">
        <v>3.5343900000000006</v>
      </c>
      <c r="F300" s="11">
        <v>3.9583136235434995</v>
      </c>
      <c r="G300" s="11">
        <v>3.93</v>
      </c>
      <c r="H300" s="149">
        <v>3.4799999999999995</v>
      </c>
      <c r="I300" s="11">
        <v>4.0199999999999996</v>
      </c>
      <c r="J300" s="11">
        <v>3.9599999999999995</v>
      </c>
      <c r="K300" s="11">
        <v>4.0599999999999996</v>
      </c>
      <c r="L300" s="11">
        <v>3.7699999999999996</v>
      </c>
      <c r="M300" s="11">
        <v>3.95</v>
      </c>
      <c r="N300" s="149">
        <v>4.4354810018938178</v>
      </c>
      <c r="O300" s="11">
        <v>3.7599999999999993</v>
      </c>
      <c r="P300" s="11">
        <v>3.73</v>
      </c>
      <c r="Q300" s="11">
        <v>3.94</v>
      </c>
      <c r="R300" s="11">
        <v>3.7911999999999999</v>
      </c>
      <c r="S300" s="11">
        <v>3.9800000000000004</v>
      </c>
      <c r="T300" s="11">
        <v>3.81</v>
      </c>
      <c r="U300" s="15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28">
        <v>33</v>
      </c>
    </row>
    <row r="301" spans="1:65">
      <c r="A301" s="30"/>
      <c r="B301" s="19">
        <v>1</v>
      </c>
      <c r="C301" s="9">
        <v>6</v>
      </c>
      <c r="D301" s="11">
        <v>3.9</v>
      </c>
      <c r="E301" s="149">
        <v>3.5440199999999997</v>
      </c>
      <c r="F301" s="11">
        <v>4.1752092362019999</v>
      </c>
      <c r="G301" s="11">
        <v>3.9800000000000004</v>
      </c>
      <c r="H301" s="149">
        <v>3.32</v>
      </c>
      <c r="I301" s="11">
        <v>3.9599999999999995</v>
      </c>
      <c r="J301" s="11">
        <v>4.0199999999999996</v>
      </c>
      <c r="K301" s="11">
        <v>3.95</v>
      </c>
      <c r="L301" s="11">
        <v>3.6900000000000004</v>
      </c>
      <c r="M301" s="11">
        <v>3.9699999999999998</v>
      </c>
      <c r="N301" s="149">
        <v>4.3757214692817428</v>
      </c>
      <c r="O301" s="11">
        <v>3.75</v>
      </c>
      <c r="P301" s="11">
        <v>3.6799999999999997</v>
      </c>
      <c r="Q301" s="11">
        <v>3.95</v>
      </c>
      <c r="R301" s="11">
        <v>3.7515000000000001</v>
      </c>
      <c r="S301" s="11">
        <v>3.92</v>
      </c>
      <c r="T301" s="11">
        <v>3.95</v>
      </c>
      <c r="U301" s="15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55"/>
    </row>
    <row r="302" spans="1:65">
      <c r="A302" s="30"/>
      <c r="B302" s="20" t="s">
        <v>260</v>
      </c>
      <c r="C302" s="12"/>
      <c r="D302" s="23">
        <v>3.9466666666666668</v>
      </c>
      <c r="E302" s="23">
        <v>3.5321716666666672</v>
      </c>
      <c r="F302" s="23">
        <v>4.0113245296025832</v>
      </c>
      <c r="G302" s="23">
        <v>3.9333333333333336</v>
      </c>
      <c r="H302" s="23">
        <v>3.4</v>
      </c>
      <c r="I302" s="23">
        <v>3.9766666666666666</v>
      </c>
      <c r="J302" s="23">
        <v>4.003333333333333</v>
      </c>
      <c r="K302" s="23">
        <v>3.9599999999999995</v>
      </c>
      <c r="L302" s="23">
        <v>3.7333333333333338</v>
      </c>
      <c r="M302" s="23">
        <v>3.9633333333333329</v>
      </c>
      <c r="N302" s="23">
        <v>4.4588408638060075</v>
      </c>
      <c r="O302" s="23">
        <v>3.793333333333333</v>
      </c>
      <c r="P302" s="23">
        <v>3.6833333333333336</v>
      </c>
      <c r="Q302" s="23">
        <v>4.0066666666666668</v>
      </c>
      <c r="R302" s="23">
        <v>3.8220000000000005</v>
      </c>
      <c r="S302" s="23">
        <v>3.9283333333333332</v>
      </c>
      <c r="T302" s="23">
        <v>3.8783333333333325</v>
      </c>
      <c r="U302" s="15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55"/>
    </row>
    <row r="303" spans="1:65">
      <c r="A303" s="30"/>
      <c r="B303" s="3" t="s">
        <v>261</v>
      </c>
      <c r="C303" s="29"/>
      <c r="D303" s="11">
        <v>3.9400000000000004</v>
      </c>
      <c r="E303" s="11">
        <v>3.5291850000000005</v>
      </c>
      <c r="F303" s="11">
        <v>3.9949356290077502</v>
      </c>
      <c r="G303" s="11">
        <v>3.9350000000000001</v>
      </c>
      <c r="H303" s="11">
        <v>3.4</v>
      </c>
      <c r="I303" s="11">
        <v>3.9750000000000001</v>
      </c>
      <c r="J303" s="11">
        <v>3.9899999999999993</v>
      </c>
      <c r="K303" s="11">
        <v>3.95</v>
      </c>
      <c r="L303" s="11">
        <v>3.73</v>
      </c>
      <c r="M303" s="11">
        <v>3.96</v>
      </c>
      <c r="N303" s="11">
        <v>4.4056012355877803</v>
      </c>
      <c r="O303" s="11">
        <v>3.7549999999999999</v>
      </c>
      <c r="P303" s="11">
        <v>3.6850000000000001</v>
      </c>
      <c r="Q303" s="11">
        <v>3.95</v>
      </c>
      <c r="R303" s="11">
        <v>3.8214999999999999</v>
      </c>
      <c r="S303" s="11">
        <v>3.92</v>
      </c>
      <c r="T303" s="11">
        <v>3.8649999999999993</v>
      </c>
      <c r="U303" s="15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55"/>
    </row>
    <row r="304" spans="1:65">
      <c r="A304" s="30"/>
      <c r="B304" s="3" t="s">
        <v>262</v>
      </c>
      <c r="C304" s="29"/>
      <c r="D304" s="24">
        <v>4.5018514709691135E-2</v>
      </c>
      <c r="E304" s="24">
        <v>1.1877742911288654E-2</v>
      </c>
      <c r="F304" s="24">
        <v>9.6243097100192229E-2</v>
      </c>
      <c r="G304" s="24">
        <v>4.366539438350113E-2</v>
      </c>
      <c r="H304" s="24">
        <v>6.8117545463705562E-2</v>
      </c>
      <c r="I304" s="24">
        <v>5.4650404085117836E-2</v>
      </c>
      <c r="J304" s="24">
        <v>5.8195074247454112E-2</v>
      </c>
      <c r="K304" s="24">
        <v>6.164414002968966E-2</v>
      </c>
      <c r="L304" s="24">
        <v>7.916228058025275E-2</v>
      </c>
      <c r="M304" s="24">
        <v>3.9832984656772361E-2</v>
      </c>
      <c r="N304" s="24">
        <v>0.15318254011498322</v>
      </c>
      <c r="O304" s="24">
        <v>7.7373552759755493E-2</v>
      </c>
      <c r="P304" s="24">
        <v>3.8815804341359124E-2</v>
      </c>
      <c r="Q304" s="24">
        <v>0.10966616007988353</v>
      </c>
      <c r="R304" s="24">
        <v>6.0397350935285123E-2</v>
      </c>
      <c r="S304" s="24">
        <v>3.6009258068817121E-2</v>
      </c>
      <c r="T304" s="24">
        <v>6.369196704975176E-2</v>
      </c>
      <c r="U304" s="205"/>
      <c r="V304" s="206"/>
      <c r="W304" s="206"/>
      <c r="X304" s="206"/>
      <c r="Y304" s="206"/>
      <c r="Z304" s="206"/>
      <c r="AA304" s="206"/>
      <c r="AB304" s="206"/>
      <c r="AC304" s="206"/>
      <c r="AD304" s="206"/>
      <c r="AE304" s="206"/>
      <c r="AF304" s="206"/>
      <c r="AG304" s="206"/>
      <c r="AH304" s="206"/>
      <c r="AI304" s="206"/>
      <c r="AJ304" s="206"/>
      <c r="AK304" s="206"/>
      <c r="AL304" s="206"/>
      <c r="AM304" s="206"/>
      <c r="AN304" s="206"/>
      <c r="AO304" s="206"/>
      <c r="AP304" s="206"/>
      <c r="AQ304" s="206"/>
      <c r="AR304" s="206"/>
      <c r="AS304" s="206"/>
      <c r="AT304" s="206"/>
      <c r="AU304" s="206"/>
      <c r="AV304" s="206"/>
      <c r="AW304" s="206"/>
      <c r="AX304" s="206"/>
      <c r="AY304" s="206"/>
      <c r="AZ304" s="206"/>
      <c r="BA304" s="206"/>
      <c r="BB304" s="206"/>
      <c r="BC304" s="206"/>
      <c r="BD304" s="206"/>
      <c r="BE304" s="206"/>
      <c r="BF304" s="206"/>
      <c r="BG304" s="206"/>
      <c r="BH304" s="206"/>
      <c r="BI304" s="206"/>
      <c r="BJ304" s="206"/>
      <c r="BK304" s="206"/>
      <c r="BL304" s="206"/>
      <c r="BM304" s="56"/>
    </row>
    <row r="305" spans="1:65">
      <c r="A305" s="30"/>
      <c r="B305" s="3" t="s">
        <v>86</v>
      </c>
      <c r="C305" s="29"/>
      <c r="D305" s="13">
        <v>1.1406718254144714E-2</v>
      </c>
      <c r="E305" s="13">
        <v>3.3627309293542225E-3</v>
      </c>
      <c r="F305" s="13">
        <v>2.399284734753869E-2</v>
      </c>
      <c r="G305" s="13">
        <v>1.110137145343249E-2</v>
      </c>
      <c r="H305" s="13">
        <v>2.0034572195207517E-2</v>
      </c>
      <c r="I305" s="13">
        <v>1.3742767163063999E-2</v>
      </c>
      <c r="J305" s="13">
        <v>1.4536654682961062E-2</v>
      </c>
      <c r="K305" s="13">
        <v>1.556670202769941E-2</v>
      </c>
      <c r="L305" s="13">
        <v>2.1204182298281984E-2</v>
      </c>
      <c r="M305" s="13">
        <v>1.0050374598008166E-2</v>
      </c>
      <c r="N305" s="13">
        <v>3.4354789685009893E-2</v>
      </c>
      <c r="O305" s="13">
        <v>2.0397245894487392E-2</v>
      </c>
      <c r="P305" s="13">
        <v>1.0538227422993427E-2</v>
      </c>
      <c r="Q305" s="13">
        <v>2.7370921816942645E-2</v>
      </c>
      <c r="R305" s="13">
        <v>1.5802551265119077E-2</v>
      </c>
      <c r="S305" s="13">
        <v>9.1665485113662602E-3</v>
      </c>
      <c r="T305" s="13">
        <v>1.6422509767877552E-2</v>
      </c>
      <c r="U305" s="15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55"/>
    </row>
    <row r="306" spans="1:65">
      <c r="A306" s="30"/>
      <c r="B306" s="3" t="s">
        <v>263</v>
      </c>
      <c r="C306" s="29"/>
      <c r="D306" s="13">
        <v>1.2015402025332911E-2</v>
      </c>
      <c r="E306" s="13">
        <v>-9.4270575355365538E-2</v>
      </c>
      <c r="F306" s="13">
        <v>2.8595153668877771E-2</v>
      </c>
      <c r="G306" s="13">
        <v>8.5964310725445969E-3</v>
      </c>
      <c r="H306" s="13">
        <v>-0.12816240703898685</v>
      </c>
      <c r="I306" s="13">
        <v>1.9708086669106617E-2</v>
      </c>
      <c r="J306" s="13">
        <v>2.6546028574683023E-2</v>
      </c>
      <c r="K306" s="13">
        <v>1.5434372978121003E-2</v>
      </c>
      <c r="L306" s="13">
        <v>-4.2688133219279556E-2</v>
      </c>
      <c r="M306" s="13">
        <v>1.6289115716318081E-2</v>
      </c>
      <c r="N306" s="13">
        <v>0.14334855473436292</v>
      </c>
      <c r="O306" s="13">
        <v>-2.7302763931732477E-2</v>
      </c>
      <c r="P306" s="13">
        <v>-5.5509274292235733E-2</v>
      </c>
      <c r="Q306" s="13">
        <v>2.7400771312880323E-2</v>
      </c>
      <c r="R306" s="13">
        <v>-1.9951976383237424E-2</v>
      </c>
      <c r="S306" s="13">
        <v>7.3143169652489792E-3</v>
      </c>
      <c r="T306" s="13">
        <v>-5.5068241077073088E-3</v>
      </c>
      <c r="U306" s="15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55"/>
    </row>
    <row r="307" spans="1:65">
      <c r="A307" s="30"/>
      <c r="B307" s="46" t="s">
        <v>264</v>
      </c>
      <c r="C307" s="47"/>
      <c r="D307" s="45">
        <v>0.12</v>
      </c>
      <c r="E307" s="45">
        <v>3.69</v>
      </c>
      <c r="F307" s="45">
        <v>0.72</v>
      </c>
      <c r="G307" s="45">
        <v>0</v>
      </c>
      <c r="H307" s="45">
        <v>4.9000000000000004</v>
      </c>
      <c r="I307" s="45">
        <v>0.4</v>
      </c>
      <c r="J307" s="45">
        <v>0.64</v>
      </c>
      <c r="K307" s="45">
        <v>0.25</v>
      </c>
      <c r="L307" s="45">
        <v>1.84</v>
      </c>
      <c r="M307" s="45">
        <v>0.28000000000000003</v>
      </c>
      <c r="N307" s="45">
        <v>4.83</v>
      </c>
      <c r="O307" s="45">
        <v>1.29</v>
      </c>
      <c r="P307" s="45">
        <v>2.2999999999999998</v>
      </c>
      <c r="Q307" s="45">
        <v>0.67</v>
      </c>
      <c r="R307" s="45">
        <v>1.02</v>
      </c>
      <c r="S307" s="45">
        <v>0.05</v>
      </c>
      <c r="T307" s="45">
        <v>0.51</v>
      </c>
      <c r="U307" s="15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55"/>
    </row>
    <row r="308" spans="1:65">
      <c r="B308" s="31"/>
      <c r="C308" s="20"/>
      <c r="D308" s="20"/>
      <c r="E308" s="20"/>
      <c r="F308" s="20"/>
      <c r="G308" s="20"/>
      <c r="H308" s="20"/>
      <c r="I308" s="20"/>
      <c r="J308" s="20"/>
      <c r="K308" s="20"/>
      <c r="L308" s="20"/>
      <c r="M308" s="20"/>
      <c r="N308" s="20"/>
      <c r="O308" s="20"/>
      <c r="P308" s="20"/>
      <c r="Q308" s="20"/>
      <c r="R308" s="20"/>
      <c r="S308" s="20"/>
      <c r="T308" s="20"/>
      <c r="BM308" s="55"/>
    </row>
    <row r="309" spans="1:65" ht="15">
      <c r="B309" s="8" t="s">
        <v>557</v>
      </c>
      <c r="BM309" s="28" t="s">
        <v>67</v>
      </c>
    </row>
    <row r="310" spans="1:65" ht="15">
      <c r="A310" s="25" t="s">
        <v>42</v>
      </c>
      <c r="B310" s="18" t="s">
        <v>112</v>
      </c>
      <c r="C310" s="15" t="s">
        <v>113</v>
      </c>
      <c r="D310" s="16" t="s">
        <v>225</v>
      </c>
      <c r="E310" s="17" t="s">
        <v>225</v>
      </c>
      <c r="F310" s="17" t="s">
        <v>225</v>
      </c>
      <c r="G310" s="17" t="s">
        <v>225</v>
      </c>
      <c r="H310" s="17" t="s">
        <v>225</v>
      </c>
      <c r="I310" s="17" t="s">
        <v>225</v>
      </c>
      <c r="J310" s="17" t="s">
        <v>225</v>
      </c>
      <c r="K310" s="17" t="s">
        <v>225</v>
      </c>
      <c r="L310" s="17" t="s">
        <v>225</v>
      </c>
      <c r="M310" s="17" t="s">
        <v>225</v>
      </c>
      <c r="N310" s="17" t="s">
        <v>225</v>
      </c>
      <c r="O310" s="17" t="s">
        <v>225</v>
      </c>
      <c r="P310" s="17" t="s">
        <v>225</v>
      </c>
      <c r="Q310" s="17" t="s">
        <v>225</v>
      </c>
      <c r="R310" s="17" t="s">
        <v>225</v>
      </c>
      <c r="S310" s="17" t="s">
        <v>225</v>
      </c>
      <c r="T310" s="17" t="s">
        <v>225</v>
      </c>
      <c r="U310" s="15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28">
        <v>1</v>
      </c>
    </row>
    <row r="311" spans="1:65">
      <c r="A311" s="30"/>
      <c r="B311" s="19" t="s">
        <v>226</v>
      </c>
      <c r="C311" s="9" t="s">
        <v>226</v>
      </c>
      <c r="D311" s="151" t="s">
        <v>228</v>
      </c>
      <c r="E311" s="152" t="s">
        <v>229</v>
      </c>
      <c r="F311" s="152" t="s">
        <v>231</v>
      </c>
      <c r="G311" s="152" t="s">
        <v>232</v>
      </c>
      <c r="H311" s="152" t="s">
        <v>234</v>
      </c>
      <c r="I311" s="152" t="s">
        <v>235</v>
      </c>
      <c r="J311" s="152" t="s">
        <v>236</v>
      </c>
      <c r="K311" s="152" t="s">
        <v>237</v>
      </c>
      <c r="L311" s="152" t="s">
        <v>238</v>
      </c>
      <c r="M311" s="152" t="s">
        <v>280</v>
      </c>
      <c r="N311" s="152" t="s">
        <v>241</v>
      </c>
      <c r="O311" s="152" t="s">
        <v>242</v>
      </c>
      <c r="P311" s="152" t="s">
        <v>243</v>
      </c>
      <c r="Q311" s="152" t="s">
        <v>244</v>
      </c>
      <c r="R311" s="152" t="s">
        <v>245</v>
      </c>
      <c r="S311" s="152" t="s">
        <v>246</v>
      </c>
      <c r="T311" s="152" t="s">
        <v>248</v>
      </c>
      <c r="U311" s="15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28" t="s">
        <v>3</v>
      </c>
    </row>
    <row r="312" spans="1:65">
      <c r="A312" s="30"/>
      <c r="B312" s="19"/>
      <c r="C312" s="9"/>
      <c r="D312" s="10" t="s">
        <v>304</v>
      </c>
      <c r="E312" s="11" t="s">
        <v>116</v>
      </c>
      <c r="F312" s="11" t="s">
        <v>304</v>
      </c>
      <c r="G312" s="11" t="s">
        <v>305</v>
      </c>
      <c r="H312" s="11" t="s">
        <v>304</v>
      </c>
      <c r="I312" s="11" t="s">
        <v>305</v>
      </c>
      <c r="J312" s="11" t="s">
        <v>305</v>
      </c>
      <c r="K312" s="11" t="s">
        <v>305</v>
      </c>
      <c r="L312" s="11" t="s">
        <v>305</v>
      </c>
      <c r="M312" s="11" t="s">
        <v>305</v>
      </c>
      <c r="N312" s="11" t="s">
        <v>304</v>
      </c>
      <c r="O312" s="11" t="s">
        <v>304</v>
      </c>
      <c r="P312" s="11" t="s">
        <v>305</v>
      </c>
      <c r="Q312" s="11" t="s">
        <v>304</v>
      </c>
      <c r="R312" s="11" t="s">
        <v>304</v>
      </c>
      <c r="S312" s="11" t="s">
        <v>304</v>
      </c>
      <c r="T312" s="11" t="s">
        <v>305</v>
      </c>
      <c r="U312" s="15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28">
        <v>1</v>
      </c>
    </row>
    <row r="313" spans="1:65">
      <c r="A313" s="30"/>
      <c r="B313" s="19"/>
      <c r="C313" s="9"/>
      <c r="D313" s="26"/>
      <c r="E313" s="26"/>
      <c r="F313" s="26"/>
      <c r="G313" s="26"/>
      <c r="H313" s="26"/>
      <c r="I313" s="26"/>
      <c r="J313" s="26"/>
      <c r="K313" s="26"/>
      <c r="L313" s="26"/>
      <c r="M313" s="26"/>
      <c r="N313" s="26"/>
      <c r="O313" s="26"/>
      <c r="P313" s="26"/>
      <c r="Q313" s="26"/>
      <c r="R313" s="26"/>
      <c r="S313" s="26"/>
      <c r="T313" s="26"/>
      <c r="U313" s="15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28">
        <v>2</v>
      </c>
    </row>
    <row r="314" spans="1:65">
      <c r="A314" s="30"/>
      <c r="B314" s="18">
        <v>1</v>
      </c>
      <c r="C314" s="14">
        <v>1</v>
      </c>
      <c r="D314" s="217">
        <v>16.239999999999998</v>
      </c>
      <c r="E314" s="217">
        <v>12.123500000000002</v>
      </c>
      <c r="F314" s="217">
        <v>14.255409728611903</v>
      </c>
      <c r="G314" s="217">
        <v>15.9</v>
      </c>
      <c r="H314" s="217">
        <v>13.9</v>
      </c>
      <c r="I314" s="217">
        <v>15.45</v>
      </c>
      <c r="J314" s="217">
        <v>14</v>
      </c>
      <c r="K314" s="217">
        <v>15.400000000000002</v>
      </c>
      <c r="L314" s="231">
        <v>10.95</v>
      </c>
      <c r="M314" s="217">
        <v>14.4</v>
      </c>
      <c r="N314" s="217">
        <v>14.5572630197201</v>
      </c>
      <c r="O314" s="231">
        <v>8.1999999999999993</v>
      </c>
      <c r="P314" s="217">
        <v>18.2</v>
      </c>
      <c r="Q314" s="217">
        <v>16.850000000000001</v>
      </c>
      <c r="R314" s="217">
        <v>14</v>
      </c>
      <c r="S314" s="217">
        <v>13.53</v>
      </c>
      <c r="T314" s="217">
        <v>16</v>
      </c>
      <c r="U314" s="218"/>
      <c r="V314" s="219"/>
      <c r="W314" s="219"/>
      <c r="X314" s="219"/>
      <c r="Y314" s="219"/>
      <c r="Z314" s="219"/>
      <c r="AA314" s="219"/>
      <c r="AB314" s="219"/>
      <c r="AC314" s="219"/>
      <c r="AD314" s="219"/>
      <c r="AE314" s="219"/>
      <c r="AF314" s="219"/>
      <c r="AG314" s="219"/>
      <c r="AH314" s="219"/>
      <c r="AI314" s="219"/>
      <c r="AJ314" s="219"/>
      <c r="AK314" s="219"/>
      <c r="AL314" s="219"/>
      <c r="AM314" s="219"/>
      <c r="AN314" s="219"/>
      <c r="AO314" s="219"/>
      <c r="AP314" s="219"/>
      <c r="AQ314" s="219"/>
      <c r="AR314" s="219"/>
      <c r="AS314" s="219"/>
      <c r="AT314" s="219"/>
      <c r="AU314" s="219"/>
      <c r="AV314" s="219"/>
      <c r="AW314" s="219"/>
      <c r="AX314" s="219"/>
      <c r="AY314" s="219"/>
      <c r="AZ314" s="219"/>
      <c r="BA314" s="219"/>
      <c r="BB314" s="219"/>
      <c r="BC314" s="219"/>
      <c r="BD314" s="219"/>
      <c r="BE314" s="219"/>
      <c r="BF314" s="219"/>
      <c r="BG314" s="219"/>
      <c r="BH314" s="219"/>
      <c r="BI314" s="219"/>
      <c r="BJ314" s="219"/>
      <c r="BK314" s="219"/>
      <c r="BL314" s="219"/>
      <c r="BM314" s="220">
        <v>1</v>
      </c>
    </row>
    <row r="315" spans="1:65">
      <c r="A315" s="30"/>
      <c r="B315" s="19">
        <v>1</v>
      </c>
      <c r="C315" s="9">
        <v>2</v>
      </c>
      <c r="D315" s="221">
        <v>16.22</v>
      </c>
      <c r="E315" s="221">
        <v>11.961000000000002</v>
      </c>
      <c r="F315" s="221">
        <v>14.316950417747702</v>
      </c>
      <c r="G315" s="221">
        <v>15.6</v>
      </c>
      <c r="H315" s="221">
        <v>13</v>
      </c>
      <c r="I315" s="221">
        <v>14.65</v>
      </c>
      <c r="J315" s="221">
        <v>14.65</v>
      </c>
      <c r="K315" s="221">
        <v>15.2</v>
      </c>
      <c r="L315" s="232">
        <v>10.85</v>
      </c>
      <c r="M315" s="221">
        <v>14.55</v>
      </c>
      <c r="N315" s="221">
        <v>15.8927465612996</v>
      </c>
      <c r="O315" s="232">
        <v>8.1</v>
      </c>
      <c r="P315" s="221">
        <v>17.399999999999999</v>
      </c>
      <c r="Q315" s="221">
        <v>15.28</v>
      </c>
      <c r="R315" s="221">
        <v>15</v>
      </c>
      <c r="S315" s="221">
        <v>13.83</v>
      </c>
      <c r="T315" s="221">
        <v>16</v>
      </c>
      <c r="U315" s="218"/>
      <c r="V315" s="219"/>
      <c r="W315" s="219"/>
      <c r="X315" s="219"/>
      <c r="Y315" s="219"/>
      <c r="Z315" s="219"/>
      <c r="AA315" s="219"/>
      <c r="AB315" s="219"/>
      <c r="AC315" s="219"/>
      <c r="AD315" s="219"/>
      <c r="AE315" s="219"/>
      <c r="AF315" s="219"/>
      <c r="AG315" s="219"/>
      <c r="AH315" s="219"/>
      <c r="AI315" s="219"/>
      <c r="AJ315" s="219"/>
      <c r="AK315" s="219"/>
      <c r="AL315" s="219"/>
      <c r="AM315" s="219"/>
      <c r="AN315" s="219"/>
      <c r="AO315" s="219"/>
      <c r="AP315" s="219"/>
      <c r="AQ315" s="219"/>
      <c r="AR315" s="219"/>
      <c r="AS315" s="219"/>
      <c r="AT315" s="219"/>
      <c r="AU315" s="219"/>
      <c r="AV315" s="219"/>
      <c r="AW315" s="219"/>
      <c r="AX315" s="219"/>
      <c r="AY315" s="219"/>
      <c r="AZ315" s="219"/>
      <c r="BA315" s="219"/>
      <c r="BB315" s="219"/>
      <c r="BC315" s="219"/>
      <c r="BD315" s="219"/>
      <c r="BE315" s="219"/>
      <c r="BF315" s="219"/>
      <c r="BG315" s="219"/>
      <c r="BH315" s="219"/>
      <c r="BI315" s="219"/>
      <c r="BJ315" s="219"/>
      <c r="BK315" s="219"/>
      <c r="BL315" s="219"/>
      <c r="BM315" s="220">
        <v>30</v>
      </c>
    </row>
    <row r="316" spans="1:65">
      <c r="A316" s="30"/>
      <c r="B316" s="19">
        <v>1</v>
      </c>
      <c r="C316" s="9">
        <v>3</v>
      </c>
      <c r="D316" s="221">
        <v>16.239999999999998</v>
      </c>
      <c r="E316" s="221">
        <v>11.753000000000002</v>
      </c>
      <c r="F316" s="221">
        <v>14.850145852002784</v>
      </c>
      <c r="G316" s="221">
        <v>16</v>
      </c>
      <c r="H316" s="221">
        <v>13.3</v>
      </c>
      <c r="I316" s="221">
        <v>14.7</v>
      </c>
      <c r="J316" s="221">
        <v>14.3</v>
      </c>
      <c r="K316" s="221">
        <v>16.05</v>
      </c>
      <c r="L316" s="232">
        <v>11</v>
      </c>
      <c r="M316" s="221">
        <v>14.45</v>
      </c>
      <c r="N316" s="221">
        <v>14.6974749351331</v>
      </c>
      <c r="O316" s="232">
        <v>9</v>
      </c>
      <c r="P316" s="221">
        <v>17.2</v>
      </c>
      <c r="Q316" s="221">
        <v>14.56</v>
      </c>
      <c r="R316" s="221">
        <v>15</v>
      </c>
      <c r="S316" s="221">
        <v>14.36</v>
      </c>
      <c r="T316" s="221">
        <v>16</v>
      </c>
      <c r="U316" s="218"/>
      <c r="V316" s="219"/>
      <c r="W316" s="219"/>
      <c r="X316" s="219"/>
      <c r="Y316" s="219"/>
      <c r="Z316" s="219"/>
      <c r="AA316" s="219"/>
      <c r="AB316" s="219"/>
      <c r="AC316" s="219"/>
      <c r="AD316" s="219"/>
      <c r="AE316" s="219"/>
      <c r="AF316" s="219"/>
      <c r="AG316" s="219"/>
      <c r="AH316" s="219"/>
      <c r="AI316" s="219"/>
      <c r="AJ316" s="219"/>
      <c r="AK316" s="219"/>
      <c r="AL316" s="219"/>
      <c r="AM316" s="219"/>
      <c r="AN316" s="219"/>
      <c r="AO316" s="219"/>
      <c r="AP316" s="219"/>
      <c r="AQ316" s="219"/>
      <c r="AR316" s="219"/>
      <c r="AS316" s="219"/>
      <c r="AT316" s="219"/>
      <c r="AU316" s="219"/>
      <c r="AV316" s="219"/>
      <c r="AW316" s="219"/>
      <c r="AX316" s="219"/>
      <c r="AY316" s="219"/>
      <c r="AZ316" s="219"/>
      <c r="BA316" s="219"/>
      <c r="BB316" s="219"/>
      <c r="BC316" s="219"/>
      <c r="BD316" s="219"/>
      <c r="BE316" s="219"/>
      <c r="BF316" s="219"/>
      <c r="BG316" s="219"/>
      <c r="BH316" s="219"/>
      <c r="BI316" s="219"/>
      <c r="BJ316" s="219"/>
      <c r="BK316" s="219"/>
      <c r="BL316" s="219"/>
      <c r="BM316" s="220">
        <v>16</v>
      </c>
    </row>
    <row r="317" spans="1:65">
      <c r="A317" s="30"/>
      <c r="B317" s="19">
        <v>1</v>
      </c>
      <c r="C317" s="9">
        <v>4</v>
      </c>
      <c r="D317" s="221">
        <v>16.670000000000002</v>
      </c>
      <c r="E317" s="221">
        <v>12.363999999999999</v>
      </c>
      <c r="F317" s="221">
        <v>15.437677758667672</v>
      </c>
      <c r="G317" s="221">
        <v>16</v>
      </c>
      <c r="H317" s="221">
        <v>15.2</v>
      </c>
      <c r="I317" s="221">
        <v>15.1</v>
      </c>
      <c r="J317" s="221">
        <v>14.55</v>
      </c>
      <c r="K317" s="221">
        <v>15.35</v>
      </c>
      <c r="L317" s="232">
        <v>10.199999999999999</v>
      </c>
      <c r="M317" s="221">
        <v>14.55</v>
      </c>
      <c r="N317" s="221">
        <v>14.8202010995525</v>
      </c>
      <c r="O317" s="232">
        <v>8.6</v>
      </c>
      <c r="P317" s="221">
        <v>18.3</v>
      </c>
      <c r="Q317" s="221">
        <v>15.469999999999999</v>
      </c>
      <c r="R317" s="221">
        <v>15</v>
      </c>
      <c r="S317" s="221">
        <v>13.81</v>
      </c>
      <c r="T317" s="221">
        <v>16</v>
      </c>
      <c r="U317" s="218"/>
      <c r="V317" s="219"/>
      <c r="W317" s="219"/>
      <c r="X317" s="219"/>
      <c r="Y317" s="219"/>
      <c r="Z317" s="219"/>
      <c r="AA317" s="219"/>
      <c r="AB317" s="219"/>
      <c r="AC317" s="219"/>
      <c r="AD317" s="219"/>
      <c r="AE317" s="219"/>
      <c r="AF317" s="219"/>
      <c r="AG317" s="219"/>
      <c r="AH317" s="219"/>
      <c r="AI317" s="219"/>
      <c r="AJ317" s="219"/>
      <c r="AK317" s="219"/>
      <c r="AL317" s="219"/>
      <c r="AM317" s="219"/>
      <c r="AN317" s="219"/>
      <c r="AO317" s="219"/>
      <c r="AP317" s="219"/>
      <c r="AQ317" s="219"/>
      <c r="AR317" s="219"/>
      <c r="AS317" s="219"/>
      <c r="AT317" s="219"/>
      <c r="AU317" s="219"/>
      <c r="AV317" s="219"/>
      <c r="AW317" s="219"/>
      <c r="AX317" s="219"/>
      <c r="AY317" s="219"/>
      <c r="AZ317" s="219"/>
      <c r="BA317" s="219"/>
      <c r="BB317" s="219"/>
      <c r="BC317" s="219"/>
      <c r="BD317" s="219"/>
      <c r="BE317" s="219"/>
      <c r="BF317" s="219"/>
      <c r="BG317" s="219"/>
      <c r="BH317" s="219"/>
      <c r="BI317" s="219"/>
      <c r="BJ317" s="219"/>
      <c r="BK317" s="219"/>
      <c r="BL317" s="219"/>
      <c r="BM317" s="220">
        <v>14.995206309802997</v>
      </c>
    </row>
    <row r="318" spans="1:65">
      <c r="A318" s="30"/>
      <c r="B318" s="19">
        <v>1</v>
      </c>
      <c r="C318" s="9">
        <v>5</v>
      </c>
      <c r="D318" s="221">
        <v>15.88</v>
      </c>
      <c r="E318" s="221">
        <v>11.714</v>
      </c>
      <c r="F318" s="221">
        <v>14.885128759289843</v>
      </c>
      <c r="G318" s="221">
        <v>16.3</v>
      </c>
      <c r="H318" s="221">
        <v>13.5</v>
      </c>
      <c r="I318" s="221">
        <v>14.85</v>
      </c>
      <c r="J318" s="221">
        <v>14.25</v>
      </c>
      <c r="K318" s="221">
        <v>15.45</v>
      </c>
      <c r="L318" s="232">
        <v>10.95</v>
      </c>
      <c r="M318" s="221">
        <v>15.05</v>
      </c>
      <c r="N318" s="221">
        <v>14.7132178967311</v>
      </c>
      <c r="O318" s="232">
        <v>8.5</v>
      </c>
      <c r="P318" s="221">
        <v>17.5</v>
      </c>
      <c r="Q318" s="221">
        <v>15.45</v>
      </c>
      <c r="R318" s="221">
        <v>15</v>
      </c>
      <c r="S318" s="221">
        <v>14.14</v>
      </c>
      <c r="T318" s="221">
        <v>16</v>
      </c>
      <c r="U318" s="218"/>
      <c r="V318" s="219"/>
      <c r="W318" s="219"/>
      <c r="X318" s="219"/>
      <c r="Y318" s="219"/>
      <c r="Z318" s="219"/>
      <c r="AA318" s="219"/>
      <c r="AB318" s="219"/>
      <c r="AC318" s="219"/>
      <c r="AD318" s="219"/>
      <c r="AE318" s="219"/>
      <c r="AF318" s="219"/>
      <c r="AG318" s="219"/>
      <c r="AH318" s="219"/>
      <c r="AI318" s="219"/>
      <c r="AJ318" s="219"/>
      <c r="AK318" s="219"/>
      <c r="AL318" s="219"/>
      <c r="AM318" s="219"/>
      <c r="AN318" s="219"/>
      <c r="AO318" s="219"/>
      <c r="AP318" s="219"/>
      <c r="AQ318" s="219"/>
      <c r="AR318" s="219"/>
      <c r="AS318" s="219"/>
      <c r="AT318" s="219"/>
      <c r="AU318" s="219"/>
      <c r="AV318" s="219"/>
      <c r="AW318" s="219"/>
      <c r="AX318" s="219"/>
      <c r="AY318" s="219"/>
      <c r="AZ318" s="219"/>
      <c r="BA318" s="219"/>
      <c r="BB318" s="219"/>
      <c r="BC318" s="219"/>
      <c r="BD318" s="219"/>
      <c r="BE318" s="219"/>
      <c r="BF318" s="219"/>
      <c r="BG318" s="219"/>
      <c r="BH318" s="219"/>
      <c r="BI318" s="219"/>
      <c r="BJ318" s="219"/>
      <c r="BK318" s="219"/>
      <c r="BL318" s="219"/>
      <c r="BM318" s="220">
        <v>34</v>
      </c>
    </row>
    <row r="319" spans="1:65">
      <c r="A319" s="30"/>
      <c r="B319" s="19">
        <v>1</v>
      </c>
      <c r="C319" s="9">
        <v>6</v>
      </c>
      <c r="D319" s="221">
        <v>16.059999999999999</v>
      </c>
      <c r="E319" s="221">
        <v>11.2135</v>
      </c>
      <c r="F319" s="221">
        <v>15.341175940169773</v>
      </c>
      <c r="G319" s="221">
        <v>15.6</v>
      </c>
      <c r="H319" s="221">
        <v>13.3</v>
      </c>
      <c r="I319" s="221">
        <v>14.85</v>
      </c>
      <c r="J319" s="221">
        <v>15</v>
      </c>
      <c r="K319" s="221">
        <v>15.6</v>
      </c>
      <c r="L319" s="232">
        <v>10.15</v>
      </c>
      <c r="M319" s="221">
        <v>14.65</v>
      </c>
      <c r="N319" s="221">
        <v>14.992175913343599</v>
      </c>
      <c r="O319" s="232">
        <v>8.9</v>
      </c>
      <c r="P319" s="221">
        <v>17.3</v>
      </c>
      <c r="Q319" s="221">
        <v>14.48</v>
      </c>
      <c r="R319" s="221">
        <v>14</v>
      </c>
      <c r="S319" s="221">
        <v>14.06</v>
      </c>
      <c r="T319" s="221">
        <v>18</v>
      </c>
      <c r="U319" s="218"/>
      <c r="V319" s="219"/>
      <c r="W319" s="219"/>
      <c r="X319" s="219"/>
      <c r="Y319" s="219"/>
      <c r="Z319" s="219"/>
      <c r="AA319" s="219"/>
      <c r="AB319" s="219"/>
      <c r="AC319" s="219"/>
      <c r="AD319" s="219"/>
      <c r="AE319" s="219"/>
      <c r="AF319" s="219"/>
      <c r="AG319" s="219"/>
      <c r="AH319" s="219"/>
      <c r="AI319" s="219"/>
      <c r="AJ319" s="219"/>
      <c r="AK319" s="219"/>
      <c r="AL319" s="219"/>
      <c r="AM319" s="219"/>
      <c r="AN319" s="219"/>
      <c r="AO319" s="219"/>
      <c r="AP319" s="219"/>
      <c r="AQ319" s="219"/>
      <c r="AR319" s="219"/>
      <c r="AS319" s="219"/>
      <c r="AT319" s="219"/>
      <c r="AU319" s="219"/>
      <c r="AV319" s="219"/>
      <c r="AW319" s="219"/>
      <c r="AX319" s="219"/>
      <c r="AY319" s="219"/>
      <c r="AZ319" s="219"/>
      <c r="BA319" s="219"/>
      <c r="BB319" s="219"/>
      <c r="BC319" s="219"/>
      <c r="BD319" s="219"/>
      <c r="BE319" s="219"/>
      <c r="BF319" s="219"/>
      <c r="BG319" s="219"/>
      <c r="BH319" s="219"/>
      <c r="BI319" s="219"/>
      <c r="BJ319" s="219"/>
      <c r="BK319" s="219"/>
      <c r="BL319" s="219"/>
      <c r="BM319" s="222"/>
    </row>
    <row r="320" spans="1:65">
      <c r="A320" s="30"/>
      <c r="B320" s="20" t="s">
        <v>260</v>
      </c>
      <c r="C320" s="12"/>
      <c r="D320" s="223">
        <v>16.21833333333333</v>
      </c>
      <c r="E320" s="223">
        <v>11.854833333333334</v>
      </c>
      <c r="F320" s="223">
        <v>14.847748076081613</v>
      </c>
      <c r="G320" s="223">
        <v>15.899999999999999</v>
      </c>
      <c r="H320" s="223">
        <v>13.700000000000001</v>
      </c>
      <c r="I320" s="223">
        <v>14.933333333333332</v>
      </c>
      <c r="J320" s="223">
        <v>14.458333333333334</v>
      </c>
      <c r="K320" s="223">
        <v>15.508333333333333</v>
      </c>
      <c r="L320" s="223">
        <v>10.683333333333335</v>
      </c>
      <c r="M320" s="223">
        <v>14.608333333333334</v>
      </c>
      <c r="N320" s="223">
        <v>14.945513237630001</v>
      </c>
      <c r="O320" s="223">
        <v>8.5499999999999989</v>
      </c>
      <c r="P320" s="223">
        <v>17.649999999999999</v>
      </c>
      <c r="Q320" s="223">
        <v>15.348333333333334</v>
      </c>
      <c r="R320" s="223">
        <v>14.666666666666666</v>
      </c>
      <c r="S320" s="223">
        <v>13.955</v>
      </c>
      <c r="T320" s="223">
        <v>16.333333333333332</v>
      </c>
      <c r="U320" s="218"/>
      <c r="V320" s="219"/>
      <c r="W320" s="219"/>
      <c r="X320" s="219"/>
      <c r="Y320" s="219"/>
      <c r="Z320" s="219"/>
      <c r="AA320" s="219"/>
      <c r="AB320" s="219"/>
      <c r="AC320" s="219"/>
      <c r="AD320" s="219"/>
      <c r="AE320" s="219"/>
      <c r="AF320" s="219"/>
      <c r="AG320" s="219"/>
      <c r="AH320" s="219"/>
      <c r="AI320" s="219"/>
      <c r="AJ320" s="219"/>
      <c r="AK320" s="219"/>
      <c r="AL320" s="219"/>
      <c r="AM320" s="219"/>
      <c r="AN320" s="219"/>
      <c r="AO320" s="219"/>
      <c r="AP320" s="219"/>
      <c r="AQ320" s="219"/>
      <c r="AR320" s="219"/>
      <c r="AS320" s="219"/>
      <c r="AT320" s="219"/>
      <c r="AU320" s="219"/>
      <c r="AV320" s="219"/>
      <c r="AW320" s="219"/>
      <c r="AX320" s="219"/>
      <c r="AY320" s="219"/>
      <c r="AZ320" s="219"/>
      <c r="BA320" s="219"/>
      <c r="BB320" s="219"/>
      <c r="BC320" s="219"/>
      <c r="BD320" s="219"/>
      <c r="BE320" s="219"/>
      <c r="BF320" s="219"/>
      <c r="BG320" s="219"/>
      <c r="BH320" s="219"/>
      <c r="BI320" s="219"/>
      <c r="BJ320" s="219"/>
      <c r="BK320" s="219"/>
      <c r="BL320" s="219"/>
      <c r="BM320" s="222"/>
    </row>
    <row r="321" spans="1:65">
      <c r="A321" s="30"/>
      <c r="B321" s="3" t="s">
        <v>261</v>
      </c>
      <c r="C321" s="29"/>
      <c r="D321" s="221">
        <v>16.229999999999997</v>
      </c>
      <c r="E321" s="221">
        <v>11.857000000000003</v>
      </c>
      <c r="F321" s="221">
        <v>14.867637305646314</v>
      </c>
      <c r="G321" s="221">
        <v>15.95</v>
      </c>
      <c r="H321" s="221">
        <v>13.4</v>
      </c>
      <c r="I321" s="221">
        <v>14.85</v>
      </c>
      <c r="J321" s="221">
        <v>14.425000000000001</v>
      </c>
      <c r="K321" s="221">
        <v>15.425000000000001</v>
      </c>
      <c r="L321" s="221">
        <v>10.899999999999999</v>
      </c>
      <c r="M321" s="221">
        <v>14.55</v>
      </c>
      <c r="N321" s="221">
        <v>14.7667094981418</v>
      </c>
      <c r="O321" s="221">
        <v>8.5500000000000007</v>
      </c>
      <c r="P321" s="221">
        <v>17.45</v>
      </c>
      <c r="Q321" s="221">
        <v>15.364999999999998</v>
      </c>
      <c r="R321" s="221">
        <v>15</v>
      </c>
      <c r="S321" s="221">
        <v>13.945</v>
      </c>
      <c r="T321" s="221">
        <v>16</v>
      </c>
      <c r="U321" s="218"/>
      <c r="V321" s="219"/>
      <c r="W321" s="219"/>
      <c r="X321" s="219"/>
      <c r="Y321" s="219"/>
      <c r="Z321" s="219"/>
      <c r="AA321" s="219"/>
      <c r="AB321" s="219"/>
      <c r="AC321" s="219"/>
      <c r="AD321" s="219"/>
      <c r="AE321" s="219"/>
      <c r="AF321" s="219"/>
      <c r="AG321" s="219"/>
      <c r="AH321" s="219"/>
      <c r="AI321" s="219"/>
      <c r="AJ321" s="219"/>
      <c r="AK321" s="219"/>
      <c r="AL321" s="219"/>
      <c r="AM321" s="219"/>
      <c r="AN321" s="219"/>
      <c r="AO321" s="219"/>
      <c r="AP321" s="219"/>
      <c r="AQ321" s="219"/>
      <c r="AR321" s="219"/>
      <c r="AS321" s="219"/>
      <c r="AT321" s="219"/>
      <c r="AU321" s="219"/>
      <c r="AV321" s="219"/>
      <c r="AW321" s="219"/>
      <c r="AX321" s="219"/>
      <c r="AY321" s="219"/>
      <c r="AZ321" s="219"/>
      <c r="BA321" s="219"/>
      <c r="BB321" s="219"/>
      <c r="BC321" s="219"/>
      <c r="BD321" s="219"/>
      <c r="BE321" s="219"/>
      <c r="BF321" s="219"/>
      <c r="BG321" s="219"/>
      <c r="BH321" s="219"/>
      <c r="BI321" s="219"/>
      <c r="BJ321" s="219"/>
      <c r="BK321" s="219"/>
      <c r="BL321" s="219"/>
      <c r="BM321" s="222"/>
    </row>
    <row r="322" spans="1:65">
      <c r="A322" s="30"/>
      <c r="B322" s="3" t="s">
        <v>262</v>
      </c>
      <c r="C322" s="29"/>
      <c r="D322" s="24">
        <v>0.26248174539702168</v>
      </c>
      <c r="E322" s="24">
        <v>0.39603442611301692</v>
      </c>
      <c r="F322" s="24">
        <v>0.49507616065350668</v>
      </c>
      <c r="G322" s="24">
        <v>0.26832815729997517</v>
      </c>
      <c r="H322" s="24">
        <v>0.79246451024635756</v>
      </c>
      <c r="I322" s="24">
        <v>0.29776948578836371</v>
      </c>
      <c r="J322" s="24">
        <v>0.35130708314331877</v>
      </c>
      <c r="K322" s="24">
        <v>0.29566309655867917</v>
      </c>
      <c r="L322" s="24">
        <v>0.39707262140150956</v>
      </c>
      <c r="M322" s="24">
        <v>0.23327380192954969</v>
      </c>
      <c r="N322" s="24">
        <v>0.48607692052604756</v>
      </c>
      <c r="O322" s="24">
        <v>0.36193922141707746</v>
      </c>
      <c r="P322" s="24">
        <v>0.47644516998286401</v>
      </c>
      <c r="Q322" s="24">
        <v>0.85560310113198346</v>
      </c>
      <c r="R322" s="24">
        <v>0.5163977794943222</v>
      </c>
      <c r="S322" s="24">
        <v>0.29207875650242016</v>
      </c>
      <c r="T322" s="24">
        <v>0.81649658092772603</v>
      </c>
      <c r="U322" s="15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55"/>
    </row>
    <row r="323" spans="1:65">
      <c r="A323" s="30"/>
      <c r="B323" s="3" t="s">
        <v>86</v>
      </c>
      <c r="C323" s="29"/>
      <c r="D323" s="13">
        <v>1.6184261354250648E-2</v>
      </c>
      <c r="E323" s="13">
        <v>3.340700075465846E-2</v>
      </c>
      <c r="F323" s="13">
        <v>3.3343518364985586E-2</v>
      </c>
      <c r="G323" s="13">
        <v>1.6875984735847498E-2</v>
      </c>
      <c r="H323" s="13">
        <v>5.7844124835500547E-2</v>
      </c>
      <c r="I323" s="13">
        <v>1.9939920923327928E-2</v>
      </c>
      <c r="J323" s="13">
        <v>2.4297896240460085E-2</v>
      </c>
      <c r="K323" s="13">
        <v>1.906478860131193E-2</v>
      </c>
      <c r="L323" s="13">
        <v>3.716748406254379E-2</v>
      </c>
      <c r="M323" s="13">
        <v>1.5968543201110075E-2</v>
      </c>
      <c r="N323" s="13">
        <v>3.2523267203845296E-2</v>
      </c>
      <c r="O323" s="13">
        <v>4.233207268035994E-2</v>
      </c>
      <c r="P323" s="13">
        <v>2.6994060622258585E-2</v>
      </c>
      <c r="Q323" s="13">
        <v>5.5745668441653823E-2</v>
      </c>
      <c r="R323" s="13">
        <v>3.5208939510976513E-2</v>
      </c>
      <c r="S323" s="13">
        <v>2.0930043461298471E-2</v>
      </c>
      <c r="T323" s="13">
        <v>4.9989586587411802E-2</v>
      </c>
      <c r="U323" s="15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55"/>
    </row>
    <row r="324" spans="1:65">
      <c r="A324" s="30"/>
      <c r="B324" s="3" t="s">
        <v>263</v>
      </c>
      <c r="C324" s="29"/>
      <c r="D324" s="13">
        <v>8.156786897494861E-2</v>
      </c>
      <c r="E324" s="13">
        <v>-0.20942512637633204</v>
      </c>
      <c r="F324" s="13">
        <v>-9.8336915594808838E-3</v>
      </c>
      <c r="G324" s="13">
        <v>6.0338862400679316E-2</v>
      </c>
      <c r="H324" s="13">
        <v>-8.6374690887464856E-2</v>
      </c>
      <c r="I324" s="13">
        <v>-4.1261837410810909E-3</v>
      </c>
      <c r="J324" s="13">
        <v>-3.5802973655566617E-2</v>
      </c>
      <c r="K324" s="13">
        <v>3.4219404050138458E-2</v>
      </c>
      <c r="L324" s="13">
        <v>-0.28755009350226868</v>
      </c>
      <c r="M324" s="13">
        <v>-2.579977684046586E-2</v>
      </c>
      <c r="N324" s="13">
        <v>-3.3139305419566112E-3</v>
      </c>
      <c r="O324" s="13">
        <v>-0.42981778153925732</v>
      </c>
      <c r="P324" s="13">
        <v>0.17704282524352144</v>
      </c>
      <c r="Q324" s="13">
        <v>2.3549327447364599E-2</v>
      </c>
      <c r="R324" s="13">
        <v>-2.190964474570456E-2</v>
      </c>
      <c r="S324" s="13">
        <v>-6.936925630179358E-2</v>
      </c>
      <c r="T324" s="13">
        <v>8.9236986533192564E-2</v>
      </c>
      <c r="U324" s="15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55"/>
    </row>
    <row r="325" spans="1:65">
      <c r="A325" s="30"/>
      <c r="B325" s="46" t="s">
        <v>264</v>
      </c>
      <c r="C325" s="47"/>
      <c r="D325" s="45">
        <v>1.04</v>
      </c>
      <c r="E325" s="45">
        <v>2.2599999999999998</v>
      </c>
      <c r="F325" s="45">
        <v>0</v>
      </c>
      <c r="G325" s="45">
        <v>0.79</v>
      </c>
      <c r="H325" s="45">
        <v>0.87</v>
      </c>
      <c r="I325" s="45">
        <v>0.06</v>
      </c>
      <c r="J325" s="45">
        <v>0.28999999999999998</v>
      </c>
      <c r="K325" s="45">
        <v>0.5</v>
      </c>
      <c r="L325" s="45">
        <v>3.15</v>
      </c>
      <c r="M325" s="45">
        <v>0.18</v>
      </c>
      <c r="N325" s="45">
        <v>7.0000000000000007E-2</v>
      </c>
      <c r="O325" s="45">
        <v>4.76</v>
      </c>
      <c r="P325" s="45">
        <v>2.12</v>
      </c>
      <c r="Q325" s="45">
        <v>0.38</v>
      </c>
      <c r="R325" s="45">
        <v>0.14000000000000001</v>
      </c>
      <c r="S325" s="45">
        <v>0.67</v>
      </c>
      <c r="T325" s="45">
        <v>1.1200000000000001</v>
      </c>
      <c r="U325" s="15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55"/>
    </row>
    <row r="326" spans="1:65">
      <c r="B326" s="31"/>
      <c r="C326" s="20"/>
      <c r="D326" s="20"/>
      <c r="E326" s="20"/>
      <c r="F326" s="20"/>
      <c r="G326" s="20"/>
      <c r="H326" s="20"/>
      <c r="I326" s="20"/>
      <c r="J326" s="20"/>
      <c r="K326" s="20"/>
      <c r="L326" s="20"/>
      <c r="M326" s="20"/>
      <c r="N326" s="20"/>
      <c r="O326" s="20"/>
      <c r="P326" s="20"/>
      <c r="Q326" s="20"/>
      <c r="R326" s="20"/>
      <c r="S326" s="20"/>
      <c r="T326" s="20"/>
      <c r="BM326" s="55"/>
    </row>
    <row r="327" spans="1:65" ht="15">
      <c r="B327" s="8" t="s">
        <v>558</v>
      </c>
      <c r="BM327" s="28" t="s">
        <v>67</v>
      </c>
    </row>
    <row r="328" spans="1:65" ht="15">
      <c r="A328" s="25" t="s">
        <v>5</v>
      </c>
      <c r="B328" s="18" t="s">
        <v>112</v>
      </c>
      <c r="C328" s="15" t="s">
        <v>113</v>
      </c>
      <c r="D328" s="16" t="s">
        <v>225</v>
      </c>
      <c r="E328" s="17" t="s">
        <v>225</v>
      </c>
      <c r="F328" s="17" t="s">
        <v>225</v>
      </c>
      <c r="G328" s="17" t="s">
        <v>225</v>
      </c>
      <c r="H328" s="17" t="s">
        <v>225</v>
      </c>
      <c r="I328" s="17" t="s">
        <v>225</v>
      </c>
      <c r="J328" s="15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28">
        <v>1</v>
      </c>
    </row>
    <row r="329" spans="1:65">
      <c r="A329" s="30"/>
      <c r="B329" s="19" t="s">
        <v>226</v>
      </c>
      <c r="C329" s="9" t="s">
        <v>226</v>
      </c>
      <c r="D329" s="151" t="s">
        <v>229</v>
      </c>
      <c r="E329" s="152" t="s">
        <v>231</v>
      </c>
      <c r="F329" s="152" t="s">
        <v>232</v>
      </c>
      <c r="G329" s="152" t="s">
        <v>234</v>
      </c>
      <c r="H329" s="152" t="s">
        <v>241</v>
      </c>
      <c r="I329" s="152" t="s">
        <v>244</v>
      </c>
      <c r="J329" s="15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28" t="s">
        <v>3</v>
      </c>
    </row>
    <row r="330" spans="1:65">
      <c r="A330" s="30"/>
      <c r="B330" s="19"/>
      <c r="C330" s="9"/>
      <c r="D330" s="10" t="s">
        <v>304</v>
      </c>
      <c r="E330" s="11" t="s">
        <v>304</v>
      </c>
      <c r="F330" s="11" t="s">
        <v>305</v>
      </c>
      <c r="G330" s="11" t="s">
        <v>304</v>
      </c>
      <c r="H330" s="11" t="s">
        <v>304</v>
      </c>
      <c r="I330" s="11" t="s">
        <v>304</v>
      </c>
      <c r="J330" s="15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28">
        <v>2</v>
      </c>
    </row>
    <row r="331" spans="1:65">
      <c r="A331" s="30"/>
      <c r="B331" s="19"/>
      <c r="C331" s="9"/>
      <c r="D331" s="26"/>
      <c r="E331" s="26"/>
      <c r="F331" s="26"/>
      <c r="G331" s="26"/>
      <c r="H331" s="26"/>
      <c r="I331" s="26"/>
      <c r="J331" s="15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28">
        <v>2</v>
      </c>
    </row>
    <row r="332" spans="1:65">
      <c r="A332" s="30"/>
      <c r="B332" s="18">
        <v>1</v>
      </c>
      <c r="C332" s="14">
        <v>1</v>
      </c>
      <c r="D332" s="22">
        <v>4.1877565759151603</v>
      </c>
      <c r="E332" s="22">
        <v>4.0353754577591836</v>
      </c>
      <c r="F332" s="22">
        <v>3.7</v>
      </c>
      <c r="G332" s="22">
        <v>3.12</v>
      </c>
      <c r="H332" s="148">
        <v>1.0250944958508335</v>
      </c>
      <c r="I332" s="22">
        <v>4.3</v>
      </c>
      <c r="J332" s="15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28">
        <v>1</v>
      </c>
    </row>
    <row r="333" spans="1:65">
      <c r="A333" s="30"/>
      <c r="B333" s="19">
        <v>1</v>
      </c>
      <c r="C333" s="9">
        <v>2</v>
      </c>
      <c r="D333" s="11">
        <v>4.1464767590560898</v>
      </c>
      <c r="E333" s="11">
        <v>3.7422058350212684</v>
      </c>
      <c r="F333" s="11">
        <v>3.5</v>
      </c>
      <c r="G333" s="11">
        <v>3.36</v>
      </c>
      <c r="H333" s="149">
        <v>1.3135323414662405</v>
      </c>
      <c r="I333" s="11">
        <v>4.26</v>
      </c>
      <c r="J333" s="15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28">
        <v>31</v>
      </c>
    </row>
    <row r="334" spans="1:65">
      <c r="A334" s="30"/>
      <c r="B334" s="19">
        <v>1</v>
      </c>
      <c r="C334" s="9">
        <v>3</v>
      </c>
      <c r="D334" s="11">
        <v>4.1625765897633</v>
      </c>
      <c r="E334" s="11">
        <v>3.9421661931273997</v>
      </c>
      <c r="F334" s="11">
        <v>3.9</v>
      </c>
      <c r="G334" s="11">
        <v>3.44</v>
      </c>
      <c r="H334" s="149">
        <v>1.0698355442248506</v>
      </c>
      <c r="I334" s="11">
        <v>4.45</v>
      </c>
      <c r="J334" s="15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28">
        <v>16</v>
      </c>
    </row>
    <row r="335" spans="1:65">
      <c r="A335" s="30"/>
      <c r="B335" s="19">
        <v>1</v>
      </c>
      <c r="C335" s="9">
        <v>4</v>
      </c>
      <c r="D335" s="11">
        <v>4.1044845427533003</v>
      </c>
      <c r="E335" s="11">
        <v>4.0384770108480055</v>
      </c>
      <c r="F335" s="11">
        <v>3.5</v>
      </c>
      <c r="G335" s="11">
        <v>3.04</v>
      </c>
      <c r="H335" s="149">
        <v>1.1073020094769985</v>
      </c>
      <c r="I335" s="11">
        <v>3.9899999999999998</v>
      </c>
      <c r="J335" s="15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28">
        <v>3.8255474008636816</v>
      </c>
    </row>
    <row r="336" spans="1:65">
      <c r="A336" s="30"/>
      <c r="B336" s="19">
        <v>1</v>
      </c>
      <c r="C336" s="9">
        <v>5</v>
      </c>
      <c r="D336" s="11">
        <v>4.1584402761971004</v>
      </c>
      <c r="E336" s="11">
        <v>3.8177721205086481</v>
      </c>
      <c r="F336" s="11">
        <v>3.4</v>
      </c>
      <c r="G336" s="11">
        <v>3.43</v>
      </c>
      <c r="H336" s="149">
        <v>1.0365460740713215</v>
      </c>
      <c r="I336" s="11">
        <v>3.95</v>
      </c>
      <c r="J336" s="15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28">
        <v>35</v>
      </c>
    </row>
    <row r="337" spans="1:65">
      <c r="A337" s="30"/>
      <c r="B337" s="19">
        <v>1</v>
      </c>
      <c r="C337" s="9">
        <v>6</v>
      </c>
      <c r="D337" s="11">
        <v>4.132303406207738</v>
      </c>
      <c r="E337" s="11">
        <v>4.0583872587532497</v>
      </c>
      <c r="F337" s="11">
        <v>3.5</v>
      </c>
      <c r="G337" s="11">
        <v>3.23</v>
      </c>
      <c r="H337" s="149">
        <v>1.1735683502763763</v>
      </c>
      <c r="I337" s="11">
        <v>4.17</v>
      </c>
      <c r="J337" s="15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55"/>
    </row>
    <row r="338" spans="1:65">
      <c r="A338" s="30"/>
      <c r="B338" s="20" t="s">
        <v>260</v>
      </c>
      <c r="C338" s="12"/>
      <c r="D338" s="23">
        <v>4.1486730249821155</v>
      </c>
      <c r="E338" s="23">
        <v>3.9390639793362929</v>
      </c>
      <c r="F338" s="23">
        <v>3.5833333333333335</v>
      </c>
      <c r="G338" s="23">
        <v>3.27</v>
      </c>
      <c r="H338" s="23">
        <v>1.1209798025611033</v>
      </c>
      <c r="I338" s="23">
        <v>4.1866666666666665</v>
      </c>
      <c r="J338" s="15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55"/>
    </row>
    <row r="339" spans="1:65">
      <c r="A339" s="30"/>
      <c r="B339" s="3" t="s">
        <v>261</v>
      </c>
      <c r="C339" s="29"/>
      <c r="D339" s="11">
        <v>4.1524585176265951</v>
      </c>
      <c r="E339" s="11">
        <v>3.9887708254432916</v>
      </c>
      <c r="F339" s="11">
        <v>3.5</v>
      </c>
      <c r="G339" s="11">
        <v>3.2949999999999999</v>
      </c>
      <c r="H339" s="11">
        <v>1.0885687768509245</v>
      </c>
      <c r="I339" s="11">
        <v>4.2149999999999999</v>
      </c>
      <c r="J339" s="15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55"/>
    </row>
    <row r="340" spans="1:65">
      <c r="A340" s="30"/>
      <c r="B340" s="3" t="s">
        <v>262</v>
      </c>
      <c r="C340" s="29"/>
      <c r="D340" s="24">
        <v>2.8431117557984643E-2</v>
      </c>
      <c r="E340" s="24">
        <v>0.13181150515231582</v>
      </c>
      <c r="F340" s="24">
        <v>0.18348478592697182</v>
      </c>
      <c r="G340" s="24">
        <v>0.16709278859364335</v>
      </c>
      <c r="H340" s="24">
        <v>0.10859824982350461</v>
      </c>
      <c r="I340" s="24">
        <v>0.19106717841289925</v>
      </c>
      <c r="J340" s="15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55"/>
    </row>
    <row r="341" spans="1:65">
      <c r="A341" s="30"/>
      <c r="B341" s="3" t="s">
        <v>86</v>
      </c>
      <c r="C341" s="29"/>
      <c r="D341" s="13">
        <v>6.8530629882809831E-3</v>
      </c>
      <c r="E341" s="13">
        <v>3.3462646416452781E-2</v>
      </c>
      <c r="F341" s="13">
        <v>5.1205056537759572E-2</v>
      </c>
      <c r="G341" s="13">
        <v>5.1098712108147815E-2</v>
      </c>
      <c r="H341" s="13">
        <v>9.6877971909386865E-2</v>
      </c>
      <c r="I341" s="13">
        <v>4.5637064907539632E-2</v>
      </c>
      <c r="J341" s="15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55"/>
    </row>
    <row r="342" spans="1:65">
      <c r="A342" s="30"/>
      <c r="B342" s="3" t="s">
        <v>263</v>
      </c>
      <c r="C342" s="29"/>
      <c r="D342" s="13">
        <v>8.4465199423612747E-2</v>
      </c>
      <c r="E342" s="13">
        <v>2.9673290271343467E-2</v>
      </c>
      <c r="F342" s="13">
        <v>-6.331487814676251E-2</v>
      </c>
      <c r="G342" s="13">
        <v>-0.14522036787160375</v>
      </c>
      <c r="H342" s="13">
        <v>-0.70697532010503306</v>
      </c>
      <c r="I342" s="13">
        <v>9.4396756323410491E-2</v>
      </c>
      <c r="J342" s="15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55"/>
    </row>
    <row r="343" spans="1:65">
      <c r="A343" s="30"/>
      <c r="B343" s="46" t="s">
        <v>264</v>
      </c>
      <c r="C343" s="47"/>
      <c r="D343" s="45">
        <v>0.56999999999999995</v>
      </c>
      <c r="E343" s="45">
        <v>0</v>
      </c>
      <c r="F343" s="45">
        <v>0.97</v>
      </c>
      <c r="G343" s="45">
        <v>1.82</v>
      </c>
      <c r="H343" s="45" t="s">
        <v>265</v>
      </c>
      <c r="I343" s="45">
        <v>0.67</v>
      </c>
      <c r="J343" s="15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55"/>
    </row>
    <row r="344" spans="1:65">
      <c r="B344" s="31"/>
      <c r="C344" s="20"/>
      <c r="D344" s="20"/>
      <c r="E344" s="20"/>
      <c r="F344" s="20"/>
      <c r="G344" s="20"/>
      <c r="H344" s="20"/>
      <c r="I344" s="20"/>
      <c r="BM344" s="55"/>
    </row>
    <row r="345" spans="1:65" ht="15">
      <c r="B345" s="8" t="s">
        <v>559</v>
      </c>
      <c r="BM345" s="28" t="s">
        <v>290</v>
      </c>
    </row>
    <row r="346" spans="1:65" ht="15">
      <c r="A346" s="25" t="s">
        <v>82</v>
      </c>
      <c r="B346" s="18" t="s">
        <v>112</v>
      </c>
      <c r="C346" s="15" t="s">
        <v>113</v>
      </c>
      <c r="D346" s="16" t="s">
        <v>225</v>
      </c>
      <c r="E346" s="17" t="s">
        <v>225</v>
      </c>
      <c r="F346" s="17" t="s">
        <v>225</v>
      </c>
      <c r="G346" s="17" t="s">
        <v>225</v>
      </c>
      <c r="H346" s="17" t="s">
        <v>225</v>
      </c>
      <c r="I346" s="17" t="s">
        <v>225</v>
      </c>
      <c r="J346" s="17" t="s">
        <v>225</v>
      </c>
      <c r="K346" s="17" t="s">
        <v>225</v>
      </c>
      <c r="L346" s="17" t="s">
        <v>225</v>
      </c>
      <c r="M346" s="17" t="s">
        <v>225</v>
      </c>
      <c r="N346" s="17" t="s">
        <v>225</v>
      </c>
      <c r="O346" s="17" t="s">
        <v>225</v>
      </c>
      <c r="P346" s="17" t="s">
        <v>225</v>
      </c>
      <c r="Q346" s="15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28">
        <v>1</v>
      </c>
    </row>
    <row r="347" spans="1:65">
      <c r="A347" s="30"/>
      <c r="B347" s="19" t="s">
        <v>226</v>
      </c>
      <c r="C347" s="9" t="s">
        <v>226</v>
      </c>
      <c r="D347" s="151" t="s">
        <v>228</v>
      </c>
      <c r="E347" s="152" t="s">
        <v>231</v>
      </c>
      <c r="F347" s="152" t="s">
        <v>232</v>
      </c>
      <c r="G347" s="152" t="s">
        <v>234</v>
      </c>
      <c r="H347" s="152" t="s">
        <v>235</v>
      </c>
      <c r="I347" s="152" t="s">
        <v>236</v>
      </c>
      <c r="J347" s="152" t="s">
        <v>237</v>
      </c>
      <c r="K347" s="152" t="s">
        <v>238</v>
      </c>
      <c r="L347" s="152" t="s">
        <v>280</v>
      </c>
      <c r="M347" s="152" t="s">
        <v>242</v>
      </c>
      <c r="N347" s="152" t="s">
        <v>243</v>
      </c>
      <c r="O347" s="152" t="s">
        <v>244</v>
      </c>
      <c r="P347" s="152" t="s">
        <v>248</v>
      </c>
      <c r="Q347" s="15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28" t="s">
        <v>3</v>
      </c>
    </row>
    <row r="348" spans="1:65">
      <c r="A348" s="30"/>
      <c r="B348" s="19"/>
      <c r="C348" s="9"/>
      <c r="D348" s="10" t="s">
        <v>304</v>
      </c>
      <c r="E348" s="11" t="s">
        <v>304</v>
      </c>
      <c r="F348" s="11" t="s">
        <v>305</v>
      </c>
      <c r="G348" s="11" t="s">
        <v>304</v>
      </c>
      <c r="H348" s="11" t="s">
        <v>305</v>
      </c>
      <c r="I348" s="11" t="s">
        <v>305</v>
      </c>
      <c r="J348" s="11" t="s">
        <v>305</v>
      </c>
      <c r="K348" s="11" t="s">
        <v>305</v>
      </c>
      <c r="L348" s="11" t="s">
        <v>305</v>
      </c>
      <c r="M348" s="11" t="s">
        <v>304</v>
      </c>
      <c r="N348" s="11" t="s">
        <v>305</v>
      </c>
      <c r="O348" s="11" t="s">
        <v>304</v>
      </c>
      <c r="P348" s="11" t="s">
        <v>305</v>
      </c>
      <c r="Q348" s="15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28">
        <v>2</v>
      </c>
    </row>
    <row r="349" spans="1:65">
      <c r="A349" s="30"/>
      <c r="B349" s="19"/>
      <c r="C349" s="9"/>
      <c r="D349" s="26"/>
      <c r="E349" s="26"/>
      <c r="F349" s="26"/>
      <c r="G349" s="26"/>
      <c r="H349" s="26"/>
      <c r="I349" s="26"/>
      <c r="J349" s="26"/>
      <c r="K349" s="26"/>
      <c r="L349" s="26"/>
      <c r="M349" s="26"/>
      <c r="N349" s="26"/>
      <c r="O349" s="26"/>
      <c r="P349" s="26"/>
      <c r="Q349" s="15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28">
        <v>2</v>
      </c>
    </row>
    <row r="350" spans="1:65">
      <c r="A350" s="30"/>
      <c r="B350" s="18">
        <v>1</v>
      </c>
      <c r="C350" s="14">
        <v>1</v>
      </c>
      <c r="D350" s="22">
        <v>1.8</v>
      </c>
      <c r="E350" s="148" t="s">
        <v>105</v>
      </c>
      <c r="F350" s="22">
        <v>1.2</v>
      </c>
      <c r="G350" s="22">
        <v>0.31</v>
      </c>
      <c r="H350" s="22">
        <v>0.17</v>
      </c>
      <c r="I350" s="22">
        <v>0.26</v>
      </c>
      <c r="J350" s="22">
        <v>0.23</v>
      </c>
      <c r="K350" s="22">
        <v>0.23</v>
      </c>
      <c r="L350" s="22">
        <v>0.22</v>
      </c>
      <c r="M350" s="22">
        <v>1.4</v>
      </c>
      <c r="N350" s="22">
        <v>0.8</v>
      </c>
      <c r="O350" s="22">
        <v>1.8</v>
      </c>
      <c r="P350" s="148">
        <v>3</v>
      </c>
      <c r="Q350" s="15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28">
        <v>1</v>
      </c>
    </row>
    <row r="351" spans="1:65">
      <c r="A351" s="30"/>
      <c r="B351" s="19">
        <v>1</v>
      </c>
      <c r="C351" s="9">
        <v>2</v>
      </c>
      <c r="D351" s="11">
        <v>1.9</v>
      </c>
      <c r="E351" s="149" t="s">
        <v>105</v>
      </c>
      <c r="F351" s="11">
        <v>1.2</v>
      </c>
      <c r="G351" s="11">
        <v>0.27</v>
      </c>
      <c r="H351" s="11">
        <v>0.17</v>
      </c>
      <c r="I351" s="11">
        <v>0.21</v>
      </c>
      <c r="J351" s="11">
        <v>0.23</v>
      </c>
      <c r="K351" s="11">
        <v>0.22</v>
      </c>
      <c r="L351" s="11">
        <v>0.25</v>
      </c>
      <c r="M351" s="11">
        <v>1.4</v>
      </c>
      <c r="N351" s="11">
        <v>0.8</v>
      </c>
      <c r="O351" s="11">
        <v>1.7</v>
      </c>
      <c r="P351" s="149">
        <v>4.0999999999999996</v>
      </c>
      <c r="Q351" s="15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28">
        <v>32</v>
      </c>
    </row>
    <row r="352" spans="1:65">
      <c r="A352" s="30"/>
      <c r="B352" s="19">
        <v>1</v>
      </c>
      <c r="C352" s="9">
        <v>3</v>
      </c>
      <c r="D352" s="11">
        <v>1.8</v>
      </c>
      <c r="E352" s="149" t="s">
        <v>105</v>
      </c>
      <c r="F352" s="11">
        <v>1.2</v>
      </c>
      <c r="G352" s="11">
        <v>0.28000000000000003</v>
      </c>
      <c r="H352" s="11">
        <v>0.21</v>
      </c>
      <c r="I352" s="11">
        <v>0.2</v>
      </c>
      <c r="J352" s="11">
        <v>0.25</v>
      </c>
      <c r="K352" s="11">
        <v>0.25</v>
      </c>
      <c r="L352" s="11">
        <v>0.24</v>
      </c>
      <c r="M352" s="11">
        <v>1.6</v>
      </c>
      <c r="N352" s="11">
        <v>0.9</v>
      </c>
      <c r="O352" s="11">
        <v>1.7</v>
      </c>
      <c r="P352" s="149">
        <v>4</v>
      </c>
      <c r="Q352" s="15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28">
        <v>16</v>
      </c>
    </row>
    <row r="353" spans="1:65">
      <c r="A353" s="30"/>
      <c r="B353" s="19">
        <v>1</v>
      </c>
      <c r="C353" s="9">
        <v>4</v>
      </c>
      <c r="D353" s="11">
        <v>1.9</v>
      </c>
      <c r="E353" s="149" t="s">
        <v>105</v>
      </c>
      <c r="F353" s="11">
        <v>1.2</v>
      </c>
      <c r="G353" s="11">
        <v>0.28000000000000003</v>
      </c>
      <c r="H353" s="11">
        <v>0.21</v>
      </c>
      <c r="I353" s="11">
        <v>0.27</v>
      </c>
      <c r="J353" s="11">
        <v>0.25</v>
      </c>
      <c r="K353" s="11">
        <v>0.25</v>
      </c>
      <c r="L353" s="11">
        <v>0.24</v>
      </c>
      <c r="M353" s="11">
        <v>1.4</v>
      </c>
      <c r="N353" s="11">
        <v>0.9</v>
      </c>
      <c r="O353" s="11">
        <v>1.6</v>
      </c>
      <c r="P353" s="149">
        <v>3.5</v>
      </c>
      <c r="Q353" s="15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28">
        <v>0.773484848484849</v>
      </c>
    </row>
    <row r="354" spans="1:65">
      <c r="A354" s="30"/>
      <c r="B354" s="19">
        <v>1</v>
      </c>
      <c r="C354" s="9">
        <v>5</v>
      </c>
      <c r="D354" s="11">
        <v>1.9</v>
      </c>
      <c r="E354" s="149" t="s">
        <v>105</v>
      </c>
      <c r="F354" s="11">
        <v>1.3</v>
      </c>
      <c r="G354" s="11">
        <v>0.24</v>
      </c>
      <c r="H354" s="11">
        <v>0.22</v>
      </c>
      <c r="I354" s="11">
        <v>0.21</v>
      </c>
      <c r="J354" s="11">
        <v>0.22</v>
      </c>
      <c r="K354" s="11">
        <v>0.25</v>
      </c>
      <c r="L354" s="11">
        <v>0.23</v>
      </c>
      <c r="M354" s="11">
        <v>1.6</v>
      </c>
      <c r="N354" s="11">
        <v>0.9</v>
      </c>
      <c r="O354" s="11">
        <v>1.6</v>
      </c>
      <c r="P354" s="149">
        <v>3.5</v>
      </c>
      <c r="Q354" s="15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28">
        <v>42</v>
      </c>
    </row>
    <row r="355" spans="1:65">
      <c r="A355" s="30"/>
      <c r="B355" s="19">
        <v>1</v>
      </c>
      <c r="C355" s="9">
        <v>6</v>
      </c>
      <c r="D355" s="11">
        <v>1.9</v>
      </c>
      <c r="E355" s="149" t="s">
        <v>105</v>
      </c>
      <c r="F355" s="11">
        <v>1.2</v>
      </c>
      <c r="G355" s="11">
        <v>0.28999999999999998</v>
      </c>
      <c r="H355" s="11">
        <v>0.2</v>
      </c>
      <c r="I355" s="11">
        <v>0.21</v>
      </c>
      <c r="J355" s="11">
        <v>0.23</v>
      </c>
      <c r="K355" s="11">
        <v>0.22</v>
      </c>
      <c r="L355" s="11">
        <v>0.23</v>
      </c>
      <c r="M355" s="11">
        <v>1.6</v>
      </c>
      <c r="N355" s="11">
        <v>0.8</v>
      </c>
      <c r="O355" s="11">
        <v>1.6</v>
      </c>
      <c r="P355" s="149">
        <v>3.9</v>
      </c>
      <c r="Q355" s="15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55"/>
    </row>
    <row r="356" spans="1:65">
      <c r="A356" s="30"/>
      <c r="B356" s="20" t="s">
        <v>260</v>
      </c>
      <c r="C356" s="12"/>
      <c r="D356" s="23">
        <v>1.8666666666666669</v>
      </c>
      <c r="E356" s="23" t="s">
        <v>662</v>
      </c>
      <c r="F356" s="23">
        <v>1.2166666666666666</v>
      </c>
      <c r="G356" s="23">
        <v>0.27833333333333338</v>
      </c>
      <c r="H356" s="23">
        <v>0.19666666666666666</v>
      </c>
      <c r="I356" s="23">
        <v>0.22666666666666666</v>
      </c>
      <c r="J356" s="23">
        <v>0.23499999999999999</v>
      </c>
      <c r="K356" s="23">
        <v>0.23666666666666666</v>
      </c>
      <c r="L356" s="23">
        <v>0.23499999999999999</v>
      </c>
      <c r="M356" s="23">
        <v>1.5</v>
      </c>
      <c r="N356" s="23">
        <v>0.85</v>
      </c>
      <c r="O356" s="23">
        <v>1.6666666666666667</v>
      </c>
      <c r="P356" s="23">
        <v>3.6666666666666665</v>
      </c>
      <c r="Q356" s="15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55"/>
    </row>
    <row r="357" spans="1:65">
      <c r="A357" s="30"/>
      <c r="B357" s="3" t="s">
        <v>261</v>
      </c>
      <c r="C357" s="29"/>
      <c r="D357" s="11">
        <v>1.9</v>
      </c>
      <c r="E357" s="11" t="s">
        <v>662</v>
      </c>
      <c r="F357" s="11">
        <v>1.2</v>
      </c>
      <c r="G357" s="11">
        <v>0.28000000000000003</v>
      </c>
      <c r="H357" s="11">
        <v>0.20500000000000002</v>
      </c>
      <c r="I357" s="11">
        <v>0.21</v>
      </c>
      <c r="J357" s="11">
        <v>0.23</v>
      </c>
      <c r="K357" s="11">
        <v>0.24</v>
      </c>
      <c r="L357" s="11">
        <v>0.23499999999999999</v>
      </c>
      <c r="M357" s="11">
        <v>1.5</v>
      </c>
      <c r="N357" s="11">
        <v>0.85000000000000009</v>
      </c>
      <c r="O357" s="11">
        <v>1.65</v>
      </c>
      <c r="P357" s="11">
        <v>3.7</v>
      </c>
      <c r="Q357" s="15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55"/>
    </row>
    <row r="358" spans="1:65">
      <c r="A358" s="30"/>
      <c r="B358" s="3" t="s">
        <v>262</v>
      </c>
      <c r="C358" s="29"/>
      <c r="D358" s="24">
        <v>5.1639777949432163E-2</v>
      </c>
      <c r="E358" s="24" t="s">
        <v>662</v>
      </c>
      <c r="F358" s="24">
        <v>4.0824829046386339E-2</v>
      </c>
      <c r="G358" s="24">
        <v>2.3166067138525408E-2</v>
      </c>
      <c r="H358" s="24">
        <v>2.1602468994692859E-2</v>
      </c>
      <c r="I358" s="24">
        <v>3.0110906108363242E-2</v>
      </c>
      <c r="J358" s="24">
        <v>1.2247448713915888E-2</v>
      </c>
      <c r="K358" s="24">
        <v>1.5055453054181617E-2</v>
      </c>
      <c r="L358" s="24">
        <v>1.0488088481701512E-2</v>
      </c>
      <c r="M358" s="24">
        <v>0.10954451150103332</v>
      </c>
      <c r="N358" s="24">
        <v>5.4772255750516599E-2</v>
      </c>
      <c r="O358" s="24">
        <v>8.1649658092772567E-2</v>
      </c>
      <c r="P358" s="24">
        <v>0.41311822359545569</v>
      </c>
      <c r="Q358" s="15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55"/>
    </row>
    <row r="359" spans="1:65">
      <c r="A359" s="30"/>
      <c r="B359" s="3" t="s">
        <v>86</v>
      </c>
      <c r="C359" s="29"/>
      <c r="D359" s="13">
        <v>2.7664166758624369E-2</v>
      </c>
      <c r="E359" s="13" t="s">
        <v>662</v>
      </c>
      <c r="F359" s="13">
        <v>3.3554654010728498E-2</v>
      </c>
      <c r="G359" s="13">
        <v>8.3231378940809841E-2</v>
      </c>
      <c r="H359" s="13">
        <v>0.10984306268487895</v>
      </c>
      <c r="I359" s="13">
        <v>0.13284223283101432</v>
      </c>
      <c r="J359" s="13">
        <v>5.2116803037939953E-2</v>
      </c>
      <c r="K359" s="13">
        <v>6.3614590369781482E-2</v>
      </c>
      <c r="L359" s="13">
        <v>4.4630163751921331E-2</v>
      </c>
      <c r="M359" s="13">
        <v>7.3029674334022215E-2</v>
      </c>
      <c r="N359" s="13">
        <v>6.4437947941784229E-2</v>
      </c>
      <c r="O359" s="13">
        <v>4.8989794855663536E-2</v>
      </c>
      <c r="P359" s="13">
        <v>0.11266860643512429</v>
      </c>
      <c r="Q359" s="15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55"/>
    </row>
    <row r="360" spans="1:65">
      <c r="A360" s="30"/>
      <c r="B360" s="3" t="s">
        <v>263</v>
      </c>
      <c r="C360" s="29"/>
      <c r="D360" s="13">
        <v>1.413320274240939</v>
      </c>
      <c r="E360" s="13" t="s">
        <v>662</v>
      </c>
      <c r="F360" s="13">
        <v>0.57296767874632604</v>
      </c>
      <c r="G360" s="13">
        <v>-0.64015670910871714</v>
      </c>
      <c r="H360" s="13">
        <v>-0.7457394711067582</v>
      </c>
      <c r="I360" s="13">
        <v>-0.70695396669931454</v>
      </c>
      <c r="J360" s="13">
        <v>-0.69618021547502473</v>
      </c>
      <c r="K360" s="13">
        <v>-0.69402546523016673</v>
      </c>
      <c r="L360" s="13">
        <v>-0.69618021547502473</v>
      </c>
      <c r="M360" s="13">
        <v>0.93927522037218281</v>
      </c>
      <c r="N360" s="13">
        <v>9.8922624877570309E-2</v>
      </c>
      <c r="O360" s="13">
        <v>1.1547502448579809</v>
      </c>
      <c r="P360" s="13">
        <v>3.7404505386875577</v>
      </c>
      <c r="Q360" s="15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55"/>
    </row>
    <row r="361" spans="1:65">
      <c r="A361" s="30"/>
      <c r="B361" s="46" t="s">
        <v>264</v>
      </c>
      <c r="C361" s="47"/>
      <c r="D361" s="45">
        <v>3.04</v>
      </c>
      <c r="E361" s="45">
        <v>0</v>
      </c>
      <c r="F361" s="45">
        <v>1.59</v>
      </c>
      <c r="G361" s="45">
        <v>0.49</v>
      </c>
      <c r="H361" s="45">
        <v>0.67</v>
      </c>
      <c r="I361" s="45">
        <v>0.61</v>
      </c>
      <c r="J361" s="45">
        <v>0.59</v>
      </c>
      <c r="K361" s="45">
        <v>0.59</v>
      </c>
      <c r="L361" s="45">
        <v>0.59</v>
      </c>
      <c r="M361" s="45">
        <v>2.2200000000000002</v>
      </c>
      <c r="N361" s="45">
        <v>0.78</v>
      </c>
      <c r="O361" s="45">
        <v>2.59</v>
      </c>
      <c r="P361" s="45">
        <v>7.04</v>
      </c>
      <c r="Q361" s="15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55"/>
    </row>
    <row r="362" spans="1:65">
      <c r="B362" s="31"/>
      <c r="C362" s="20"/>
      <c r="D362" s="20"/>
      <c r="E362" s="20"/>
      <c r="F362" s="20"/>
      <c r="G362" s="20"/>
      <c r="H362" s="20"/>
      <c r="I362" s="20"/>
      <c r="J362" s="20"/>
      <c r="K362" s="20"/>
      <c r="L362" s="20"/>
      <c r="M362" s="20"/>
      <c r="N362" s="20"/>
      <c r="O362" s="20"/>
      <c r="P362" s="20"/>
      <c r="BM362" s="55"/>
    </row>
    <row r="363" spans="1:65" ht="15">
      <c r="B363" s="8" t="s">
        <v>560</v>
      </c>
      <c r="BM363" s="28" t="s">
        <v>67</v>
      </c>
    </row>
    <row r="364" spans="1:65" ht="15">
      <c r="A364" s="25" t="s">
        <v>8</v>
      </c>
      <c r="B364" s="18" t="s">
        <v>112</v>
      </c>
      <c r="C364" s="15" t="s">
        <v>113</v>
      </c>
      <c r="D364" s="16" t="s">
        <v>225</v>
      </c>
      <c r="E364" s="17" t="s">
        <v>225</v>
      </c>
      <c r="F364" s="17" t="s">
        <v>225</v>
      </c>
      <c r="G364" s="17" t="s">
        <v>225</v>
      </c>
      <c r="H364" s="17" t="s">
        <v>225</v>
      </c>
      <c r="I364" s="17" t="s">
        <v>225</v>
      </c>
      <c r="J364" s="17" t="s">
        <v>225</v>
      </c>
      <c r="K364" s="17" t="s">
        <v>225</v>
      </c>
      <c r="L364" s="17" t="s">
        <v>225</v>
      </c>
      <c r="M364" s="17" t="s">
        <v>225</v>
      </c>
      <c r="N364" s="17" t="s">
        <v>225</v>
      </c>
      <c r="O364" s="17" t="s">
        <v>225</v>
      </c>
      <c r="P364" s="17" t="s">
        <v>225</v>
      </c>
      <c r="Q364" s="17" t="s">
        <v>225</v>
      </c>
      <c r="R364" s="17" t="s">
        <v>225</v>
      </c>
      <c r="S364" s="17" t="s">
        <v>225</v>
      </c>
      <c r="T364" s="15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28">
        <v>1</v>
      </c>
    </row>
    <row r="365" spans="1:65">
      <c r="A365" s="30"/>
      <c r="B365" s="19" t="s">
        <v>226</v>
      </c>
      <c r="C365" s="9" t="s">
        <v>226</v>
      </c>
      <c r="D365" s="151" t="s">
        <v>228</v>
      </c>
      <c r="E365" s="152" t="s">
        <v>229</v>
      </c>
      <c r="F365" s="152" t="s">
        <v>231</v>
      </c>
      <c r="G365" s="152" t="s">
        <v>232</v>
      </c>
      <c r="H365" s="152" t="s">
        <v>234</v>
      </c>
      <c r="I365" s="152" t="s">
        <v>235</v>
      </c>
      <c r="J365" s="152" t="s">
        <v>236</v>
      </c>
      <c r="K365" s="152" t="s">
        <v>237</v>
      </c>
      <c r="L365" s="152" t="s">
        <v>238</v>
      </c>
      <c r="M365" s="152" t="s">
        <v>280</v>
      </c>
      <c r="N365" s="152" t="s">
        <v>241</v>
      </c>
      <c r="O365" s="152" t="s">
        <v>242</v>
      </c>
      <c r="P365" s="152" t="s">
        <v>243</v>
      </c>
      <c r="Q365" s="152" t="s">
        <v>244</v>
      </c>
      <c r="R365" s="152" t="s">
        <v>246</v>
      </c>
      <c r="S365" s="152" t="s">
        <v>248</v>
      </c>
      <c r="T365" s="15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28" t="s">
        <v>3</v>
      </c>
    </row>
    <row r="366" spans="1:65">
      <c r="A366" s="30"/>
      <c r="B366" s="19"/>
      <c r="C366" s="9"/>
      <c r="D366" s="10" t="s">
        <v>304</v>
      </c>
      <c r="E366" s="11" t="s">
        <v>304</v>
      </c>
      <c r="F366" s="11" t="s">
        <v>304</v>
      </c>
      <c r="G366" s="11" t="s">
        <v>305</v>
      </c>
      <c r="H366" s="11" t="s">
        <v>304</v>
      </c>
      <c r="I366" s="11" t="s">
        <v>305</v>
      </c>
      <c r="J366" s="11" t="s">
        <v>305</v>
      </c>
      <c r="K366" s="11" t="s">
        <v>305</v>
      </c>
      <c r="L366" s="11" t="s">
        <v>305</v>
      </c>
      <c r="M366" s="11" t="s">
        <v>305</v>
      </c>
      <c r="N366" s="11" t="s">
        <v>304</v>
      </c>
      <c r="O366" s="11" t="s">
        <v>304</v>
      </c>
      <c r="P366" s="11" t="s">
        <v>305</v>
      </c>
      <c r="Q366" s="11" t="s">
        <v>304</v>
      </c>
      <c r="R366" s="11" t="s">
        <v>304</v>
      </c>
      <c r="S366" s="11" t="s">
        <v>305</v>
      </c>
      <c r="T366" s="15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28">
        <v>2</v>
      </c>
    </row>
    <row r="367" spans="1:65">
      <c r="A367" s="30"/>
      <c r="B367" s="19"/>
      <c r="C367" s="9"/>
      <c r="D367" s="26"/>
      <c r="E367" s="26"/>
      <c r="F367" s="26"/>
      <c r="G367" s="26"/>
      <c r="H367" s="26"/>
      <c r="I367" s="26"/>
      <c r="J367" s="26"/>
      <c r="K367" s="26"/>
      <c r="L367" s="26"/>
      <c r="M367" s="26"/>
      <c r="N367" s="26"/>
      <c r="O367" s="26"/>
      <c r="P367" s="26"/>
      <c r="Q367" s="26"/>
      <c r="R367" s="26"/>
      <c r="S367" s="26"/>
      <c r="T367" s="15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28">
        <v>3</v>
      </c>
    </row>
    <row r="368" spans="1:65">
      <c r="A368" s="30"/>
      <c r="B368" s="18">
        <v>1</v>
      </c>
      <c r="C368" s="14">
        <v>1</v>
      </c>
      <c r="D368" s="22">
        <v>3</v>
      </c>
      <c r="E368" s="148">
        <v>2.40526353604622</v>
      </c>
      <c r="F368" s="22">
        <v>2.9139834198345764</v>
      </c>
      <c r="G368" s="22">
        <v>2.9</v>
      </c>
      <c r="H368" s="148">
        <v>4.12</v>
      </c>
      <c r="I368" s="22">
        <v>2.8</v>
      </c>
      <c r="J368" s="22">
        <v>2.8</v>
      </c>
      <c r="K368" s="22">
        <v>2.9</v>
      </c>
      <c r="L368" s="22">
        <v>2.9</v>
      </c>
      <c r="M368" s="22">
        <v>2.9</v>
      </c>
      <c r="N368" s="22">
        <v>2.5622365747846185</v>
      </c>
      <c r="O368" s="22">
        <v>3</v>
      </c>
      <c r="P368" s="22">
        <v>3</v>
      </c>
      <c r="Q368" s="22">
        <v>2.99</v>
      </c>
      <c r="R368" s="22">
        <v>3.01</v>
      </c>
      <c r="S368" s="22">
        <v>2.7</v>
      </c>
      <c r="T368" s="15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28">
        <v>1</v>
      </c>
    </row>
    <row r="369" spans="1:65">
      <c r="A369" s="30"/>
      <c r="B369" s="19">
        <v>1</v>
      </c>
      <c r="C369" s="9">
        <v>2</v>
      </c>
      <c r="D369" s="11">
        <v>3.02</v>
      </c>
      <c r="E369" s="149">
        <v>2.37157259354057</v>
      </c>
      <c r="F369" s="11">
        <v>2.6777808569286647</v>
      </c>
      <c r="G369" s="11">
        <v>2.8</v>
      </c>
      <c r="H369" s="149">
        <v>3.8</v>
      </c>
      <c r="I369" s="11">
        <v>2.7</v>
      </c>
      <c r="J369" s="11">
        <v>2.7</v>
      </c>
      <c r="K369" s="11">
        <v>2.9</v>
      </c>
      <c r="L369" s="11">
        <v>2.9</v>
      </c>
      <c r="M369" s="11">
        <v>2.8</v>
      </c>
      <c r="N369" s="11">
        <v>2.696866254799609</v>
      </c>
      <c r="O369" s="11">
        <v>3</v>
      </c>
      <c r="P369" s="11">
        <v>3.03</v>
      </c>
      <c r="Q369" s="11">
        <v>2.9</v>
      </c>
      <c r="R369" s="11">
        <v>3.12</v>
      </c>
      <c r="S369" s="11">
        <v>2.8</v>
      </c>
      <c r="T369" s="15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28">
        <v>16</v>
      </c>
    </row>
    <row r="370" spans="1:65">
      <c r="A370" s="30"/>
      <c r="B370" s="19">
        <v>1</v>
      </c>
      <c r="C370" s="9">
        <v>3</v>
      </c>
      <c r="D370" s="11">
        <v>3.01</v>
      </c>
      <c r="E370" s="149">
        <v>2.3543309417307001</v>
      </c>
      <c r="F370" s="11">
        <v>2.7827012847878372</v>
      </c>
      <c r="G370" s="11">
        <v>2.8</v>
      </c>
      <c r="H370" s="149">
        <v>3.74</v>
      </c>
      <c r="I370" s="11">
        <v>2.8</v>
      </c>
      <c r="J370" s="11">
        <v>2.8</v>
      </c>
      <c r="K370" s="11">
        <v>2.9</v>
      </c>
      <c r="L370" s="11">
        <v>2.9</v>
      </c>
      <c r="M370" s="11">
        <v>2.8</v>
      </c>
      <c r="N370" s="11">
        <v>2.4858987868476992</v>
      </c>
      <c r="O370" s="11">
        <v>2.8</v>
      </c>
      <c r="P370" s="11">
        <v>2.94</v>
      </c>
      <c r="Q370" s="11">
        <v>2.89</v>
      </c>
      <c r="R370" s="11">
        <v>3.13</v>
      </c>
      <c r="S370" s="11">
        <v>2.7</v>
      </c>
      <c r="T370" s="15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28">
        <v>16</v>
      </c>
    </row>
    <row r="371" spans="1:65">
      <c r="A371" s="30"/>
      <c r="B371" s="19">
        <v>1</v>
      </c>
      <c r="C371" s="9">
        <v>4</v>
      </c>
      <c r="D371" s="11">
        <v>3.07</v>
      </c>
      <c r="E371" s="149">
        <v>2.3861278934230699</v>
      </c>
      <c r="F371" s="11">
        <v>2.9285424871075678</v>
      </c>
      <c r="G371" s="11">
        <v>2.6</v>
      </c>
      <c r="H371" s="149">
        <v>3.6</v>
      </c>
      <c r="I371" s="11">
        <v>2.8</v>
      </c>
      <c r="J371" s="11">
        <v>2.8</v>
      </c>
      <c r="K371" s="11">
        <v>2.9</v>
      </c>
      <c r="L371" s="11">
        <v>2.7</v>
      </c>
      <c r="M371" s="11">
        <v>2.9</v>
      </c>
      <c r="N371" s="11">
        <v>2.530771800495049</v>
      </c>
      <c r="O371" s="11">
        <v>2.9</v>
      </c>
      <c r="P371" s="11">
        <v>3.1</v>
      </c>
      <c r="Q371" s="11">
        <v>2.96</v>
      </c>
      <c r="R371" s="11">
        <v>3.09</v>
      </c>
      <c r="S371" s="11">
        <v>2.8</v>
      </c>
      <c r="T371" s="15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28">
        <v>2.8642688779062127</v>
      </c>
    </row>
    <row r="372" spans="1:65">
      <c r="A372" s="30"/>
      <c r="B372" s="19">
        <v>1</v>
      </c>
      <c r="C372" s="9">
        <v>5</v>
      </c>
      <c r="D372" s="11">
        <v>3.01</v>
      </c>
      <c r="E372" s="149">
        <v>2.33974180601161</v>
      </c>
      <c r="F372" s="11">
        <v>2.7832717980594817</v>
      </c>
      <c r="G372" s="11">
        <v>2.9</v>
      </c>
      <c r="H372" s="149">
        <v>3.47</v>
      </c>
      <c r="I372" s="11">
        <v>2.8</v>
      </c>
      <c r="J372" s="11">
        <v>2.7</v>
      </c>
      <c r="K372" s="11">
        <v>2.9</v>
      </c>
      <c r="L372" s="11">
        <v>2.7</v>
      </c>
      <c r="M372" s="11">
        <v>2.8</v>
      </c>
      <c r="N372" s="11">
        <v>2.613656278328754</v>
      </c>
      <c r="O372" s="11">
        <v>3</v>
      </c>
      <c r="P372" s="11">
        <v>2.92</v>
      </c>
      <c r="Q372" s="11">
        <v>2.92</v>
      </c>
      <c r="R372" s="11">
        <v>3.07</v>
      </c>
      <c r="S372" s="11">
        <v>2.9</v>
      </c>
      <c r="T372" s="15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28">
        <v>36</v>
      </c>
    </row>
    <row r="373" spans="1:65">
      <c r="A373" s="30"/>
      <c r="B373" s="19">
        <v>1</v>
      </c>
      <c r="C373" s="9">
        <v>6</v>
      </c>
      <c r="D373" s="11">
        <v>3.01</v>
      </c>
      <c r="E373" s="149">
        <v>2.36015616784448</v>
      </c>
      <c r="F373" s="11">
        <v>2.8736602405505622</v>
      </c>
      <c r="G373" s="11">
        <v>2.8</v>
      </c>
      <c r="H373" s="149">
        <v>3.62</v>
      </c>
      <c r="I373" s="11">
        <v>2.8</v>
      </c>
      <c r="J373" s="11">
        <v>2.8</v>
      </c>
      <c r="K373" s="11">
        <v>3</v>
      </c>
      <c r="L373" s="11">
        <v>2.8</v>
      </c>
      <c r="M373" s="11">
        <v>2.9</v>
      </c>
      <c r="N373" s="11">
        <v>2.539215961597455</v>
      </c>
      <c r="O373" s="11">
        <v>2.9</v>
      </c>
      <c r="P373" s="11">
        <v>2.99</v>
      </c>
      <c r="Q373" s="11">
        <v>2.84</v>
      </c>
      <c r="R373" s="11">
        <v>3.19</v>
      </c>
      <c r="S373" s="11">
        <v>2.9</v>
      </c>
      <c r="T373" s="15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55"/>
    </row>
    <row r="374" spans="1:65">
      <c r="A374" s="30"/>
      <c r="B374" s="20" t="s">
        <v>260</v>
      </c>
      <c r="C374" s="12"/>
      <c r="D374" s="23">
        <v>3.0199999999999996</v>
      </c>
      <c r="E374" s="23">
        <v>2.3695321564327751</v>
      </c>
      <c r="F374" s="23">
        <v>2.8266566812114484</v>
      </c>
      <c r="G374" s="23">
        <v>2.8000000000000003</v>
      </c>
      <c r="H374" s="23">
        <v>3.7250000000000001</v>
      </c>
      <c r="I374" s="23">
        <v>2.7833333333333337</v>
      </c>
      <c r="J374" s="23">
        <v>2.7666666666666671</v>
      </c>
      <c r="K374" s="23">
        <v>2.9166666666666665</v>
      </c>
      <c r="L374" s="23">
        <v>2.8166666666666664</v>
      </c>
      <c r="M374" s="23">
        <v>2.8499999999999996</v>
      </c>
      <c r="N374" s="23">
        <v>2.5714409428088643</v>
      </c>
      <c r="O374" s="23">
        <v>2.9333333333333336</v>
      </c>
      <c r="P374" s="23">
        <v>2.9966666666666661</v>
      </c>
      <c r="Q374" s="23">
        <v>2.9166666666666665</v>
      </c>
      <c r="R374" s="23">
        <v>3.1016666666666666</v>
      </c>
      <c r="S374" s="23">
        <v>2.8000000000000003</v>
      </c>
      <c r="T374" s="15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55"/>
    </row>
    <row r="375" spans="1:65">
      <c r="A375" s="30"/>
      <c r="B375" s="3" t="s">
        <v>261</v>
      </c>
      <c r="C375" s="29"/>
      <c r="D375" s="11">
        <v>3.01</v>
      </c>
      <c r="E375" s="11">
        <v>2.3658643806925248</v>
      </c>
      <c r="F375" s="11">
        <v>2.8284660193050222</v>
      </c>
      <c r="G375" s="11">
        <v>2.8</v>
      </c>
      <c r="H375" s="11">
        <v>3.68</v>
      </c>
      <c r="I375" s="11">
        <v>2.8</v>
      </c>
      <c r="J375" s="11">
        <v>2.8</v>
      </c>
      <c r="K375" s="11">
        <v>2.9</v>
      </c>
      <c r="L375" s="11">
        <v>2.8499999999999996</v>
      </c>
      <c r="M375" s="11">
        <v>2.8499999999999996</v>
      </c>
      <c r="N375" s="11">
        <v>2.5507262681910365</v>
      </c>
      <c r="O375" s="11">
        <v>2.95</v>
      </c>
      <c r="P375" s="11">
        <v>2.9950000000000001</v>
      </c>
      <c r="Q375" s="11">
        <v>2.91</v>
      </c>
      <c r="R375" s="11">
        <v>3.105</v>
      </c>
      <c r="S375" s="11">
        <v>2.8</v>
      </c>
      <c r="T375" s="15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55"/>
    </row>
    <row r="376" spans="1:65">
      <c r="A376" s="30"/>
      <c r="B376" s="3" t="s">
        <v>262</v>
      </c>
      <c r="C376" s="29"/>
      <c r="D376" s="24">
        <v>2.5298221281347021E-2</v>
      </c>
      <c r="E376" s="24">
        <v>2.3506443489240324E-2</v>
      </c>
      <c r="F376" s="24">
        <v>9.6119037998665308E-2</v>
      </c>
      <c r="G376" s="24">
        <v>0.10954451150103316</v>
      </c>
      <c r="H376" s="24">
        <v>0.22518880966868668</v>
      </c>
      <c r="I376" s="24">
        <v>4.0824829046386159E-2</v>
      </c>
      <c r="J376" s="24">
        <v>5.1639777949432045E-2</v>
      </c>
      <c r="K376" s="24">
        <v>4.0824829046386339E-2</v>
      </c>
      <c r="L376" s="24">
        <v>9.8319208025017382E-2</v>
      </c>
      <c r="M376" s="24">
        <v>5.4772255750516662E-2</v>
      </c>
      <c r="N376" s="24">
        <v>7.4307809588036705E-2</v>
      </c>
      <c r="O376" s="24">
        <v>8.1649658092772665E-2</v>
      </c>
      <c r="P376" s="24">
        <v>6.4704456312271647E-2</v>
      </c>
      <c r="Q376" s="24">
        <v>5.3166405433005118E-2</v>
      </c>
      <c r="R376" s="24">
        <v>6.0800219297850192E-2</v>
      </c>
      <c r="S376" s="24">
        <v>8.9442719099991477E-2</v>
      </c>
      <c r="T376" s="205"/>
      <c r="U376" s="206"/>
      <c r="V376" s="206"/>
      <c r="W376" s="206"/>
      <c r="X376" s="206"/>
      <c r="Y376" s="206"/>
      <c r="Z376" s="206"/>
      <c r="AA376" s="206"/>
      <c r="AB376" s="206"/>
      <c r="AC376" s="206"/>
      <c r="AD376" s="206"/>
      <c r="AE376" s="206"/>
      <c r="AF376" s="206"/>
      <c r="AG376" s="206"/>
      <c r="AH376" s="206"/>
      <c r="AI376" s="206"/>
      <c r="AJ376" s="206"/>
      <c r="AK376" s="206"/>
      <c r="AL376" s="206"/>
      <c r="AM376" s="206"/>
      <c r="AN376" s="206"/>
      <c r="AO376" s="206"/>
      <c r="AP376" s="206"/>
      <c r="AQ376" s="206"/>
      <c r="AR376" s="206"/>
      <c r="AS376" s="206"/>
      <c r="AT376" s="206"/>
      <c r="AU376" s="206"/>
      <c r="AV376" s="206"/>
      <c r="AW376" s="206"/>
      <c r="AX376" s="206"/>
      <c r="AY376" s="206"/>
      <c r="AZ376" s="206"/>
      <c r="BA376" s="206"/>
      <c r="BB376" s="206"/>
      <c r="BC376" s="206"/>
      <c r="BD376" s="206"/>
      <c r="BE376" s="206"/>
      <c r="BF376" s="206"/>
      <c r="BG376" s="206"/>
      <c r="BH376" s="206"/>
      <c r="BI376" s="206"/>
      <c r="BJ376" s="206"/>
      <c r="BK376" s="206"/>
      <c r="BL376" s="206"/>
      <c r="BM376" s="56"/>
    </row>
    <row r="377" spans="1:65">
      <c r="A377" s="30"/>
      <c r="B377" s="3" t="s">
        <v>86</v>
      </c>
      <c r="C377" s="29"/>
      <c r="D377" s="13">
        <v>8.3768944640221932E-3</v>
      </c>
      <c r="E377" s="13">
        <v>9.9202888745043346E-3</v>
      </c>
      <c r="F377" s="13">
        <v>3.4004496774426324E-2</v>
      </c>
      <c r="G377" s="13">
        <v>3.9123039821797552E-2</v>
      </c>
      <c r="H377" s="13">
        <v>6.0453371723137361E-2</v>
      </c>
      <c r="I377" s="13">
        <v>1.4667603250198618E-2</v>
      </c>
      <c r="J377" s="13">
        <v>1.8664979981722424E-2</v>
      </c>
      <c r="K377" s="13">
        <v>1.3997084244475317E-2</v>
      </c>
      <c r="L377" s="13">
        <v>3.4906227701189604E-2</v>
      </c>
      <c r="M377" s="13">
        <v>1.921833535105848E-2</v>
      </c>
      <c r="N377" s="13">
        <v>2.8897342478675786E-2</v>
      </c>
      <c r="O377" s="13">
        <v>2.7835110713445223E-2</v>
      </c>
      <c r="P377" s="13">
        <v>2.159214337450667E-2</v>
      </c>
      <c r="Q377" s="13">
        <v>1.8228481862744613E-2</v>
      </c>
      <c r="R377" s="13">
        <v>1.9602435023487436E-2</v>
      </c>
      <c r="S377" s="13">
        <v>3.1943828249996954E-2</v>
      </c>
      <c r="T377" s="15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55"/>
    </row>
    <row r="378" spans="1:65">
      <c r="A378" s="30"/>
      <c r="B378" s="3" t="s">
        <v>263</v>
      </c>
      <c r="C378" s="29"/>
      <c r="D378" s="13">
        <v>5.4370287403892936E-2</v>
      </c>
      <c r="E378" s="13">
        <v>-0.17272705271828082</v>
      </c>
      <c r="F378" s="13">
        <v>-1.313151743011598E-2</v>
      </c>
      <c r="G378" s="13">
        <v>-2.2438144128840709E-2</v>
      </c>
      <c r="H378" s="13">
        <v>0.30050639754288144</v>
      </c>
      <c r="I378" s="13">
        <v>-2.825696469950234E-2</v>
      </c>
      <c r="J378" s="13">
        <v>-3.4075785270163972E-2</v>
      </c>
      <c r="K378" s="13">
        <v>1.8293599865790711E-2</v>
      </c>
      <c r="L378" s="13">
        <v>-1.6619323558179189E-2</v>
      </c>
      <c r="M378" s="13">
        <v>-4.9816824168559259E-3</v>
      </c>
      <c r="N378" s="13">
        <v>-0.10223479274452973</v>
      </c>
      <c r="O378" s="13">
        <v>2.4112420436452675E-2</v>
      </c>
      <c r="P378" s="13">
        <v>4.6223938604966541E-2</v>
      </c>
      <c r="Q378" s="13">
        <v>1.8293599865790711E-2</v>
      </c>
      <c r="R378" s="13">
        <v>8.2882508200135208E-2</v>
      </c>
      <c r="S378" s="13">
        <v>-2.2438144128840709E-2</v>
      </c>
      <c r="T378" s="15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55"/>
    </row>
    <row r="379" spans="1:65">
      <c r="A379" s="30"/>
      <c r="B379" s="46" t="s">
        <v>264</v>
      </c>
      <c r="C379" s="47"/>
      <c r="D379" s="45">
        <v>1.56</v>
      </c>
      <c r="E379" s="45">
        <v>4.04</v>
      </c>
      <c r="F379" s="45">
        <v>0.1</v>
      </c>
      <c r="G379" s="45">
        <v>0.33</v>
      </c>
      <c r="H379" s="45">
        <v>7.63</v>
      </c>
      <c r="I379" s="45">
        <v>0.47</v>
      </c>
      <c r="J379" s="45">
        <v>0.62</v>
      </c>
      <c r="K379" s="45">
        <v>0.67</v>
      </c>
      <c r="L379" s="45">
        <v>0.19</v>
      </c>
      <c r="M379" s="45">
        <v>0.1</v>
      </c>
      <c r="N379" s="45">
        <v>2.2999999999999998</v>
      </c>
      <c r="O379" s="45">
        <v>0.82</v>
      </c>
      <c r="P379" s="45">
        <v>1.36</v>
      </c>
      <c r="Q379" s="45">
        <v>0.67</v>
      </c>
      <c r="R379" s="45">
        <v>2.27</v>
      </c>
      <c r="S379" s="45">
        <v>0.33</v>
      </c>
      <c r="T379" s="15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55"/>
    </row>
    <row r="380" spans="1:65">
      <c r="B380" s="31"/>
      <c r="C380" s="20"/>
      <c r="D380" s="20"/>
      <c r="E380" s="20"/>
      <c r="F380" s="20"/>
      <c r="G380" s="20"/>
      <c r="H380" s="20"/>
      <c r="I380" s="20"/>
      <c r="J380" s="20"/>
      <c r="K380" s="20"/>
      <c r="L380" s="20"/>
      <c r="M380" s="20"/>
      <c r="N380" s="20"/>
      <c r="O380" s="20"/>
      <c r="P380" s="20"/>
      <c r="Q380" s="20"/>
      <c r="R380" s="20"/>
      <c r="S380" s="20"/>
      <c r="BM380" s="55"/>
    </row>
    <row r="381" spans="1:65" ht="15">
      <c r="B381" s="8" t="s">
        <v>561</v>
      </c>
      <c r="BM381" s="28" t="s">
        <v>290</v>
      </c>
    </row>
    <row r="382" spans="1:65" ht="15">
      <c r="A382" s="25" t="s">
        <v>53</v>
      </c>
      <c r="B382" s="18" t="s">
        <v>112</v>
      </c>
      <c r="C382" s="15" t="s">
        <v>113</v>
      </c>
      <c r="D382" s="16" t="s">
        <v>225</v>
      </c>
      <c r="E382" s="17" t="s">
        <v>225</v>
      </c>
      <c r="F382" s="15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28">
        <v>1</v>
      </c>
    </row>
    <row r="383" spans="1:65">
      <c r="A383" s="30"/>
      <c r="B383" s="19" t="s">
        <v>226</v>
      </c>
      <c r="C383" s="9" t="s">
        <v>226</v>
      </c>
      <c r="D383" s="151" t="s">
        <v>231</v>
      </c>
      <c r="E383" s="152" t="s">
        <v>245</v>
      </c>
      <c r="F383" s="15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28" t="s">
        <v>3</v>
      </c>
    </row>
    <row r="384" spans="1:65">
      <c r="A384" s="30"/>
      <c r="B384" s="19"/>
      <c r="C384" s="9"/>
      <c r="D384" s="10" t="s">
        <v>304</v>
      </c>
      <c r="E384" s="11" t="s">
        <v>304</v>
      </c>
      <c r="F384" s="15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28">
        <v>2</v>
      </c>
    </row>
    <row r="385" spans="1:65">
      <c r="A385" s="30"/>
      <c r="B385" s="19"/>
      <c r="C385" s="9"/>
      <c r="D385" s="26"/>
      <c r="E385" s="26"/>
      <c r="F385" s="15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28">
        <v>2</v>
      </c>
    </row>
    <row r="386" spans="1:65">
      <c r="A386" s="30"/>
      <c r="B386" s="18">
        <v>1</v>
      </c>
      <c r="C386" s="14">
        <v>1</v>
      </c>
      <c r="D386" s="148" t="s">
        <v>105</v>
      </c>
      <c r="E386" s="22">
        <v>0.48</v>
      </c>
      <c r="F386" s="15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28">
        <v>1</v>
      </c>
    </row>
    <row r="387" spans="1:65">
      <c r="A387" s="30"/>
      <c r="B387" s="19">
        <v>1</v>
      </c>
      <c r="C387" s="9">
        <v>2</v>
      </c>
      <c r="D387" s="149" t="s">
        <v>105</v>
      </c>
      <c r="E387" s="11">
        <v>0.16</v>
      </c>
      <c r="F387" s="15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28">
        <v>34</v>
      </c>
    </row>
    <row r="388" spans="1:65">
      <c r="A388" s="30"/>
      <c r="B388" s="19">
        <v>1</v>
      </c>
      <c r="C388" s="9">
        <v>3</v>
      </c>
      <c r="D388" s="149" t="s">
        <v>105</v>
      </c>
      <c r="E388" s="11">
        <v>0.47</v>
      </c>
      <c r="F388" s="15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28">
        <v>16</v>
      </c>
    </row>
    <row r="389" spans="1:65">
      <c r="A389" s="30"/>
      <c r="B389" s="19">
        <v>1</v>
      </c>
      <c r="C389" s="9">
        <v>4</v>
      </c>
      <c r="D389" s="149" t="s">
        <v>105</v>
      </c>
      <c r="E389" s="11">
        <v>0.32</v>
      </c>
      <c r="F389" s="15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28">
        <v>0.331666666666667</v>
      </c>
    </row>
    <row r="390" spans="1:65">
      <c r="A390" s="30"/>
      <c r="B390" s="19">
        <v>1</v>
      </c>
      <c r="C390" s="9">
        <v>5</v>
      </c>
      <c r="D390" s="149" t="s">
        <v>105</v>
      </c>
      <c r="E390" s="11">
        <v>0.24</v>
      </c>
      <c r="F390" s="15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28">
        <v>40</v>
      </c>
    </row>
    <row r="391" spans="1:65">
      <c r="A391" s="30"/>
      <c r="B391" s="19">
        <v>1</v>
      </c>
      <c r="C391" s="9">
        <v>6</v>
      </c>
      <c r="D391" s="149" t="s">
        <v>105</v>
      </c>
      <c r="E391" s="11">
        <v>0.32</v>
      </c>
      <c r="F391" s="15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55"/>
    </row>
    <row r="392" spans="1:65">
      <c r="A392" s="30"/>
      <c r="B392" s="20" t="s">
        <v>260</v>
      </c>
      <c r="C392" s="12"/>
      <c r="D392" s="23" t="s">
        <v>662</v>
      </c>
      <c r="E392" s="23">
        <v>0.33166666666666667</v>
      </c>
      <c r="F392" s="15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55"/>
    </row>
    <row r="393" spans="1:65">
      <c r="A393" s="30"/>
      <c r="B393" s="3" t="s">
        <v>261</v>
      </c>
      <c r="C393" s="29"/>
      <c r="D393" s="11" t="s">
        <v>662</v>
      </c>
      <c r="E393" s="11">
        <v>0.32</v>
      </c>
      <c r="F393" s="15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55"/>
    </row>
    <row r="394" spans="1:65">
      <c r="A394" s="30"/>
      <c r="B394" s="3" t="s">
        <v>262</v>
      </c>
      <c r="C394" s="29"/>
      <c r="D394" s="24" t="s">
        <v>662</v>
      </c>
      <c r="E394" s="24">
        <v>0.12592325705232801</v>
      </c>
      <c r="F394" s="15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55"/>
    </row>
    <row r="395" spans="1:65">
      <c r="A395" s="30"/>
      <c r="B395" s="3" t="s">
        <v>86</v>
      </c>
      <c r="C395" s="29"/>
      <c r="D395" s="13" t="s">
        <v>662</v>
      </c>
      <c r="E395" s="13">
        <v>0.37966811171556186</v>
      </c>
      <c r="F395" s="15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55"/>
    </row>
    <row r="396" spans="1:65">
      <c r="A396" s="30"/>
      <c r="B396" s="3" t="s">
        <v>263</v>
      </c>
      <c r="C396" s="29"/>
      <c r="D396" s="13" t="s">
        <v>662</v>
      </c>
      <c r="E396" s="13">
        <v>-9.9920072216264089E-16</v>
      </c>
      <c r="F396" s="15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55"/>
    </row>
    <row r="397" spans="1:65">
      <c r="A397" s="30"/>
      <c r="B397" s="46" t="s">
        <v>264</v>
      </c>
      <c r="C397" s="47"/>
      <c r="D397" s="45">
        <v>0.67</v>
      </c>
      <c r="E397" s="45">
        <v>0.67</v>
      </c>
      <c r="F397" s="15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55"/>
    </row>
    <row r="398" spans="1:65">
      <c r="B398" s="31"/>
      <c r="C398" s="20"/>
      <c r="D398" s="20"/>
      <c r="E398" s="20"/>
      <c r="BM398" s="55"/>
    </row>
    <row r="399" spans="1:65" ht="15">
      <c r="B399" s="8" t="s">
        <v>562</v>
      </c>
      <c r="BM399" s="28" t="s">
        <v>67</v>
      </c>
    </row>
    <row r="400" spans="1:65" ht="15">
      <c r="A400" s="25" t="s">
        <v>11</v>
      </c>
      <c r="B400" s="18" t="s">
        <v>112</v>
      </c>
      <c r="C400" s="15" t="s">
        <v>113</v>
      </c>
      <c r="D400" s="16" t="s">
        <v>225</v>
      </c>
      <c r="E400" s="17" t="s">
        <v>225</v>
      </c>
      <c r="F400" s="17" t="s">
        <v>225</v>
      </c>
      <c r="G400" s="17" t="s">
        <v>225</v>
      </c>
      <c r="H400" s="17" t="s">
        <v>225</v>
      </c>
      <c r="I400" s="17" t="s">
        <v>225</v>
      </c>
      <c r="J400" s="15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28">
        <v>1</v>
      </c>
    </row>
    <row r="401" spans="1:65">
      <c r="A401" s="30"/>
      <c r="B401" s="19" t="s">
        <v>226</v>
      </c>
      <c r="C401" s="9" t="s">
        <v>226</v>
      </c>
      <c r="D401" s="151" t="s">
        <v>229</v>
      </c>
      <c r="E401" s="152" t="s">
        <v>231</v>
      </c>
      <c r="F401" s="152" t="s">
        <v>232</v>
      </c>
      <c r="G401" s="152" t="s">
        <v>234</v>
      </c>
      <c r="H401" s="152" t="s">
        <v>241</v>
      </c>
      <c r="I401" s="152" t="s">
        <v>244</v>
      </c>
      <c r="J401" s="15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28" t="s">
        <v>3</v>
      </c>
    </row>
    <row r="402" spans="1:65">
      <c r="A402" s="30"/>
      <c r="B402" s="19"/>
      <c r="C402" s="9"/>
      <c r="D402" s="10" t="s">
        <v>304</v>
      </c>
      <c r="E402" s="11" t="s">
        <v>304</v>
      </c>
      <c r="F402" s="11" t="s">
        <v>305</v>
      </c>
      <c r="G402" s="11" t="s">
        <v>304</v>
      </c>
      <c r="H402" s="11" t="s">
        <v>304</v>
      </c>
      <c r="I402" s="11" t="s">
        <v>304</v>
      </c>
      <c r="J402" s="15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28">
        <v>2</v>
      </c>
    </row>
    <row r="403" spans="1:65">
      <c r="A403" s="30"/>
      <c r="B403" s="19"/>
      <c r="C403" s="9"/>
      <c r="D403" s="26"/>
      <c r="E403" s="26"/>
      <c r="F403" s="26"/>
      <c r="G403" s="26"/>
      <c r="H403" s="26"/>
      <c r="I403" s="26"/>
      <c r="J403" s="15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28">
        <v>2</v>
      </c>
    </row>
    <row r="404" spans="1:65">
      <c r="A404" s="30"/>
      <c r="B404" s="18">
        <v>1</v>
      </c>
      <c r="C404" s="14">
        <v>1</v>
      </c>
      <c r="D404" s="22">
        <v>0.48506208539113993</v>
      </c>
      <c r="E404" s="22">
        <v>0.6074235428952387</v>
      </c>
      <c r="F404" s="22">
        <v>0.6</v>
      </c>
      <c r="G404" s="22">
        <v>0.42</v>
      </c>
      <c r="H404" s="148">
        <v>0.22869539713095</v>
      </c>
      <c r="I404" s="22">
        <v>0.63</v>
      </c>
      <c r="J404" s="15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28">
        <v>1</v>
      </c>
    </row>
    <row r="405" spans="1:65">
      <c r="A405" s="30"/>
      <c r="B405" s="19">
        <v>1</v>
      </c>
      <c r="C405" s="9">
        <v>2</v>
      </c>
      <c r="D405" s="11">
        <v>0.48330045128515697</v>
      </c>
      <c r="E405" s="11">
        <v>0.57371627068183739</v>
      </c>
      <c r="F405" s="11">
        <v>0.6</v>
      </c>
      <c r="G405" s="11">
        <v>0.46</v>
      </c>
      <c r="H405" s="154">
        <v>0.277810788633999</v>
      </c>
      <c r="I405" s="11">
        <v>0.69</v>
      </c>
      <c r="J405" s="15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28">
        <v>45</v>
      </c>
    </row>
    <row r="406" spans="1:65">
      <c r="A406" s="30"/>
      <c r="B406" s="19">
        <v>1</v>
      </c>
      <c r="C406" s="9">
        <v>3</v>
      </c>
      <c r="D406" s="11">
        <v>0.49370085424880478</v>
      </c>
      <c r="E406" s="11">
        <v>0.58899645300962966</v>
      </c>
      <c r="F406" s="11">
        <v>0.6</v>
      </c>
      <c r="G406" s="11">
        <v>0.47</v>
      </c>
      <c r="H406" s="149">
        <v>0.23781785944630501</v>
      </c>
      <c r="I406" s="11">
        <v>0.7</v>
      </c>
      <c r="J406" s="15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28">
        <v>16</v>
      </c>
    </row>
    <row r="407" spans="1:65">
      <c r="A407" s="30"/>
      <c r="B407" s="19">
        <v>1</v>
      </c>
      <c r="C407" s="9">
        <v>4</v>
      </c>
      <c r="D407" s="11">
        <v>0.475860166499948</v>
      </c>
      <c r="E407" s="11">
        <v>0.60304421137035591</v>
      </c>
      <c r="F407" s="11">
        <v>0.6</v>
      </c>
      <c r="G407" s="11">
        <v>0.42</v>
      </c>
      <c r="H407" s="149">
        <v>0.22883643722883601</v>
      </c>
      <c r="I407" s="11">
        <v>0.57999999999999996</v>
      </c>
      <c r="J407" s="15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28">
        <v>0.55121856761032573</v>
      </c>
    </row>
    <row r="408" spans="1:65">
      <c r="A408" s="30"/>
      <c r="B408" s="19">
        <v>1</v>
      </c>
      <c r="C408" s="9">
        <v>5</v>
      </c>
      <c r="D408" s="11">
        <v>0.50738433971283903</v>
      </c>
      <c r="E408" s="11">
        <v>0.5650445339537673</v>
      </c>
      <c r="F408" s="11">
        <v>0.6</v>
      </c>
      <c r="G408" s="11">
        <v>0.43</v>
      </c>
      <c r="H408" s="149">
        <v>0.23256159221977099</v>
      </c>
      <c r="I408" s="11">
        <v>0.6</v>
      </c>
      <c r="J408" s="15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28">
        <v>37</v>
      </c>
    </row>
    <row r="409" spans="1:65">
      <c r="A409" s="30"/>
      <c r="B409" s="19">
        <v>1</v>
      </c>
      <c r="C409" s="9">
        <v>6</v>
      </c>
      <c r="D409" s="11">
        <v>0.49873493524310508</v>
      </c>
      <c r="E409" s="11">
        <v>0.59428918401794895</v>
      </c>
      <c r="F409" s="11">
        <v>0.6</v>
      </c>
      <c r="G409" s="11">
        <v>0.42</v>
      </c>
      <c r="H409" s="149">
        <v>0.25051609481989501</v>
      </c>
      <c r="I409" s="154">
        <v>0.86</v>
      </c>
      <c r="J409" s="15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55"/>
    </row>
    <row r="410" spans="1:65">
      <c r="A410" s="30"/>
      <c r="B410" s="20" t="s">
        <v>260</v>
      </c>
      <c r="C410" s="12"/>
      <c r="D410" s="23">
        <v>0.49067380539683231</v>
      </c>
      <c r="E410" s="23">
        <v>0.58875236598812963</v>
      </c>
      <c r="F410" s="23">
        <v>0.6</v>
      </c>
      <c r="G410" s="23">
        <v>0.4366666666666667</v>
      </c>
      <c r="H410" s="23">
        <v>0.24270636157995937</v>
      </c>
      <c r="I410" s="23">
        <v>0.67666666666666664</v>
      </c>
      <c r="J410" s="15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55"/>
    </row>
    <row r="411" spans="1:65">
      <c r="A411" s="30"/>
      <c r="B411" s="3" t="s">
        <v>261</v>
      </c>
      <c r="C411" s="29"/>
      <c r="D411" s="11">
        <v>0.48938146981997233</v>
      </c>
      <c r="E411" s="11">
        <v>0.5916428185137893</v>
      </c>
      <c r="F411" s="11">
        <v>0.6</v>
      </c>
      <c r="G411" s="11">
        <v>0.42499999999999999</v>
      </c>
      <c r="H411" s="11">
        <v>0.23518972583303799</v>
      </c>
      <c r="I411" s="11">
        <v>0.65999999999999992</v>
      </c>
      <c r="J411" s="15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55"/>
    </row>
    <row r="412" spans="1:65">
      <c r="A412" s="30"/>
      <c r="B412" s="3" t="s">
        <v>262</v>
      </c>
      <c r="C412" s="29"/>
      <c r="D412" s="24">
        <v>1.1477704003178225E-2</v>
      </c>
      <c r="E412" s="24">
        <v>1.6563399927097471E-2</v>
      </c>
      <c r="F412" s="24">
        <v>0</v>
      </c>
      <c r="G412" s="24">
        <v>2.2509257354845512E-2</v>
      </c>
      <c r="H412" s="24">
        <v>1.9020033947660525E-2</v>
      </c>
      <c r="I412" s="24">
        <v>0.10171856598805731</v>
      </c>
      <c r="J412" s="15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55"/>
    </row>
    <row r="413" spans="1:65">
      <c r="A413" s="30"/>
      <c r="B413" s="3" t="s">
        <v>86</v>
      </c>
      <c r="C413" s="29"/>
      <c r="D413" s="13">
        <v>2.339171946196646E-2</v>
      </c>
      <c r="E413" s="13">
        <v>2.8133050300865239E-2</v>
      </c>
      <c r="F413" s="13">
        <v>0</v>
      </c>
      <c r="G413" s="13">
        <v>5.1547917606516433E-2</v>
      </c>
      <c r="H413" s="13">
        <v>7.8366441752266938E-2</v>
      </c>
      <c r="I413" s="13">
        <v>0.15032300392323741</v>
      </c>
      <c r="J413" s="15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55"/>
    </row>
    <row r="414" spans="1:65">
      <c r="A414" s="30"/>
      <c r="B414" s="3" t="s">
        <v>263</v>
      </c>
      <c r="C414" s="29"/>
      <c r="D414" s="13">
        <v>-0.10983803117512991</v>
      </c>
      <c r="E414" s="13">
        <v>6.8092405777480547E-2</v>
      </c>
      <c r="F414" s="13">
        <v>8.8497440500152846E-2</v>
      </c>
      <c r="G414" s="13">
        <v>-0.20781575163599986</v>
      </c>
      <c r="H414" s="13">
        <v>-0.55969124437851603</v>
      </c>
      <c r="I414" s="13">
        <v>0.22758322456406122</v>
      </c>
      <c r="J414" s="15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55"/>
    </row>
    <row r="415" spans="1:65">
      <c r="A415" s="30"/>
      <c r="B415" s="46" t="s">
        <v>264</v>
      </c>
      <c r="C415" s="47"/>
      <c r="D415" s="45">
        <v>0.4</v>
      </c>
      <c r="E415" s="45">
        <v>0.4</v>
      </c>
      <c r="F415" s="45">
        <v>0.5</v>
      </c>
      <c r="G415" s="45">
        <v>0.85</v>
      </c>
      <c r="H415" s="45">
        <v>2.4500000000000002</v>
      </c>
      <c r="I415" s="45">
        <v>1.1299999999999999</v>
      </c>
      <c r="J415" s="15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55"/>
    </row>
    <row r="416" spans="1:65">
      <c r="B416" s="31"/>
      <c r="C416" s="20"/>
      <c r="D416" s="20"/>
      <c r="E416" s="20"/>
      <c r="F416" s="20"/>
      <c r="G416" s="20"/>
      <c r="H416" s="20"/>
      <c r="I416" s="20"/>
      <c r="BM416" s="55"/>
    </row>
    <row r="417" spans="1:65" ht="15">
      <c r="B417" s="8" t="s">
        <v>563</v>
      </c>
      <c r="BM417" s="28" t="s">
        <v>67</v>
      </c>
    </row>
    <row r="418" spans="1:65" ht="15">
      <c r="A418" s="25" t="s">
        <v>14</v>
      </c>
      <c r="B418" s="18" t="s">
        <v>112</v>
      </c>
      <c r="C418" s="15" t="s">
        <v>113</v>
      </c>
      <c r="D418" s="16" t="s">
        <v>225</v>
      </c>
      <c r="E418" s="17" t="s">
        <v>225</v>
      </c>
      <c r="F418" s="17" t="s">
        <v>225</v>
      </c>
      <c r="G418" s="17" t="s">
        <v>225</v>
      </c>
      <c r="H418" s="17" t="s">
        <v>225</v>
      </c>
      <c r="I418" s="17" t="s">
        <v>225</v>
      </c>
      <c r="J418" s="17" t="s">
        <v>225</v>
      </c>
      <c r="K418" s="17" t="s">
        <v>225</v>
      </c>
      <c r="L418" s="17" t="s">
        <v>225</v>
      </c>
      <c r="M418" s="17" t="s">
        <v>225</v>
      </c>
      <c r="N418" s="17" t="s">
        <v>225</v>
      </c>
      <c r="O418" s="17" t="s">
        <v>225</v>
      </c>
      <c r="P418" s="17" t="s">
        <v>225</v>
      </c>
      <c r="Q418" s="17" t="s">
        <v>225</v>
      </c>
      <c r="R418" s="17" t="s">
        <v>225</v>
      </c>
      <c r="S418" s="15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28">
        <v>1</v>
      </c>
    </row>
    <row r="419" spans="1:65">
      <c r="A419" s="30"/>
      <c r="B419" s="19" t="s">
        <v>226</v>
      </c>
      <c r="C419" s="9" t="s">
        <v>226</v>
      </c>
      <c r="D419" s="151" t="s">
        <v>228</v>
      </c>
      <c r="E419" s="152" t="s">
        <v>231</v>
      </c>
      <c r="F419" s="152" t="s">
        <v>232</v>
      </c>
      <c r="G419" s="152" t="s">
        <v>234</v>
      </c>
      <c r="H419" s="152" t="s">
        <v>235</v>
      </c>
      <c r="I419" s="152" t="s">
        <v>236</v>
      </c>
      <c r="J419" s="152" t="s">
        <v>237</v>
      </c>
      <c r="K419" s="152" t="s">
        <v>238</v>
      </c>
      <c r="L419" s="152" t="s">
        <v>280</v>
      </c>
      <c r="M419" s="152" t="s">
        <v>241</v>
      </c>
      <c r="N419" s="152" t="s">
        <v>242</v>
      </c>
      <c r="O419" s="152" t="s">
        <v>243</v>
      </c>
      <c r="P419" s="152" t="s">
        <v>244</v>
      </c>
      <c r="Q419" s="152" t="s">
        <v>246</v>
      </c>
      <c r="R419" s="152" t="s">
        <v>248</v>
      </c>
      <c r="S419" s="15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28" t="s">
        <v>3</v>
      </c>
    </row>
    <row r="420" spans="1:65">
      <c r="A420" s="30"/>
      <c r="B420" s="19"/>
      <c r="C420" s="9"/>
      <c r="D420" s="10" t="s">
        <v>304</v>
      </c>
      <c r="E420" s="11" t="s">
        <v>304</v>
      </c>
      <c r="F420" s="11" t="s">
        <v>305</v>
      </c>
      <c r="G420" s="11" t="s">
        <v>304</v>
      </c>
      <c r="H420" s="11" t="s">
        <v>305</v>
      </c>
      <c r="I420" s="11" t="s">
        <v>305</v>
      </c>
      <c r="J420" s="11" t="s">
        <v>305</v>
      </c>
      <c r="K420" s="11" t="s">
        <v>305</v>
      </c>
      <c r="L420" s="11" t="s">
        <v>305</v>
      </c>
      <c r="M420" s="11" t="s">
        <v>304</v>
      </c>
      <c r="N420" s="11" t="s">
        <v>304</v>
      </c>
      <c r="O420" s="11" t="s">
        <v>305</v>
      </c>
      <c r="P420" s="11" t="s">
        <v>304</v>
      </c>
      <c r="Q420" s="11" t="s">
        <v>304</v>
      </c>
      <c r="R420" s="11" t="s">
        <v>305</v>
      </c>
      <c r="S420" s="15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28">
        <v>3</v>
      </c>
    </row>
    <row r="421" spans="1:65">
      <c r="A421" s="30"/>
      <c r="B421" s="19"/>
      <c r="C421" s="9"/>
      <c r="D421" s="26"/>
      <c r="E421" s="26"/>
      <c r="F421" s="26"/>
      <c r="G421" s="26"/>
      <c r="H421" s="26"/>
      <c r="I421" s="26"/>
      <c r="J421" s="26"/>
      <c r="K421" s="26"/>
      <c r="L421" s="26"/>
      <c r="M421" s="26"/>
      <c r="N421" s="26"/>
      <c r="O421" s="26"/>
      <c r="P421" s="26"/>
      <c r="Q421" s="26"/>
      <c r="R421" s="26"/>
      <c r="S421" s="15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28">
        <v>3</v>
      </c>
    </row>
    <row r="422" spans="1:65">
      <c r="A422" s="30"/>
      <c r="B422" s="18">
        <v>1</v>
      </c>
      <c r="C422" s="14">
        <v>1</v>
      </c>
      <c r="D422" s="224" t="s">
        <v>108</v>
      </c>
      <c r="E422" s="224" t="s">
        <v>96</v>
      </c>
      <c r="F422" s="224">
        <v>0.2</v>
      </c>
      <c r="G422" s="224">
        <v>0.32</v>
      </c>
      <c r="H422" s="214">
        <v>0.10199999999999999</v>
      </c>
      <c r="I422" s="214">
        <v>0.107</v>
      </c>
      <c r="J422" s="214">
        <v>0.10199999999999999</v>
      </c>
      <c r="K422" s="214">
        <v>0.10100000000000001</v>
      </c>
      <c r="L422" s="214">
        <v>0.10199999999999999</v>
      </c>
      <c r="M422" s="214">
        <v>7.3924357157498066E-2</v>
      </c>
      <c r="N422" s="214">
        <v>0.06</v>
      </c>
      <c r="O422" s="214">
        <v>0.11</v>
      </c>
      <c r="P422" s="224">
        <v>0.28999999999999998</v>
      </c>
      <c r="Q422" s="224" t="s">
        <v>105</v>
      </c>
      <c r="R422" s="224">
        <v>0.97000000000000008</v>
      </c>
      <c r="S422" s="205"/>
      <c r="T422" s="206"/>
      <c r="U422" s="206"/>
      <c r="V422" s="206"/>
      <c r="W422" s="206"/>
      <c r="X422" s="206"/>
      <c r="Y422" s="206"/>
      <c r="Z422" s="206"/>
      <c r="AA422" s="206"/>
      <c r="AB422" s="206"/>
      <c r="AC422" s="206"/>
      <c r="AD422" s="206"/>
      <c r="AE422" s="206"/>
      <c r="AF422" s="206"/>
      <c r="AG422" s="206"/>
      <c r="AH422" s="206"/>
      <c r="AI422" s="206"/>
      <c r="AJ422" s="206"/>
      <c r="AK422" s="206"/>
      <c r="AL422" s="206"/>
      <c r="AM422" s="206"/>
      <c r="AN422" s="206"/>
      <c r="AO422" s="206"/>
      <c r="AP422" s="206"/>
      <c r="AQ422" s="206"/>
      <c r="AR422" s="206"/>
      <c r="AS422" s="206"/>
      <c r="AT422" s="206"/>
      <c r="AU422" s="206"/>
      <c r="AV422" s="206"/>
      <c r="AW422" s="206"/>
      <c r="AX422" s="206"/>
      <c r="AY422" s="206"/>
      <c r="AZ422" s="206"/>
      <c r="BA422" s="206"/>
      <c r="BB422" s="206"/>
      <c r="BC422" s="206"/>
      <c r="BD422" s="206"/>
      <c r="BE422" s="206"/>
      <c r="BF422" s="206"/>
      <c r="BG422" s="206"/>
      <c r="BH422" s="206"/>
      <c r="BI422" s="206"/>
      <c r="BJ422" s="206"/>
      <c r="BK422" s="206"/>
      <c r="BL422" s="206"/>
      <c r="BM422" s="215">
        <v>1</v>
      </c>
    </row>
    <row r="423" spans="1:65">
      <c r="A423" s="30"/>
      <c r="B423" s="19">
        <v>1</v>
      </c>
      <c r="C423" s="9">
        <v>2</v>
      </c>
      <c r="D423" s="225">
        <v>0.44</v>
      </c>
      <c r="E423" s="225" t="s">
        <v>96</v>
      </c>
      <c r="F423" s="225">
        <v>0.1</v>
      </c>
      <c r="G423" s="225">
        <v>0.32</v>
      </c>
      <c r="H423" s="24">
        <v>0.107</v>
      </c>
      <c r="I423" s="226">
        <v>0.13400000000000001</v>
      </c>
      <c r="J423" s="24">
        <v>0.10299999999999999</v>
      </c>
      <c r="K423" s="24">
        <v>9.9000000000000005E-2</v>
      </c>
      <c r="L423" s="24">
        <v>0.11</v>
      </c>
      <c r="M423" s="24">
        <v>9.697246519771531E-2</v>
      </c>
      <c r="N423" s="24">
        <v>0.06</v>
      </c>
      <c r="O423" s="24">
        <v>0.09</v>
      </c>
      <c r="P423" s="225">
        <v>0.23</v>
      </c>
      <c r="Q423" s="225" t="s">
        <v>105</v>
      </c>
      <c r="R423" s="225">
        <v>0.96</v>
      </c>
      <c r="S423" s="205"/>
      <c r="T423" s="206"/>
      <c r="U423" s="206"/>
      <c r="V423" s="206"/>
      <c r="W423" s="206"/>
      <c r="X423" s="206"/>
      <c r="Y423" s="206"/>
      <c r="Z423" s="206"/>
      <c r="AA423" s="206"/>
      <c r="AB423" s="206"/>
      <c r="AC423" s="206"/>
      <c r="AD423" s="206"/>
      <c r="AE423" s="206"/>
      <c r="AF423" s="206"/>
      <c r="AG423" s="206"/>
      <c r="AH423" s="206"/>
      <c r="AI423" s="206"/>
      <c r="AJ423" s="206"/>
      <c r="AK423" s="206"/>
      <c r="AL423" s="206"/>
      <c r="AM423" s="206"/>
      <c r="AN423" s="206"/>
      <c r="AO423" s="206"/>
      <c r="AP423" s="206"/>
      <c r="AQ423" s="206"/>
      <c r="AR423" s="206"/>
      <c r="AS423" s="206"/>
      <c r="AT423" s="206"/>
      <c r="AU423" s="206"/>
      <c r="AV423" s="206"/>
      <c r="AW423" s="206"/>
      <c r="AX423" s="206"/>
      <c r="AY423" s="206"/>
      <c r="AZ423" s="206"/>
      <c r="BA423" s="206"/>
      <c r="BB423" s="206"/>
      <c r="BC423" s="206"/>
      <c r="BD423" s="206"/>
      <c r="BE423" s="206"/>
      <c r="BF423" s="206"/>
      <c r="BG423" s="206"/>
      <c r="BH423" s="206"/>
      <c r="BI423" s="206"/>
      <c r="BJ423" s="206"/>
      <c r="BK423" s="206"/>
      <c r="BL423" s="206"/>
      <c r="BM423" s="215">
        <v>18</v>
      </c>
    </row>
    <row r="424" spans="1:65">
      <c r="A424" s="30"/>
      <c r="B424" s="19">
        <v>1</v>
      </c>
      <c r="C424" s="9">
        <v>3</v>
      </c>
      <c r="D424" s="225">
        <v>0.54</v>
      </c>
      <c r="E424" s="225" t="s">
        <v>96</v>
      </c>
      <c r="F424" s="225">
        <v>0.2</v>
      </c>
      <c r="G424" s="225">
        <v>0.31</v>
      </c>
      <c r="H424" s="24">
        <v>0.107</v>
      </c>
      <c r="I424" s="24">
        <v>0.113</v>
      </c>
      <c r="J424" s="24">
        <v>0.108</v>
      </c>
      <c r="K424" s="24">
        <v>0.104</v>
      </c>
      <c r="L424" s="24">
        <v>9.2999999999999999E-2</v>
      </c>
      <c r="M424" s="24">
        <v>7.4346405720227632E-2</v>
      </c>
      <c r="N424" s="24">
        <v>7.0000000000000007E-2</v>
      </c>
      <c r="O424" s="24">
        <v>0.09</v>
      </c>
      <c r="P424" s="225">
        <v>0.14000000000000001</v>
      </c>
      <c r="Q424" s="225" t="s">
        <v>105</v>
      </c>
      <c r="R424" s="225">
        <v>0.9</v>
      </c>
      <c r="S424" s="205"/>
      <c r="T424" s="206"/>
      <c r="U424" s="206"/>
      <c r="V424" s="206"/>
      <c r="W424" s="206"/>
      <c r="X424" s="206"/>
      <c r="Y424" s="206"/>
      <c r="Z424" s="206"/>
      <c r="AA424" s="206"/>
      <c r="AB424" s="206"/>
      <c r="AC424" s="206"/>
      <c r="AD424" s="206"/>
      <c r="AE424" s="206"/>
      <c r="AF424" s="206"/>
      <c r="AG424" s="206"/>
      <c r="AH424" s="206"/>
      <c r="AI424" s="206"/>
      <c r="AJ424" s="206"/>
      <c r="AK424" s="206"/>
      <c r="AL424" s="206"/>
      <c r="AM424" s="206"/>
      <c r="AN424" s="206"/>
      <c r="AO424" s="206"/>
      <c r="AP424" s="206"/>
      <c r="AQ424" s="206"/>
      <c r="AR424" s="206"/>
      <c r="AS424" s="206"/>
      <c r="AT424" s="206"/>
      <c r="AU424" s="206"/>
      <c r="AV424" s="206"/>
      <c r="AW424" s="206"/>
      <c r="AX424" s="206"/>
      <c r="AY424" s="206"/>
      <c r="AZ424" s="206"/>
      <c r="BA424" s="206"/>
      <c r="BB424" s="206"/>
      <c r="BC424" s="206"/>
      <c r="BD424" s="206"/>
      <c r="BE424" s="206"/>
      <c r="BF424" s="206"/>
      <c r="BG424" s="206"/>
      <c r="BH424" s="206"/>
      <c r="BI424" s="206"/>
      <c r="BJ424" s="206"/>
      <c r="BK424" s="206"/>
      <c r="BL424" s="206"/>
      <c r="BM424" s="215">
        <v>16</v>
      </c>
    </row>
    <row r="425" spans="1:65">
      <c r="A425" s="30"/>
      <c r="B425" s="19">
        <v>1</v>
      </c>
      <c r="C425" s="9">
        <v>4</v>
      </c>
      <c r="D425" s="225">
        <v>0.56999999999999995</v>
      </c>
      <c r="E425" s="225" t="s">
        <v>96</v>
      </c>
      <c r="F425" s="225">
        <v>0.1</v>
      </c>
      <c r="G425" s="225">
        <v>0.31</v>
      </c>
      <c r="H425" s="24">
        <v>8.5000000000000006E-2</v>
      </c>
      <c r="I425" s="24">
        <v>0.10199999999999999</v>
      </c>
      <c r="J425" s="24">
        <v>0.109</v>
      </c>
      <c r="K425" s="24">
        <v>8.8999999999999996E-2</v>
      </c>
      <c r="L425" s="24">
        <v>0.107</v>
      </c>
      <c r="M425" s="24">
        <v>8.5783779327760559E-2</v>
      </c>
      <c r="N425" s="24">
        <v>0.08</v>
      </c>
      <c r="O425" s="24">
        <v>0.11</v>
      </c>
      <c r="P425" s="225">
        <v>0.37</v>
      </c>
      <c r="Q425" s="225" t="s">
        <v>105</v>
      </c>
      <c r="R425" s="225">
        <v>0.97000000000000008</v>
      </c>
      <c r="S425" s="205"/>
      <c r="T425" s="206"/>
      <c r="U425" s="206"/>
      <c r="V425" s="206"/>
      <c r="W425" s="206"/>
      <c r="X425" s="206"/>
      <c r="Y425" s="206"/>
      <c r="Z425" s="206"/>
      <c r="AA425" s="206"/>
      <c r="AB425" s="206"/>
      <c r="AC425" s="206"/>
      <c r="AD425" s="206"/>
      <c r="AE425" s="206"/>
      <c r="AF425" s="206"/>
      <c r="AG425" s="206"/>
      <c r="AH425" s="206"/>
      <c r="AI425" s="206"/>
      <c r="AJ425" s="206"/>
      <c r="AK425" s="206"/>
      <c r="AL425" s="206"/>
      <c r="AM425" s="206"/>
      <c r="AN425" s="206"/>
      <c r="AO425" s="206"/>
      <c r="AP425" s="206"/>
      <c r="AQ425" s="206"/>
      <c r="AR425" s="206"/>
      <c r="AS425" s="206"/>
      <c r="AT425" s="206"/>
      <c r="AU425" s="206"/>
      <c r="AV425" s="206"/>
      <c r="AW425" s="206"/>
      <c r="AX425" s="206"/>
      <c r="AY425" s="206"/>
      <c r="AZ425" s="206"/>
      <c r="BA425" s="206"/>
      <c r="BB425" s="206"/>
      <c r="BC425" s="206"/>
      <c r="BD425" s="206"/>
      <c r="BE425" s="206"/>
      <c r="BF425" s="206"/>
      <c r="BG425" s="206"/>
      <c r="BH425" s="206"/>
      <c r="BI425" s="206"/>
      <c r="BJ425" s="206"/>
      <c r="BK425" s="206"/>
      <c r="BL425" s="206"/>
      <c r="BM425" s="215">
        <v>9.719021176372164E-2</v>
      </c>
    </row>
    <row r="426" spans="1:65">
      <c r="A426" s="30"/>
      <c r="B426" s="19">
        <v>1</v>
      </c>
      <c r="C426" s="9">
        <v>5</v>
      </c>
      <c r="D426" s="225">
        <v>0.35</v>
      </c>
      <c r="E426" s="225" t="s">
        <v>96</v>
      </c>
      <c r="F426" s="225">
        <v>0.2</v>
      </c>
      <c r="G426" s="225">
        <v>0.31</v>
      </c>
      <c r="H426" s="24">
        <v>0.13900000000000001</v>
      </c>
      <c r="I426" s="24">
        <v>0.109</v>
      </c>
      <c r="J426" s="24">
        <v>0.105</v>
      </c>
      <c r="K426" s="24">
        <v>0.10199999999999999</v>
      </c>
      <c r="L426" s="24">
        <v>0.123</v>
      </c>
      <c r="M426" s="24">
        <v>7.208266023298053E-2</v>
      </c>
      <c r="N426" s="24">
        <v>0.09</v>
      </c>
      <c r="O426" s="24">
        <v>0.11</v>
      </c>
      <c r="P426" s="225">
        <v>0.12</v>
      </c>
      <c r="Q426" s="225" t="s">
        <v>105</v>
      </c>
      <c r="R426" s="225">
        <v>0.93</v>
      </c>
      <c r="S426" s="205"/>
      <c r="T426" s="206"/>
      <c r="U426" s="206"/>
      <c r="V426" s="206"/>
      <c r="W426" s="206"/>
      <c r="X426" s="206"/>
      <c r="Y426" s="206"/>
      <c r="Z426" s="206"/>
      <c r="AA426" s="206"/>
      <c r="AB426" s="206"/>
      <c r="AC426" s="206"/>
      <c r="AD426" s="206"/>
      <c r="AE426" s="206"/>
      <c r="AF426" s="206"/>
      <c r="AG426" s="206"/>
      <c r="AH426" s="206"/>
      <c r="AI426" s="206"/>
      <c r="AJ426" s="206"/>
      <c r="AK426" s="206"/>
      <c r="AL426" s="206"/>
      <c r="AM426" s="206"/>
      <c r="AN426" s="206"/>
      <c r="AO426" s="206"/>
      <c r="AP426" s="206"/>
      <c r="AQ426" s="206"/>
      <c r="AR426" s="206"/>
      <c r="AS426" s="206"/>
      <c r="AT426" s="206"/>
      <c r="AU426" s="206"/>
      <c r="AV426" s="206"/>
      <c r="AW426" s="206"/>
      <c r="AX426" s="206"/>
      <c r="AY426" s="206"/>
      <c r="AZ426" s="206"/>
      <c r="BA426" s="206"/>
      <c r="BB426" s="206"/>
      <c r="BC426" s="206"/>
      <c r="BD426" s="206"/>
      <c r="BE426" s="206"/>
      <c r="BF426" s="206"/>
      <c r="BG426" s="206"/>
      <c r="BH426" s="206"/>
      <c r="BI426" s="206"/>
      <c r="BJ426" s="206"/>
      <c r="BK426" s="206"/>
      <c r="BL426" s="206"/>
      <c r="BM426" s="215">
        <v>38</v>
      </c>
    </row>
    <row r="427" spans="1:65">
      <c r="A427" s="30"/>
      <c r="B427" s="19">
        <v>1</v>
      </c>
      <c r="C427" s="9">
        <v>6</v>
      </c>
      <c r="D427" s="225">
        <v>0.38</v>
      </c>
      <c r="E427" s="225" t="s">
        <v>96</v>
      </c>
      <c r="F427" s="225">
        <v>0.1</v>
      </c>
      <c r="G427" s="225">
        <v>0.3</v>
      </c>
      <c r="H427" s="24">
        <v>7.8E-2</v>
      </c>
      <c r="I427" s="24">
        <v>0.10199999999999999</v>
      </c>
      <c r="J427" s="24">
        <v>0.10100000000000001</v>
      </c>
      <c r="K427" s="24">
        <v>9.6000000000000002E-2</v>
      </c>
      <c r="L427" s="24">
        <v>0.104</v>
      </c>
      <c r="M427" s="24">
        <v>8.642049702245623E-2</v>
      </c>
      <c r="N427" s="24">
        <v>0.08</v>
      </c>
      <c r="O427" s="24">
        <v>0.11</v>
      </c>
      <c r="P427" s="225">
        <v>0.5</v>
      </c>
      <c r="Q427" s="225" t="s">
        <v>105</v>
      </c>
      <c r="R427" s="225">
        <v>0.92</v>
      </c>
      <c r="S427" s="205"/>
      <c r="T427" s="206"/>
      <c r="U427" s="206"/>
      <c r="V427" s="206"/>
      <c r="W427" s="206"/>
      <c r="X427" s="206"/>
      <c r="Y427" s="206"/>
      <c r="Z427" s="206"/>
      <c r="AA427" s="206"/>
      <c r="AB427" s="206"/>
      <c r="AC427" s="206"/>
      <c r="AD427" s="206"/>
      <c r="AE427" s="206"/>
      <c r="AF427" s="206"/>
      <c r="AG427" s="206"/>
      <c r="AH427" s="206"/>
      <c r="AI427" s="206"/>
      <c r="AJ427" s="206"/>
      <c r="AK427" s="206"/>
      <c r="AL427" s="206"/>
      <c r="AM427" s="206"/>
      <c r="AN427" s="206"/>
      <c r="AO427" s="206"/>
      <c r="AP427" s="206"/>
      <c r="AQ427" s="206"/>
      <c r="AR427" s="206"/>
      <c r="AS427" s="206"/>
      <c r="AT427" s="206"/>
      <c r="AU427" s="206"/>
      <c r="AV427" s="206"/>
      <c r="AW427" s="206"/>
      <c r="AX427" s="206"/>
      <c r="AY427" s="206"/>
      <c r="AZ427" s="206"/>
      <c r="BA427" s="206"/>
      <c r="BB427" s="206"/>
      <c r="BC427" s="206"/>
      <c r="BD427" s="206"/>
      <c r="BE427" s="206"/>
      <c r="BF427" s="206"/>
      <c r="BG427" s="206"/>
      <c r="BH427" s="206"/>
      <c r="BI427" s="206"/>
      <c r="BJ427" s="206"/>
      <c r="BK427" s="206"/>
      <c r="BL427" s="206"/>
      <c r="BM427" s="56"/>
    </row>
    <row r="428" spans="1:65">
      <c r="A428" s="30"/>
      <c r="B428" s="20" t="s">
        <v>260</v>
      </c>
      <c r="C428" s="12"/>
      <c r="D428" s="216">
        <v>0.45599999999999996</v>
      </c>
      <c r="E428" s="216" t="s">
        <v>662</v>
      </c>
      <c r="F428" s="216">
        <v>0.15</v>
      </c>
      <c r="G428" s="216">
        <v>0.3116666666666667</v>
      </c>
      <c r="H428" s="216">
        <v>0.10299999999999999</v>
      </c>
      <c r="I428" s="216">
        <v>0.11116666666666665</v>
      </c>
      <c r="J428" s="216">
        <v>0.10466666666666667</v>
      </c>
      <c r="K428" s="216">
        <v>9.849999999999999E-2</v>
      </c>
      <c r="L428" s="216">
        <v>0.10649999999999998</v>
      </c>
      <c r="M428" s="216">
        <v>8.1588360776439731E-2</v>
      </c>
      <c r="N428" s="216">
        <v>7.3333333333333334E-2</v>
      </c>
      <c r="O428" s="216">
        <v>0.10333333333333333</v>
      </c>
      <c r="P428" s="216">
        <v>0.27499999999999997</v>
      </c>
      <c r="Q428" s="216" t="s">
        <v>662</v>
      </c>
      <c r="R428" s="216">
        <v>0.94166666666666676</v>
      </c>
      <c r="S428" s="205"/>
      <c r="T428" s="206"/>
      <c r="U428" s="206"/>
      <c r="V428" s="206"/>
      <c r="W428" s="206"/>
      <c r="X428" s="206"/>
      <c r="Y428" s="206"/>
      <c r="Z428" s="206"/>
      <c r="AA428" s="206"/>
      <c r="AB428" s="206"/>
      <c r="AC428" s="206"/>
      <c r="AD428" s="206"/>
      <c r="AE428" s="206"/>
      <c r="AF428" s="206"/>
      <c r="AG428" s="206"/>
      <c r="AH428" s="206"/>
      <c r="AI428" s="206"/>
      <c r="AJ428" s="206"/>
      <c r="AK428" s="206"/>
      <c r="AL428" s="206"/>
      <c r="AM428" s="206"/>
      <c r="AN428" s="206"/>
      <c r="AO428" s="206"/>
      <c r="AP428" s="206"/>
      <c r="AQ428" s="206"/>
      <c r="AR428" s="206"/>
      <c r="AS428" s="206"/>
      <c r="AT428" s="206"/>
      <c r="AU428" s="206"/>
      <c r="AV428" s="206"/>
      <c r="AW428" s="206"/>
      <c r="AX428" s="206"/>
      <c r="AY428" s="206"/>
      <c r="AZ428" s="206"/>
      <c r="BA428" s="206"/>
      <c r="BB428" s="206"/>
      <c r="BC428" s="206"/>
      <c r="BD428" s="206"/>
      <c r="BE428" s="206"/>
      <c r="BF428" s="206"/>
      <c r="BG428" s="206"/>
      <c r="BH428" s="206"/>
      <c r="BI428" s="206"/>
      <c r="BJ428" s="206"/>
      <c r="BK428" s="206"/>
      <c r="BL428" s="206"/>
      <c r="BM428" s="56"/>
    </row>
    <row r="429" spans="1:65">
      <c r="A429" s="30"/>
      <c r="B429" s="3" t="s">
        <v>261</v>
      </c>
      <c r="C429" s="29"/>
      <c r="D429" s="24">
        <v>0.44</v>
      </c>
      <c r="E429" s="24" t="s">
        <v>662</v>
      </c>
      <c r="F429" s="24">
        <v>0.15000000000000002</v>
      </c>
      <c r="G429" s="24">
        <v>0.31</v>
      </c>
      <c r="H429" s="24">
        <v>0.1045</v>
      </c>
      <c r="I429" s="24">
        <v>0.108</v>
      </c>
      <c r="J429" s="24">
        <v>0.104</v>
      </c>
      <c r="K429" s="24">
        <v>0.1</v>
      </c>
      <c r="L429" s="24">
        <v>0.1055</v>
      </c>
      <c r="M429" s="24">
        <v>8.0065092523994102E-2</v>
      </c>
      <c r="N429" s="24">
        <v>7.5000000000000011E-2</v>
      </c>
      <c r="O429" s="24">
        <v>0.11</v>
      </c>
      <c r="P429" s="24">
        <v>0.26</v>
      </c>
      <c r="Q429" s="24" t="s">
        <v>662</v>
      </c>
      <c r="R429" s="24">
        <v>0.94500000000000006</v>
      </c>
      <c r="S429" s="205"/>
      <c r="T429" s="206"/>
      <c r="U429" s="206"/>
      <c r="V429" s="206"/>
      <c r="W429" s="206"/>
      <c r="X429" s="206"/>
      <c r="Y429" s="206"/>
      <c r="Z429" s="206"/>
      <c r="AA429" s="206"/>
      <c r="AB429" s="206"/>
      <c r="AC429" s="206"/>
      <c r="AD429" s="206"/>
      <c r="AE429" s="206"/>
      <c r="AF429" s="206"/>
      <c r="AG429" s="206"/>
      <c r="AH429" s="206"/>
      <c r="AI429" s="206"/>
      <c r="AJ429" s="206"/>
      <c r="AK429" s="206"/>
      <c r="AL429" s="206"/>
      <c r="AM429" s="206"/>
      <c r="AN429" s="206"/>
      <c r="AO429" s="206"/>
      <c r="AP429" s="206"/>
      <c r="AQ429" s="206"/>
      <c r="AR429" s="206"/>
      <c r="AS429" s="206"/>
      <c r="AT429" s="206"/>
      <c r="AU429" s="206"/>
      <c r="AV429" s="206"/>
      <c r="AW429" s="206"/>
      <c r="AX429" s="206"/>
      <c r="AY429" s="206"/>
      <c r="AZ429" s="206"/>
      <c r="BA429" s="206"/>
      <c r="BB429" s="206"/>
      <c r="BC429" s="206"/>
      <c r="BD429" s="206"/>
      <c r="BE429" s="206"/>
      <c r="BF429" s="206"/>
      <c r="BG429" s="206"/>
      <c r="BH429" s="206"/>
      <c r="BI429" s="206"/>
      <c r="BJ429" s="206"/>
      <c r="BK429" s="206"/>
      <c r="BL429" s="206"/>
      <c r="BM429" s="56"/>
    </row>
    <row r="430" spans="1:65">
      <c r="A430" s="30"/>
      <c r="B430" s="3" t="s">
        <v>262</v>
      </c>
      <c r="C430" s="29"/>
      <c r="D430" s="24">
        <v>9.6591925128346023E-2</v>
      </c>
      <c r="E430" s="24" t="s">
        <v>662</v>
      </c>
      <c r="F430" s="24">
        <v>5.4772255750516689E-2</v>
      </c>
      <c r="G430" s="24">
        <v>7.5277265270908156E-3</v>
      </c>
      <c r="H430" s="24">
        <v>2.1344788591129229E-2</v>
      </c>
      <c r="I430" s="24">
        <v>1.1956866925188504E-2</v>
      </c>
      <c r="J430" s="24">
        <v>3.2659863237109038E-3</v>
      </c>
      <c r="K430" s="24">
        <v>5.3944415837044709E-3</v>
      </c>
      <c r="L430" s="24">
        <v>9.9347873656158332E-3</v>
      </c>
      <c r="M430" s="24">
        <v>9.7894121753536248E-3</v>
      </c>
      <c r="N430" s="24">
        <v>1.2110601416389987E-2</v>
      </c>
      <c r="O430" s="24">
        <v>1.0327955589886448E-2</v>
      </c>
      <c r="P430" s="24">
        <v>0.14432601983010557</v>
      </c>
      <c r="Q430" s="24" t="s">
        <v>662</v>
      </c>
      <c r="R430" s="24">
        <v>2.9268868558020265E-2</v>
      </c>
      <c r="S430" s="205"/>
      <c r="T430" s="206"/>
      <c r="U430" s="206"/>
      <c r="V430" s="206"/>
      <c r="W430" s="206"/>
      <c r="X430" s="206"/>
      <c r="Y430" s="206"/>
      <c r="Z430" s="206"/>
      <c r="AA430" s="206"/>
      <c r="AB430" s="206"/>
      <c r="AC430" s="206"/>
      <c r="AD430" s="206"/>
      <c r="AE430" s="206"/>
      <c r="AF430" s="206"/>
      <c r="AG430" s="206"/>
      <c r="AH430" s="206"/>
      <c r="AI430" s="206"/>
      <c r="AJ430" s="206"/>
      <c r="AK430" s="206"/>
      <c r="AL430" s="206"/>
      <c r="AM430" s="206"/>
      <c r="AN430" s="206"/>
      <c r="AO430" s="206"/>
      <c r="AP430" s="206"/>
      <c r="AQ430" s="206"/>
      <c r="AR430" s="206"/>
      <c r="AS430" s="206"/>
      <c r="AT430" s="206"/>
      <c r="AU430" s="206"/>
      <c r="AV430" s="206"/>
      <c r="AW430" s="206"/>
      <c r="AX430" s="206"/>
      <c r="AY430" s="206"/>
      <c r="AZ430" s="206"/>
      <c r="BA430" s="206"/>
      <c r="BB430" s="206"/>
      <c r="BC430" s="206"/>
      <c r="BD430" s="206"/>
      <c r="BE430" s="206"/>
      <c r="BF430" s="206"/>
      <c r="BG430" s="206"/>
      <c r="BH430" s="206"/>
      <c r="BI430" s="206"/>
      <c r="BJ430" s="206"/>
      <c r="BK430" s="206"/>
      <c r="BL430" s="206"/>
      <c r="BM430" s="56"/>
    </row>
    <row r="431" spans="1:65">
      <c r="A431" s="30"/>
      <c r="B431" s="3" t="s">
        <v>86</v>
      </c>
      <c r="C431" s="29"/>
      <c r="D431" s="13">
        <v>0.21182439721128515</v>
      </c>
      <c r="E431" s="13" t="s">
        <v>662</v>
      </c>
      <c r="F431" s="13">
        <v>0.36514837167011127</v>
      </c>
      <c r="G431" s="13">
        <v>2.4153133242002613E-2</v>
      </c>
      <c r="H431" s="13">
        <v>0.20723095719542942</v>
      </c>
      <c r="I431" s="13">
        <v>0.10755802331503904</v>
      </c>
      <c r="J431" s="13">
        <v>3.1203690990868505E-2</v>
      </c>
      <c r="K431" s="13">
        <v>5.4765904403091079E-2</v>
      </c>
      <c r="L431" s="13">
        <v>9.3284388409538357E-2</v>
      </c>
      <c r="M431" s="13">
        <v>0.11998540088552083</v>
      </c>
      <c r="N431" s="13">
        <v>0.16514456476895437</v>
      </c>
      <c r="O431" s="13">
        <v>9.9947957321481762E-2</v>
      </c>
      <c r="P431" s="13">
        <v>0.524821890291293</v>
      </c>
      <c r="Q431" s="13" t="s">
        <v>662</v>
      </c>
      <c r="R431" s="13">
        <v>3.1081984309402049E-2</v>
      </c>
      <c r="S431" s="15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55"/>
    </row>
    <row r="432" spans="1:65">
      <c r="A432" s="30"/>
      <c r="B432" s="3" t="s">
        <v>263</v>
      </c>
      <c r="C432" s="29"/>
      <c r="D432" s="13">
        <v>3.6918305014971873</v>
      </c>
      <c r="E432" s="13" t="s">
        <v>662</v>
      </c>
      <c r="F432" s="13">
        <v>0.54336529654512766</v>
      </c>
      <c r="G432" s="13">
        <v>2.2067701161548765</v>
      </c>
      <c r="H432" s="13">
        <v>5.9777503627654216E-2</v>
      </c>
      <c r="I432" s="13">
        <v>0.14380516977288882</v>
      </c>
      <c r="J432" s="13">
        <v>7.6926006922600321E-2</v>
      </c>
      <c r="K432" s="13">
        <v>1.3476544731300333E-2</v>
      </c>
      <c r="L432" s="13">
        <v>9.5789360547040348E-2</v>
      </c>
      <c r="M432" s="13">
        <v>-0.16052903583759492</v>
      </c>
      <c r="N432" s="13">
        <v>-0.24546585502238205</v>
      </c>
      <c r="O432" s="13">
        <v>6.3207204286643393E-2</v>
      </c>
      <c r="P432" s="13">
        <v>1.8295030436660671</v>
      </c>
      <c r="Q432" s="13" t="s">
        <v>662</v>
      </c>
      <c r="R432" s="13">
        <v>8.688904361644413</v>
      </c>
      <c r="S432" s="15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55"/>
    </row>
    <row r="433" spans="1:65">
      <c r="A433" s="30"/>
      <c r="B433" s="46" t="s">
        <v>264</v>
      </c>
      <c r="C433" s="47"/>
      <c r="D433" s="45">
        <v>11.94</v>
      </c>
      <c r="E433" s="45">
        <v>0.24</v>
      </c>
      <c r="F433" s="45" t="s">
        <v>265</v>
      </c>
      <c r="G433" s="45">
        <v>8.94</v>
      </c>
      <c r="H433" s="45">
        <v>0.11</v>
      </c>
      <c r="I433" s="45">
        <v>0.24</v>
      </c>
      <c r="J433" s="45">
        <v>0.04</v>
      </c>
      <c r="K433" s="45">
        <v>0.31</v>
      </c>
      <c r="L433" s="45">
        <v>0.04</v>
      </c>
      <c r="M433" s="45">
        <v>1.04</v>
      </c>
      <c r="N433" s="45">
        <v>1.4</v>
      </c>
      <c r="O433" s="45">
        <v>0.1</v>
      </c>
      <c r="P433" s="45">
        <v>7.35</v>
      </c>
      <c r="Q433" s="45">
        <v>17.12</v>
      </c>
      <c r="R433" s="45">
        <v>36.28</v>
      </c>
      <c r="S433" s="15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55"/>
    </row>
    <row r="434" spans="1:65">
      <c r="B434" s="31" t="s">
        <v>311</v>
      </c>
      <c r="C434" s="20"/>
      <c r="D434" s="20"/>
      <c r="E434" s="20"/>
      <c r="F434" s="20"/>
      <c r="G434" s="20"/>
      <c r="H434" s="20"/>
      <c r="I434" s="20"/>
      <c r="J434" s="20"/>
      <c r="K434" s="20"/>
      <c r="L434" s="20"/>
      <c r="M434" s="20"/>
      <c r="N434" s="20"/>
      <c r="O434" s="20"/>
      <c r="P434" s="20"/>
      <c r="Q434" s="20"/>
      <c r="R434" s="20"/>
      <c r="BM434" s="55"/>
    </row>
    <row r="435" spans="1:65">
      <c r="BM435" s="55"/>
    </row>
    <row r="436" spans="1:65" ht="15">
      <c r="B436" s="8" t="s">
        <v>564</v>
      </c>
      <c r="BM436" s="28" t="s">
        <v>67</v>
      </c>
    </row>
    <row r="437" spans="1:65" ht="15">
      <c r="A437" s="25" t="s">
        <v>54</v>
      </c>
      <c r="B437" s="18" t="s">
        <v>112</v>
      </c>
      <c r="C437" s="15" t="s">
        <v>113</v>
      </c>
      <c r="D437" s="16" t="s">
        <v>225</v>
      </c>
      <c r="E437" s="17" t="s">
        <v>225</v>
      </c>
      <c r="F437" s="17" t="s">
        <v>225</v>
      </c>
      <c r="G437" s="17" t="s">
        <v>225</v>
      </c>
      <c r="H437" s="17" t="s">
        <v>225</v>
      </c>
      <c r="I437" s="17" t="s">
        <v>225</v>
      </c>
      <c r="J437" s="17" t="s">
        <v>225</v>
      </c>
      <c r="K437" s="17" t="s">
        <v>225</v>
      </c>
      <c r="L437" s="17" t="s">
        <v>225</v>
      </c>
      <c r="M437" s="17" t="s">
        <v>225</v>
      </c>
      <c r="N437" s="17" t="s">
        <v>225</v>
      </c>
      <c r="O437" s="17" t="s">
        <v>225</v>
      </c>
      <c r="P437" s="17" t="s">
        <v>225</v>
      </c>
      <c r="Q437" s="17" t="s">
        <v>225</v>
      </c>
      <c r="R437" s="17" t="s">
        <v>225</v>
      </c>
      <c r="S437" s="17" t="s">
        <v>225</v>
      </c>
      <c r="T437" s="15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28">
        <v>1</v>
      </c>
    </row>
    <row r="438" spans="1:65">
      <c r="A438" s="30"/>
      <c r="B438" s="19" t="s">
        <v>226</v>
      </c>
      <c r="C438" s="9" t="s">
        <v>226</v>
      </c>
      <c r="D438" s="151" t="s">
        <v>228</v>
      </c>
      <c r="E438" s="152" t="s">
        <v>229</v>
      </c>
      <c r="F438" s="152" t="s">
        <v>231</v>
      </c>
      <c r="G438" s="152" t="s">
        <v>232</v>
      </c>
      <c r="H438" s="152" t="s">
        <v>234</v>
      </c>
      <c r="I438" s="152" t="s">
        <v>235</v>
      </c>
      <c r="J438" s="152" t="s">
        <v>236</v>
      </c>
      <c r="K438" s="152" t="s">
        <v>237</v>
      </c>
      <c r="L438" s="152" t="s">
        <v>238</v>
      </c>
      <c r="M438" s="152" t="s">
        <v>280</v>
      </c>
      <c r="N438" s="152" t="s">
        <v>241</v>
      </c>
      <c r="O438" s="152" t="s">
        <v>242</v>
      </c>
      <c r="P438" s="152" t="s">
        <v>243</v>
      </c>
      <c r="Q438" s="152" t="s">
        <v>244</v>
      </c>
      <c r="R438" s="152" t="s">
        <v>246</v>
      </c>
      <c r="S438" s="152" t="s">
        <v>248</v>
      </c>
      <c r="T438" s="15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28" t="s">
        <v>1</v>
      </c>
    </row>
    <row r="439" spans="1:65">
      <c r="A439" s="30"/>
      <c r="B439" s="19"/>
      <c r="C439" s="9"/>
      <c r="D439" s="10" t="s">
        <v>116</v>
      </c>
      <c r="E439" s="11" t="s">
        <v>116</v>
      </c>
      <c r="F439" s="11" t="s">
        <v>304</v>
      </c>
      <c r="G439" s="11" t="s">
        <v>305</v>
      </c>
      <c r="H439" s="11" t="s">
        <v>304</v>
      </c>
      <c r="I439" s="11" t="s">
        <v>305</v>
      </c>
      <c r="J439" s="11" t="s">
        <v>305</v>
      </c>
      <c r="K439" s="11" t="s">
        <v>305</v>
      </c>
      <c r="L439" s="11" t="s">
        <v>305</v>
      </c>
      <c r="M439" s="11" t="s">
        <v>305</v>
      </c>
      <c r="N439" s="11" t="s">
        <v>304</v>
      </c>
      <c r="O439" s="11" t="s">
        <v>116</v>
      </c>
      <c r="P439" s="11" t="s">
        <v>305</v>
      </c>
      <c r="Q439" s="11" t="s">
        <v>116</v>
      </c>
      <c r="R439" s="11" t="s">
        <v>304</v>
      </c>
      <c r="S439" s="11" t="s">
        <v>305</v>
      </c>
      <c r="T439" s="15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28">
        <v>2</v>
      </c>
    </row>
    <row r="440" spans="1:65">
      <c r="A440" s="30"/>
      <c r="B440" s="19"/>
      <c r="C440" s="9"/>
      <c r="D440" s="26"/>
      <c r="E440" s="26"/>
      <c r="F440" s="26"/>
      <c r="G440" s="26"/>
      <c r="H440" s="26"/>
      <c r="I440" s="26"/>
      <c r="J440" s="26"/>
      <c r="K440" s="26"/>
      <c r="L440" s="26"/>
      <c r="M440" s="26"/>
      <c r="N440" s="26"/>
      <c r="O440" s="26"/>
      <c r="P440" s="26"/>
      <c r="Q440" s="26"/>
      <c r="R440" s="26"/>
      <c r="S440" s="26"/>
      <c r="T440" s="15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28">
        <v>3</v>
      </c>
    </row>
    <row r="441" spans="1:65">
      <c r="A441" s="30"/>
      <c r="B441" s="18">
        <v>1</v>
      </c>
      <c r="C441" s="14">
        <v>1</v>
      </c>
      <c r="D441" s="22">
        <v>2.5295999999999998</v>
      </c>
      <c r="E441" s="22">
        <v>2.6353800000000005</v>
      </c>
      <c r="F441" s="22">
        <v>2.4855781881966004</v>
      </c>
      <c r="G441" s="22">
        <v>2.64</v>
      </c>
      <c r="H441" s="22">
        <v>2.41</v>
      </c>
      <c r="I441" s="22">
        <v>2.58</v>
      </c>
      <c r="J441" s="22">
        <v>2.48</v>
      </c>
      <c r="K441" s="22">
        <v>2.52</v>
      </c>
      <c r="L441" s="22">
        <v>2.56</v>
      </c>
      <c r="M441" s="22">
        <v>2.58</v>
      </c>
      <c r="N441" s="22">
        <v>2.3763967266012398</v>
      </c>
      <c r="O441" s="22">
        <v>2.4299999999999997</v>
      </c>
      <c r="P441" s="148">
        <v>2.29</v>
      </c>
      <c r="Q441" s="22">
        <v>2.6914000000000002</v>
      </c>
      <c r="R441" s="22">
        <v>2.5299999999999998</v>
      </c>
      <c r="S441" s="22">
        <v>2.4700000000000002</v>
      </c>
      <c r="T441" s="15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28">
        <v>1</v>
      </c>
    </row>
    <row r="442" spans="1:65">
      <c r="A442" s="30"/>
      <c r="B442" s="19">
        <v>1</v>
      </c>
      <c r="C442" s="9">
        <v>2</v>
      </c>
      <c r="D442" s="11">
        <v>2.5697000000000001</v>
      </c>
      <c r="E442" s="11">
        <v>2.6288900000000002</v>
      </c>
      <c r="F442" s="11">
        <v>2.5046356426725929</v>
      </c>
      <c r="G442" s="11">
        <v>2.58</v>
      </c>
      <c r="H442" s="11">
        <v>2.4500000000000002</v>
      </c>
      <c r="I442" s="11">
        <v>2.4700000000000002</v>
      </c>
      <c r="J442" s="11">
        <v>2.54</v>
      </c>
      <c r="K442" s="11">
        <v>2.48</v>
      </c>
      <c r="L442" s="11">
        <v>2.4900000000000002</v>
      </c>
      <c r="M442" s="11">
        <v>2.52</v>
      </c>
      <c r="N442" s="154">
        <v>2.6268878818862</v>
      </c>
      <c r="O442" s="11">
        <v>2.48</v>
      </c>
      <c r="P442" s="149">
        <v>2.21</v>
      </c>
      <c r="Q442" s="11">
        <v>2.5447000000000002</v>
      </c>
      <c r="R442" s="11">
        <v>2.57</v>
      </c>
      <c r="S442" s="11">
        <v>2.5</v>
      </c>
      <c r="T442" s="15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28">
        <v>1</v>
      </c>
    </row>
    <row r="443" spans="1:65">
      <c r="A443" s="30"/>
      <c r="B443" s="19">
        <v>1</v>
      </c>
      <c r="C443" s="9">
        <v>3</v>
      </c>
      <c r="D443" s="11">
        <v>2.5265</v>
      </c>
      <c r="E443" s="11">
        <v>2.6285600000000002</v>
      </c>
      <c r="F443" s="11">
        <v>2.4378242841211106</v>
      </c>
      <c r="G443" s="11">
        <v>2.62</v>
      </c>
      <c r="H443" s="11">
        <v>2.48</v>
      </c>
      <c r="I443" s="11">
        <v>2.5499999999999998</v>
      </c>
      <c r="J443" s="11">
        <v>2.58</v>
      </c>
      <c r="K443" s="11">
        <v>2.54</v>
      </c>
      <c r="L443" s="11">
        <v>2.46</v>
      </c>
      <c r="M443" s="11">
        <v>2.5</v>
      </c>
      <c r="N443" s="11">
        <v>2.3816882885433701</v>
      </c>
      <c r="O443" s="11">
        <v>2.41</v>
      </c>
      <c r="P443" s="149">
        <v>2.2400000000000002</v>
      </c>
      <c r="Q443" s="11">
        <v>2.4979999999999998</v>
      </c>
      <c r="R443" s="11">
        <v>2.4900000000000002</v>
      </c>
      <c r="S443" s="11">
        <v>2.5</v>
      </c>
      <c r="T443" s="15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28">
        <v>16</v>
      </c>
    </row>
    <row r="444" spans="1:65">
      <c r="A444" s="30"/>
      <c r="B444" s="19">
        <v>1</v>
      </c>
      <c r="C444" s="9">
        <v>4</v>
      </c>
      <c r="D444" s="11">
        <v>2.5095999999999998</v>
      </c>
      <c r="E444" s="11">
        <v>2.6279000000000003</v>
      </c>
      <c r="F444" s="11">
        <v>2.5256927142096925</v>
      </c>
      <c r="G444" s="11">
        <v>2.5499999999999998</v>
      </c>
      <c r="H444" s="11">
        <v>2.4</v>
      </c>
      <c r="I444" s="11">
        <v>2.5099999999999998</v>
      </c>
      <c r="J444" s="11">
        <v>2.56</v>
      </c>
      <c r="K444" s="11">
        <v>2.5099999999999998</v>
      </c>
      <c r="L444" s="11">
        <v>2.4500000000000002</v>
      </c>
      <c r="M444" s="11">
        <v>2.57</v>
      </c>
      <c r="N444" s="11">
        <v>2.41304633734276</v>
      </c>
      <c r="O444" s="11">
        <v>2.4500000000000002</v>
      </c>
      <c r="P444" s="149">
        <v>2.2200000000000002</v>
      </c>
      <c r="Q444" s="154">
        <v>2.2296</v>
      </c>
      <c r="R444" s="11">
        <v>2.66</v>
      </c>
      <c r="S444" s="11">
        <v>2.54</v>
      </c>
      <c r="T444" s="15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28">
        <v>2.517115943842529</v>
      </c>
    </row>
    <row r="445" spans="1:65">
      <c r="A445" s="30"/>
      <c r="B445" s="19">
        <v>1</v>
      </c>
      <c r="C445" s="9">
        <v>5</v>
      </c>
      <c r="D445" s="11">
        <v>2.5124</v>
      </c>
      <c r="E445" s="11">
        <v>2.6219600000000001</v>
      </c>
      <c r="F445" s="11">
        <v>2.4491570620301042</v>
      </c>
      <c r="G445" s="11">
        <v>2.6</v>
      </c>
      <c r="H445" s="11">
        <v>2.46</v>
      </c>
      <c r="I445" s="11">
        <v>2.5499999999999998</v>
      </c>
      <c r="J445" s="11">
        <v>2.5299999999999998</v>
      </c>
      <c r="K445" s="11">
        <v>2.57</v>
      </c>
      <c r="L445" s="11">
        <v>2.48</v>
      </c>
      <c r="M445" s="11">
        <v>2.5299999999999998</v>
      </c>
      <c r="N445" s="11">
        <v>2.3998222964270899</v>
      </c>
      <c r="O445" s="11">
        <v>2.44</v>
      </c>
      <c r="P445" s="149">
        <v>2.2000000000000002</v>
      </c>
      <c r="Q445" s="11">
        <v>2.5459999999999998</v>
      </c>
      <c r="R445" s="11">
        <v>2.64</v>
      </c>
      <c r="S445" s="11">
        <v>2.4900000000000002</v>
      </c>
      <c r="T445" s="15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28">
        <v>39</v>
      </c>
    </row>
    <row r="446" spans="1:65">
      <c r="A446" s="30"/>
      <c r="B446" s="19">
        <v>1</v>
      </c>
      <c r="C446" s="9">
        <v>6</v>
      </c>
      <c r="D446" s="11">
        <v>2.4939</v>
      </c>
      <c r="E446" s="11">
        <v>2.6340600000000003</v>
      </c>
      <c r="F446" s="11">
        <v>2.4976031672498999</v>
      </c>
      <c r="G446" s="11">
        <v>2.56</v>
      </c>
      <c r="H446" s="11">
        <v>2.41</v>
      </c>
      <c r="I446" s="11">
        <v>2.5499999999999998</v>
      </c>
      <c r="J446" s="11">
        <v>2.54</v>
      </c>
      <c r="K446" s="11">
        <v>2.54</v>
      </c>
      <c r="L446" s="11">
        <v>2.4500000000000002</v>
      </c>
      <c r="M446" s="11">
        <v>2.5499999999999998</v>
      </c>
      <c r="N446" s="11">
        <v>2.4678579238751999</v>
      </c>
      <c r="O446" s="11">
        <v>2.44</v>
      </c>
      <c r="P446" s="149">
        <v>2.2400000000000002</v>
      </c>
      <c r="Q446" s="11">
        <v>2.4239999999999999</v>
      </c>
      <c r="R446" s="11">
        <v>2.56</v>
      </c>
      <c r="S446" s="11">
        <v>2.5299999999999998</v>
      </c>
      <c r="T446" s="15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55"/>
    </row>
    <row r="447" spans="1:65">
      <c r="A447" s="30"/>
      <c r="B447" s="20" t="s">
        <v>260</v>
      </c>
      <c r="C447" s="12"/>
      <c r="D447" s="23">
        <v>2.5236166666666668</v>
      </c>
      <c r="E447" s="23">
        <v>2.6294583333333335</v>
      </c>
      <c r="F447" s="23">
        <v>2.4834151764133332</v>
      </c>
      <c r="G447" s="23">
        <v>2.5916666666666668</v>
      </c>
      <c r="H447" s="23">
        <v>2.4350000000000001</v>
      </c>
      <c r="I447" s="23">
        <v>2.5350000000000001</v>
      </c>
      <c r="J447" s="23">
        <v>2.5383333333333336</v>
      </c>
      <c r="K447" s="23">
        <v>2.5266666666666668</v>
      </c>
      <c r="L447" s="23">
        <v>2.4816666666666669</v>
      </c>
      <c r="M447" s="23">
        <v>2.5416666666666665</v>
      </c>
      <c r="N447" s="23">
        <v>2.4442832424459766</v>
      </c>
      <c r="O447" s="23">
        <v>2.4416666666666664</v>
      </c>
      <c r="P447" s="23">
        <v>2.2333333333333334</v>
      </c>
      <c r="Q447" s="23">
        <v>2.4889499999999996</v>
      </c>
      <c r="R447" s="23">
        <v>2.5750000000000002</v>
      </c>
      <c r="S447" s="23">
        <v>2.5050000000000003</v>
      </c>
      <c r="T447" s="15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55"/>
    </row>
    <row r="448" spans="1:65">
      <c r="A448" s="30"/>
      <c r="B448" s="3" t="s">
        <v>261</v>
      </c>
      <c r="C448" s="29"/>
      <c r="D448" s="11">
        <v>2.51945</v>
      </c>
      <c r="E448" s="11">
        <v>2.6287250000000002</v>
      </c>
      <c r="F448" s="11">
        <v>2.4915906777232504</v>
      </c>
      <c r="G448" s="11">
        <v>2.59</v>
      </c>
      <c r="H448" s="11">
        <v>2.4300000000000002</v>
      </c>
      <c r="I448" s="11">
        <v>2.5499999999999998</v>
      </c>
      <c r="J448" s="11">
        <v>2.54</v>
      </c>
      <c r="K448" s="11">
        <v>2.5300000000000002</v>
      </c>
      <c r="L448" s="11">
        <v>2.4699999999999998</v>
      </c>
      <c r="M448" s="11">
        <v>2.54</v>
      </c>
      <c r="N448" s="11">
        <v>2.4064343168849249</v>
      </c>
      <c r="O448" s="11">
        <v>2.44</v>
      </c>
      <c r="P448" s="11">
        <v>2.2300000000000004</v>
      </c>
      <c r="Q448" s="11">
        <v>2.52135</v>
      </c>
      <c r="R448" s="11">
        <v>2.5649999999999999</v>
      </c>
      <c r="S448" s="11">
        <v>2.5</v>
      </c>
      <c r="T448" s="15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55"/>
    </row>
    <row r="449" spans="1:65">
      <c r="A449" s="30"/>
      <c r="B449" s="3" t="s">
        <v>262</v>
      </c>
      <c r="C449" s="29"/>
      <c r="D449" s="24">
        <v>2.5973634067389742E-2</v>
      </c>
      <c r="E449" s="24">
        <v>4.8171544159044599E-3</v>
      </c>
      <c r="F449" s="24">
        <v>3.3751515389479826E-2</v>
      </c>
      <c r="G449" s="24">
        <v>3.4880749227427336E-2</v>
      </c>
      <c r="H449" s="24">
        <v>3.2710854467592233E-2</v>
      </c>
      <c r="I449" s="24">
        <v>3.8858718455450837E-2</v>
      </c>
      <c r="J449" s="24">
        <v>3.3714487489307464E-2</v>
      </c>
      <c r="K449" s="24">
        <v>3.0767948691238192E-2</v>
      </c>
      <c r="L449" s="24">
        <v>4.1673332800085297E-2</v>
      </c>
      <c r="M449" s="24">
        <v>3.0605010483034736E-2</v>
      </c>
      <c r="N449" s="24">
        <v>9.5267462649649914E-2</v>
      </c>
      <c r="O449" s="24">
        <v>2.3166067138525405E-2</v>
      </c>
      <c r="P449" s="24">
        <v>3.2041639575194431E-2</v>
      </c>
      <c r="Q449" s="24">
        <v>0.15421517110842245</v>
      </c>
      <c r="R449" s="24">
        <v>6.4730209330729066E-2</v>
      </c>
      <c r="S449" s="24">
        <v>2.5884358211089462E-2</v>
      </c>
      <c r="T449" s="205"/>
      <c r="U449" s="206"/>
      <c r="V449" s="206"/>
      <c r="W449" s="206"/>
      <c r="X449" s="206"/>
      <c r="Y449" s="206"/>
      <c r="Z449" s="206"/>
      <c r="AA449" s="206"/>
      <c r="AB449" s="206"/>
      <c r="AC449" s="206"/>
      <c r="AD449" s="206"/>
      <c r="AE449" s="206"/>
      <c r="AF449" s="206"/>
      <c r="AG449" s="206"/>
      <c r="AH449" s="206"/>
      <c r="AI449" s="206"/>
      <c r="AJ449" s="206"/>
      <c r="AK449" s="206"/>
      <c r="AL449" s="206"/>
      <c r="AM449" s="206"/>
      <c r="AN449" s="206"/>
      <c r="AO449" s="206"/>
      <c r="AP449" s="206"/>
      <c r="AQ449" s="206"/>
      <c r="AR449" s="206"/>
      <c r="AS449" s="206"/>
      <c r="AT449" s="206"/>
      <c r="AU449" s="206"/>
      <c r="AV449" s="206"/>
      <c r="AW449" s="206"/>
      <c r="AX449" s="206"/>
      <c r="AY449" s="206"/>
      <c r="AZ449" s="206"/>
      <c r="BA449" s="206"/>
      <c r="BB449" s="206"/>
      <c r="BC449" s="206"/>
      <c r="BD449" s="206"/>
      <c r="BE449" s="206"/>
      <c r="BF449" s="206"/>
      <c r="BG449" s="206"/>
      <c r="BH449" s="206"/>
      <c r="BI449" s="206"/>
      <c r="BJ449" s="206"/>
      <c r="BK449" s="206"/>
      <c r="BL449" s="206"/>
      <c r="BM449" s="56"/>
    </row>
    <row r="450" spans="1:65">
      <c r="A450" s="30"/>
      <c r="B450" s="3" t="s">
        <v>86</v>
      </c>
      <c r="C450" s="29"/>
      <c r="D450" s="13">
        <v>1.0292226394944983E-2</v>
      </c>
      <c r="E450" s="13">
        <v>1.8319949606494846E-3</v>
      </c>
      <c r="F450" s="13">
        <v>1.3590766340658905E-2</v>
      </c>
      <c r="G450" s="13">
        <v>1.345880999129029E-2</v>
      </c>
      <c r="H450" s="13">
        <v>1.3433615797779151E-2</v>
      </c>
      <c r="I450" s="13">
        <v>1.532888301990171E-2</v>
      </c>
      <c r="J450" s="13">
        <v>1.3282135583443518E-2</v>
      </c>
      <c r="K450" s="13">
        <v>1.2177288400226196E-2</v>
      </c>
      <c r="L450" s="13">
        <v>1.6792477958395686E-2</v>
      </c>
      <c r="M450" s="13">
        <v>1.2041315599882519E-2</v>
      </c>
      <c r="N450" s="13">
        <v>3.897562319918229E-2</v>
      </c>
      <c r="O450" s="13">
        <v>9.4878090669728628E-3</v>
      </c>
      <c r="P450" s="13">
        <v>1.4347002794863178E-2</v>
      </c>
      <c r="Q450" s="13">
        <v>6.1959931339891312E-2</v>
      </c>
      <c r="R450" s="13">
        <v>2.5137945371156916E-2</v>
      </c>
      <c r="S450" s="13">
        <v>1.0333077130175432E-2</v>
      </c>
      <c r="T450" s="15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55"/>
    </row>
    <row r="451" spans="1:65">
      <c r="A451" s="30"/>
      <c r="B451" s="3" t="s">
        <v>263</v>
      </c>
      <c r="C451" s="29"/>
      <c r="D451" s="13">
        <v>2.5826076228392392E-3</v>
      </c>
      <c r="E451" s="13">
        <v>4.4631392433718053E-2</v>
      </c>
      <c r="F451" s="13">
        <v>-1.3388643265176525E-2</v>
      </c>
      <c r="G451" s="13">
        <v>2.9617516430463509E-2</v>
      </c>
      <c r="H451" s="13">
        <v>-3.2623027971120822E-2</v>
      </c>
      <c r="I451" s="13">
        <v>7.1049790937203205E-3</v>
      </c>
      <c r="J451" s="13">
        <v>8.4292459958816845E-3</v>
      </c>
      <c r="K451" s="13">
        <v>3.7943118383167995E-3</v>
      </c>
      <c r="L451" s="13">
        <v>-1.4083291340861614E-2</v>
      </c>
      <c r="M451" s="13">
        <v>9.7535128980428265E-3</v>
      </c>
      <c r="N451" s="13">
        <v>-2.8934980756336937E-2</v>
      </c>
      <c r="O451" s="13">
        <v>-2.9974494166798205E-2</v>
      </c>
      <c r="P451" s="13">
        <v>-0.11274117555188357</v>
      </c>
      <c r="Q451" s="13">
        <v>-1.1189768159639235E-2</v>
      </c>
      <c r="R451" s="13">
        <v>2.2996181919656689E-2</v>
      </c>
      <c r="S451" s="13">
        <v>-4.8134230257319555E-3</v>
      </c>
      <c r="T451" s="15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55"/>
    </row>
    <row r="452" spans="1:65">
      <c r="A452" s="30"/>
      <c r="B452" s="46" t="s">
        <v>264</v>
      </c>
      <c r="C452" s="47"/>
      <c r="D452" s="45">
        <v>0.2</v>
      </c>
      <c r="E452" s="45">
        <v>2.44</v>
      </c>
      <c r="F452" s="45">
        <v>0.66</v>
      </c>
      <c r="G452" s="45">
        <v>1.64</v>
      </c>
      <c r="H452" s="45">
        <v>1.68</v>
      </c>
      <c r="I452" s="45">
        <v>0.44</v>
      </c>
      <c r="J452" s="45">
        <v>0.51</v>
      </c>
      <c r="K452" s="45">
        <v>0.26</v>
      </c>
      <c r="L452" s="45">
        <v>0.69</v>
      </c>
      <c r="M452" s="45">
        <v>0.57999999999999996</v>
      </c>
      <c r="N452" s="45">
        <v>1.49</v>
      </c>
      <c r="O452" s="45">
        <v>1.54</v>
      </c>
      <c r="P452" s="45">
        <v>5.96</v>
      </c>
      <c r="Q452" s="45">
        <v>0.54</v>
      </c>
      <c r="R452" s="45">
        <v>1.29</v>
      </c>
      <c r="S452" s="45">
        <v>0.2</v>
      </c>
      <c r="T452" s="15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55"/>
    </row>
    <row r="453" spans="1:65">
      <c r="B453" s="31"/>
      <c r="C453" s="20"/>
      <c r="D453" s="20"/>
      <c r="E453" s="20"/>
      <c r="F453" s="20"/>
      <c r="G453" s="20"/>
      <c r="H453" s="20"/>
      <c r="I453" s="20"/>
      <c r="J453" s="20"/>
      <c r="K453" s="20"/>
      <c r="L453" s="20"/>
      <c r="M453" s="20"/>
      <c r="N453" s="20"/>
      <c r="O453" s="20"/>
      <c r="P453" s="20"/>
      <c r="Q453" s="20"/>
      <c r="R453" s="20"/>
      <c r="S453" s="20"/>
      <c r="BM453" s="55"/>
    </row>
    <row r="454" spans="1:65" ht="15">
      <c r="B454" s="8" t="s">
        <v>565</v>
      </c>
      <c r="BM454" s="28" t="s">
        <v>67</v>
      </c>
    </row>
    <row r="455" spans="1:65" ht="15">
      <c r="A455" s="25" t="s">
        <v>17</v>
      </c>
      <c r="B455" s="18" t="s">
        <v>112</v>
      </c>
      <c r="C455" s="15" t="s">
        <v>113</v>
      </c>
      <c r="D455" s="16" t="s">
        <v>225</v>
      </c>
      <c r="E455" s="17" t="s">
        <v>225</v>
      </c>
      <c r="F455" s="17" t="s">
        <v>225</v>
      </c>
      <c r="G455" s="17" t="s">
        <v>225</v>
      </c>
      <c r="H455" s="17" t="s">
        <v>225</v>
      </c>
      <c r="I455" s="17" t="s">
        <v>225</v>
      </c>
      <c r="J455" s="17" t="s">
        <v>225</v>
      </c>
      <c r="K455" s="17" t="s">
        <v>225</v>
      </c>
      <c r="L455" s="17" t="s">
        <v>225</v>
      </c>
      <c r="M455" s="17" t="s">
        <v>225</v>
      </c>
      <c r="N455" s="17" t="s">
        <v>225</v>
      </c>
      <c r="O455" s="17" t="s">
        <v>225</v>
      </c>
      <c r="P455" s="17" t="s">
        <v>225</v>
      </c>
      <c r="Q455" s="17" t="s">
        <v>225</v>
      </c>
      <c r="R455" s="17" t="s">
        <v>225</v>
      </c>
      <c r="S455" s="15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28">
        <v>1</v>
      </c>
    </row>
    <row r="456" spans="1:65">
      <c r="A456" s="30"/>
      <c r="B456" s="19" t="s">
        <v>226</v>
      </c>
      <c r="C456" s="9" t="s">
        <v>226</v>
      </c>
      <c r="D456" s="151" t="s">
        <v>228</v>
      </c>
      <c r="E456" s="152" t="s">
        <v>229</v>
      </c>
      <c r="F456" s="152" t="s">
        <v>231</v>
      </c>
      <c r="G456" s="152" t="s">
        <v>232</v>
      </c>
      <c r="H456" s="152" t="s">
        <v>234</v>
      </c>
      <c r="I456" s="152" t="s">
        <v>235</v>
      </c>
      <c r="J456" s="152" t="s">
        <v>236</v>
      </c>
      <c r="K456" s="152" t="s">
        <v>237</v>
      </c>
      <c r="L456" s="152" t="s">
        <v>238</v>
      </c>
      <c r="M456" s="152" t="s">
        <v>280</v>
      </c>
      <c r="N456" s="152" t="s">
        <v>241</v>
      </c>
      <c r="O456" s="152" t="s">
        <v>243</v>
      </c>
      <c r="P456" s="152" t="s">
        <v>244</v>
      </c>
      <c r="Q456" s="152" t="s">
        <v>246</v>
      </c>
      <c r="R456" s="152" t="s">
        <v>248</v>
      </c>
      <c r="S456" s="15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28" t="s">
        <v>3</v>
      </c>
    </row>
    <row r="457" spans="1:65">
      <c r="A457" s="30"/>
      <c r="B457" s="19"/>
      <c r="C457" s="9"/>
      <c r="D457" s="10" t="s">
        <v>304</v>
      </c>
      <c r="E457" s="11" t="s">
        <v>304</v>
      </c>
      <c r="F457" s="11" t="s">
        <v>304</v>
      </c>
      <c r="G457" s="11" t="s">
        <v>305</v>
      </c>
      <c r="H457" s="11" t="s">
        <v>304</v>
      </c>
      <c r="I457" s="11" t="s">
        <v>305</v>
      </c>
      <c r="J457" s="11" t="s">
        <v>305</v>
      </c>
      <c r="K457" s="11" t="s">
        <v>305</v>
      </c>
      <c r="L457" s="11" t="s">
        <v>305</v>
      </c>
      <c r="M457" s="11" t="s">
        <v>305</v>
      </c>
      <c r="N457" s="11" t="s">
        <v>304</v>
      </c>
      <c r="O457" s="11" t="s">
        <v>305</v>
      </c>
      <c r="P457" s="11" t="s">
        <v>304</v>
      </c>
      <c r="Q457" s="11" t="s">
        <v>304</v>
      </c>
      <c r="R457" s="11" t="s">
        <v>305</v>
      </c>
      <c r="S457" s="15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28">
        <v>1</v>
      </c>
    </row>
    <row r="458" spans="1:65">
      <c r="A458" s="30"/>
      <c r="B458" s="19"/>
      <c r="C458" s="9"/>
      <c r="D458" s="26"/>
      <c r="E458" s="26"/>
      <c r="F458" s="26"/>
      <c r="G458" s="26"/>
      <c r="H458" s="26"/>
      <c r="I458" s="26"/>
      <c r="J458" s="26"/>
      <c r="K458" s="26"/>
      <c r="L458" s="26"/>
      <c r="M458" s="26"/>
      <c r="N458" s="26"/>
      <c r="O458" s="26"/>
      <c r="P458" s="26"/>
      <c r="Q458" s="26"/>
      <c r="R458" s="26"/>
      <c r="S458" s="15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28">
        <v>2</v>
      </c>
    </row>
    <row r="459" spans="1:65">
      <c r="A459" s="30"/>
      <c r="B459" s="18">
        <v>1</v>
      </c>
      <c r="C459" s="14">
        <v>1</v>
      </c>
      <c r="D459" s="217">
        <v>37.97</v>
      </c>
      <c r="E459" s="217">
        <v>32.481218089300803</v>
      </c>
      <c r="F459" s="217">
        <v>36.37620418646042</v>
      </c>
      <c r="G459" s="217">
        <v>37.5</v>
      </c>
      <c r="H459" s="217">
        <v>35.200000000000003</v>
      </c>
      <c r="I459" s="217">
        <v>43.4</v>
      </c>
      <c r="J459" s="217">
        <v>38.6</v>
      </c>
      <c r="K459" s="217">
        <v>35.799999999999997</v>
      </c>
      <c r="L459" s="217">
        <v>41.3</v>
      </c>
      <c r="M459" s="217">
        <v>40.6</v>
      </c>
      <c r="N459" s="231">
        <v>23.06384117631087</v>
      </c>
      <c r="O459" s="217">
        <v>36.4</v>
      </c>
      <c r="P459" s="217">
        <v>36.83</v>
      </c>
      <c r="Q459" s="217">
        <v>41.95</v>
      </c>
      <c r="R459" s="217">
        <v>41</v>
      </c>
      <c r="S459" s="218"/>
      <c r="T459" s="219"/>
      <c r="U459" s="219"/>
      <c r="V459" s="219"/>
      <c r="W459" s="219"/>
      <c r="X459" s="219"/>
      <c r="Y459" s="219"/>
      <c r="Z459" s="219"/>
      <c r="AA459" s="219"/>
      <c r="AB459" s="219"/>
      <c r="AC459" s="219"/>
      <c r="AD459" s="219"/>
      <c r="AE459" s="219"/>
      <c r="AF459" s="219"/>
      <c r="AG459" s="219"/>
      <c r="AH459" s="219"/>
      <c r="AI459" s="219"/>
      <c r="AJ459" s="219"/>
      <c r="AK459" s="219"/>
      <c r="AL459" s="219"/>
      <c r="AM459" s="219"/>
      <c r="AN459" s="219"/>
      <c r="AO459" s="219"/>
      <c r="AP459" s="219"/>
      <c r="AQ459" s="219"/>
      <c r="AR459" s="219"/>
      <c r="AS459" s="219"/>
      <c r="AT459" s="219"/>
      <c r="AU459" s="219"/>
      <c r="AV459" s="219"/>
      <c r="AW459" s="219"/>
      <c r="AX459" s="219"/>
      <c r="AY459" s="219"/>
      <c r="AZ459" s="219"/>
      <c r="BA459" s="219"/>
      <c r="BB459" s="219"/>
      <c r="BC459" s="219"/>
      <c r="BD459" s="219"/>
      <c r="BE459" s="219"/>
      <c r="BF459" s="219"/>
      <c r="BG459" s="219"/>
      <c r="BH459" s="219"/>
      <c r="BI459" s="219"/>
      <c r="BJ459" s="219"/>
      <c r="BK459" s="219"/>
      <c r="BL459" s="219"/>
      <c r="BM459" s="220">
        <v>1</v>
      </c>
    </row>
    <row r="460" spans="1:65">
      <c r="A460" s="30"/>
      <c r="B460" s="19">
        <v>1</v>
      </c>
      <c r="C460" s="9">
        <v>2</v>
      </c>
      <c r="D460" s="221">
        <v>38.01</v>
      </c>
      <c r="E460" s="221">
        <v>32.673924445521024</v>
      </c>
      <c r="F460" s="221">
        <v>35.631162596106265</v>
      </c>
      <c r="G460" s="221">
        <v>35.299999999999997</v>
      </c>
      <c r="H460" s="221">
        <v>35.6</v>
      </c>
      <c r="I460" s="221">
        <v>40.4</v>
      </c>
      <c r="J460" s="221">
        <v>38.299999999999997</v>
      </c>
      <c r="K460" s="221">
        <v>35.4</v>
      </c>
      <c r="L460" s="221">
        <v>39.200000000000003</v>
      </c>
      <c r="M460" s="221">
        <v>40.700000000000003</v>
      </c>
      <c r="N460" s="232">
        <v>30.123081469220743</v>
      </c>
      <c r="O460" s="221">
        <v>35.6</v>
      </c>
      <c r="P460" s="221">
        <v>34.74</v>
      </c>
      <c r="Q460" s="221">
        <v>42.02</v>
      </c>
      <c r="R460" s="221">
        <v>42</v>
      </c>
      <c r="S460" s="218"/>
      <c r="T460" s="219"/>
      <c r="U460" s="219"/>
      <c r="V460" s="219"/>
      <c r="W460" s="219"/>
      <c r="X460" s="219"/>
      <c r="Y460" s="219"/>
      <c r="Z460" s="219"/>
      <c r="AA460" s="219"/>
      <c r="AB460" s="219"/>
      <c r="AC460" s="219"/>
      <c r="AD460" s="219"/>
      <c r="AE460" s="219"/>
      <c r="AF460" s="219"/>
      <c r="AG460" s="219"/>
      <c r="AH460" s="219"/>
      <c r="AI460" s="219"/>
      <c r="AJ460" s="219"/>
      <c r="AK460" s="219"/>
      <c r="AL460" s="219"/>
      <c r="AM460" s="219"/>
      <c r="AN460" s="219"/>
      <c r="AO460" s="219"/>
      <c r="AP460" s="219"/>
      <c r="AQ460" s="219"/>
      <c r="AR460" s="219"/>
      <c r="AS460" s="219"/>
      <c r="AT460" s="219"/>
      <c r="AU460" s="219"/>
      <c r="AV460" s="219"/>
      <c r="AW460" s="219"/>
      <c r="AX460" s="219"/>
      <c r="AY460" s="219"/>
      <c r="AZ460" s="219"/>
      <c r="BA460" s="219"/>
      <c r="BB460" s="219"/>
      <c r="BC460" s="219"/>
      <c r="BD460" s="219"/>
      <c r="BE460" s="219"/>
      <c r="BF460" s="219"/>
      <c r="BG460" s="219"/>
      <c r="BH460" s="219"/>
      <c r="BI460" s="219"/>
      <c r="BJ460" s="219"/>
      <c r="BK460" s="219"/>
      <c r="BL460" s="219"/>
      <c r="BM460" s="220">
        <v>2</v>
      </c>
    </row>
    <row r="461" spans="1:65">
      <c r="A461" s="30"/>
      <c r="B461" s="19">
        <v>1</v>
      </c>
      <c r="C461" s="9">
        <v>3</v>
      </c>
      <c r="D461" s="221">
        <v>37.36</v>
      </c>
      <c r="E461" s="221">
        <v>32.716645573894397</v>
      </c>
      <c r="F461" s="221">
        <v>36.158191817538523</v>
      </c>
      <c r="G461" s="221">
        <v>37.1</v>
      </c>
      <c r="H461" s="221">
        <v>36</v>
      </c>
      <c r="I461" s="221">
        <v>41.3</v>
      </c>
      <c r="J461" s="221">
        <v>38.5</v>
      </c>
      <c r="K461" s="221">
        <v>37.1</v>
      </c>
      <c r="L461" s="221">
        <v>40.700000000000003</v>
      </c>
      <c r="M461" s="221">
        <v>39.799999999999997</v>
      </c>
      <c r="N461" s="232">
        <v>24.257194097697472</v>
      </c>
      <c r="O461" s="221">
        <v>36.5</v>
      </c>
      <c r="P461" s="221">
        <v>34.950000000000003</v>
      </c>
      <c r="Q461" s="221">
        <v>42.46</v>
      </c>
      <c r="R461" s="221">
        <v>42</v>
      </c>
      <c r="S461" s="218"/>
      <c r="T461" s="219"/>
      <c r="U461" s="219"/>
      <c r="V461" s="219"/>
      <c r="W461" s="219"/>
      <c r="X461" s="219"/>
      <c r="Y461" s="219"/>
      <c r="Z461" s="219"/>
      <c r="AA461" s="219"/>
      <c r="AB461" s="219"/>
      <c r="AC461" s="219"/>
      <c r="AD461" s="219"/>
      <c r="AE461" s="219"/>
      <c r="AF461" s="219"/>
      <c r="AG461" s="219"/>
      <c r="AH461" s="219"/>
      <c r="AI461" s="219"/>
      <c r="AJ461" s="219"/>
      <c r="AK461" s="219"/>
      <c r="AL461" s="219"/>
      <c r="AM461" s="219"/>
      <c r="AN461" s="219"/>
      <c r="AO461" s="219"/>
      <c r="AP461" s="219"/>
      <c r="AQ461" s="219"/>
      <c r="AR461" s="219"/>
      <c r="AS461" s="219"/>
      <c r="AT461" s="219"/>
      <c r="AU461" s="219"/>
      <c r="AV461" s="219"/>
      <c r="AW461" s="219"/>
      <c r="AX461" s="219"/>
      <c r="AY461" s="219"/>
      <c r="AZ461" s="219"/>
      <c r="BA461" s="219"/>
      <c r="BB461" s="219"/>
      <c r="BC461" s="219"/>
      <c r="BD461" s="219"/>
      <c r="BE461" s="219"/>
      <c r="BF461" s="219"/>
      <c r="BG461" s="219"/>
      <c r="BH461" s="219"/>
      <c r="BI461" s="219"/>
      <c r="BJ461" s="219"/>
      <c r="BK461" s="219"/>
      <c r="BL461" s="219"/>
      <c r="BM461" s="220">
        <v>16</v>
      </c>
    </row>
    <row r="462" spans="1:65">
      <c r="A462" s="30"/>
      <c r="B462" s="19">
        <v>1</v>
      </c>
      <c r="C462" s="9">
        <v>4</v>
      </c>
      <c r="D462" s="221">
        <v>38.6</v>
      </c>
      <c r="E462" s="221">
        <v>32.445773685109401</v>
      </c>
      <c r="F462" s="221">
        <v>36.657613337982326</v>
      </c>
      <c r="G462" s="221">
        <v>36</v>
      </c>
      <c r="H462" s="221">
        <v>35.4</v>
      </c>
      <c r="I462" s="221">
        <v>42</v>
      </c>
      <c r="J462" s="221">
        <v>38.9</v>
      </c>
      <c r="K462" s="221">
        <v>36.5</v>
      </c>
      <c r="L462" s="221">
        <v>36.200000000000003</v>
      </c>
      <c r="M462" s="221">
        <v>41.3</v>
      </c>
      <c r="N462" s="232">
        <v>25.181230618515791</v>
      </c>
      <c r="O462" s="221">
        <v>35.799999999999997</v>
      </c>
      <c r="P462" s="221">
        <v>34.950000000000003</v>
      </c>
      <c r="Q462" s="221">
        <v>42.16</v>
      </c>
      <c r="R462" s="221">
        <v>45</v>
      </c>
      <c r="S462" s="218"/>
      <c r="T462" s="219"/>
      <c r="U462" s="219"/>
      <c r="V462" s="219"/>
      <c r="W462" s="219"/>
      <c r="X462" s="219"/>
      <c r="Y462" s="219"/>
      <c r="Z462" s="219"/>
      <c r="AA462" s="219"/>
      <c r="AB462" s="219"/>
      <c r="AC462" s="219"/>
      <c r="AD462" s="219"/>
      <c r="AE462" s="219"/>
      <c r="AF462" s="219"/>
      <c r="AG462" s="219"/>
      <c r="AH462" s="219"/>
      <c r="AI462" s="219"/>
      <c r="AJ462" s="219"/>
      <c r="AK462" s="219"/>
      <c r="AL462" s="219"/>
      <c r="AM462" s="219"/>
      <c r="AN462" s="219"/>
      <c r="AO462" s="219"/>
      <c r="AP462" s="219"/>
      <c r="AQ462" s="219"/>
      <c r="AR462" s="219"/>
      <c r="AS462" s="219"/>
      <c r="AT462" s="219"/>
      <c r="AU462" s="219"/>
      <c r="AV462" s="219"/>
      <c r="AW462" s="219"/>
      <c r="AX462" s="219"/>
      <c r="AY462" s="219"/>
      <c r="AZ462" s="219"/>
      <c r="BA462" s="219"/>
      <c r="BB462" s="219"/>
      <c r="BC462" s="219"/>
      <c r="BD462" s="219"/>
      <c r="BE462" s="219"/>
      <c r="BF462" s="219"/>
      <c r="BG462" s="219"/>
      <c r="BH462" s="219"/>
      <c r="BI462" s="219"/>
      <c r="BJ462" s="219"/>
      <c r="BK462" s="219"/>
      <c r="BL462" s="219"/>
      <c r="BM462" s="220">
        <v>37.920590636299899</v>
      </c>
    </row>
    <row r="463" spans="1:65">
      <c r="A463" s="30"/>
      <c r="B463" s="19">
        <v>1</v>
      </c>
      <c r="C463" s="9">
        <v>5</v>
      </c>
      <c r="D463" s="221">
        <v>38.21</v>
      </c>
      <c r="E463" s="221">
        <v>32.945576611578197</v>
      </c>
      <c r="F463" s="221">
        <v>35.17229777253435</v>
      </c>
      <c r="G463" s="221">
        <v>36.799999999999997</v>
      </c>
      <c r="H463" s="221">
        <v>35.799999999999997</v>
      </c>
      <c r="I463" s="221">
        <v>41.9</v>
      </c>
      <c r="J463" s="221">
        <v>38</v>
      </c>
      <c r="K463" s="221">
        <v>36.299999999999997</v>
      </c>
      <c r="L463" s="221">
        <v>38.5</v>
      </c>
      <c r="M463" s="221">
        <v>42.7</v>
      </c>
      <c r="N463" s="232">
        <v>23.295074486611849</v>
      </c>
      <c r="O463" s="221">
        <v>34.799999999999997</v>
      </c>
      <c r="P463" s="221">
        <v>34.36</v>
      </c>
      <c r="Q463" s="221">
        <v>42.02</v>
      </c>
      <c r="R463" s="221">
        <v>41</v>
      </c>
      <c r="S463" s="218"/>
      <c r="T463" s="219"/>
      <c r="U463" s="219"/>
      <c r="V463" s="219"/>
      <c r="W463" s="219"/>
      <c r="X463" s="219"/>
      <c r="Y463" s="219"/>
      <c r="Z463" s="219"/>
      <c r="AA463" s="219"/>
      <c r="AB463" s="219"/>
      <c r="AC463" s="219"/>
      <c r="AD463" s="219"/>
      <c r="AE463" s="219"/>
      <c r="AF463" s="219"/>
      <c r="AG463" s="219"/>
      <c r="AH463" s="219"/>
      <c r="AI463" s="219"/>
      <c r="AJ463" s="219"/>
      <c r="AK463" s="219"/>
      <c r="AL463" s="219"/>
      <c r="AM463" s="219"/>
      <c r="AN463" s="219"/>
      <c r="AO463" s="219"/>
      <c r="AP463" s="219"/>
      <c r="AQ463" s="219"/>
      <c r="AR463" s="219"/>
      <c r="AS463" s="219"/>
      <c r="AT463" s="219"/>
      <c r="AU463" s="219"/>
      <c r="AV463" s="219"/>
      <c r="AW463" s="219"/>
      <c r="AX463" s="219"/>
      <c r="AY463" s="219"/>
      <c r="AZ463" s="219"/>
      <c r="BA463" s="219"/>
      <c r="BB463" s="219"/>
      <c r="BC463" s="219"/>
      <c r="BD463" s="219"/>
      <c r="BE463" s="219"/>
      <c r="BF463" s="219"/>
      <c r="BG463" s="219"/>
      <c r="BH463" s="219"/>
      <c r="BI463" s="219"/>
      <c r="BJ463" s="219"/>
      <c r="BK463" s="219"/>
      <c r="BL463" s="219"/>
      <c r="BM463" s="220">
        <v>40</v>
      </c>
    </row>
    <row r="464" spans="1:65">
      <c r="A464" s="30"/>
      <c r="B464" s="19">
        <v>1</v>
      </c>
      <c r="C464" s="9">
        <v>6</v>
      </c>
      <c r="D464" s="221">
        <v>37.17</v>
      </c>
      <c r="E464" s="221">
        <v>32.601653498303058</v>
      </c>
      <c r="F464" s="221">
        <v>36.729351834862186</v>
      </c>
      <c r="G464" s="221">
        <v>37</v>
      </c>
      <c r="H464" s="221">
        <v>35.299999999999997</v>
      </c>
      <c r="I464" s="221">
        <v>41.1</v>
      </c>
      <c r="J464" s="221">
        <v>40.1</v>
      </c>
      <c r="K464" s="221">
        <v>36.299999999999997</v>
      </c>
      <c r="L464" s="221">
        <v>37</v>
      </c>
      <c r="M464" s="221">
        <v>41.4</v>
      </c>
      <c r="N464" s="232">
        <v>27.050655440746731</v>
      </c>
      <c r="O464" s="221">
        <v>35.299999999999997</v>
      </c>
      <c r="P464" s="221">
        <v>34.770000000000003</v>
      </c>
      <c r="Q464" s="221">
        <v>42.51</v>
      </c>
      <c r="R464" s="221">
        <v>44</v>
      </c>
      <c r="S464" s="218"/>
      <c r="T464" s="219"/>
      <c r="U464" s="219"/>
      <c r="V464" s="219"/>
      <c r="W464" s="219"/>
      <c r="X464" s="219"/>
      <c r="Y464" s="219"/>
      <c r="Z464" s="219"/>
      <c r="AA464" s="219"/>
      <c r="AB464" s="219"/>
      <c r="AC464" s="219"/>
      <c r="AD464" s="219"/>
      <c r="AE464" s="219"/>
      <c r="AF464" s="219"/>
      <c r="AG464" s="219"/>
      <c r="AH464" s="219"/>
      <c r="AI464" s="219"/>
      <c r="AJ464" s="219"/>
      <c r="AK464" s="219"/>
      <c r="AL464" s="219"/>
      <c r="AM464" s="219"/>
      <c r="AN464" s="219"/>
      <c r="AO464" s="219"/>
      <c r="AP464" s="219"/>
      <c r="AQ464" s="219"/>
      <c r="AR464" s="219"/>
      <c r="AS464" s="219"/>
      <c r="AT464" s="219"/>
      <c r="AU464" s="219"/>
      <c r="AV464" s="219"/>
      <c r="AW464" s="219"/>
      <c r="AX464" s="219"/>
      <c r="AY464" s="219"/>
      <c r="AZ464" s="219"/>
      <c r="BA464" s="219"/>
      <c r="BB464" s="219"/>
      <c r="BC464" s="219"/>
      <c r="BD464" s="219"/>
      <c r="BE464" s="219"/>
      <c r="BF464" s="219"/>
      <c r="BG464" s="219"/>
      <c r="BH464" s="219"/>
      <c r="BI464" s="219"/>
      <c r="BJ464" s="219"/>
      <c r="BK464" s="219"/>
      <c r="BL464" s="219"/>
      <c r="BM464" s="222"/>
    </row>
    <row r="465" spans="1:65">
      <c r="A465" s="30"/>
      <c r="B465" s="20" t="s">
        <v>260</v>
      </c>
      <c r="C465" s="12"/>
      <c r="D465" s="223">
        <v>37.886666666666663</v>
      </c>
      <c r="E465" s="223">
        <v>32.644131983951148</v>
      </c>
      <c r="F465" s="223">
        <v>36.120803590914015</v>
      </c>
      <c r="G465" s="223">
        <v>36.616666666666667</v>
      </c>
      <c r="H465" s="223">
        <v>35.550000000000004</v>
      </c>
      <c r="I465" s="223">
        <v>41.68333333333333</v>
      </c>
      <c r="J465" s="223">
        <v>38.733333333333334</v>
      </c>
      <c r="K465" s="223">
        <v>36.233333333333327</v>
      </c>
      <c r="L465" s="223">
        <v>38.81666666666667</v>
      </c>
      <c r="M465" s="223">
        <v>41.083333333333336</v>
      </c>
      <c r="N465" s="223">
        <v>25.495179548183909</v>
      </c>
      <c r="O465" s="223">
        <v>35.733333333333341</v>
      </c>
      <c r="P465" s="223">
        <v>35.1</v>
      </c>
      <c r="Q465" s="223">
        <v>42.186666666666667</v>
      </c>
      <c r="R465" s="223">
        <v>42.5</v>
      </c>
      <c r="S465" s="218"/>
      <c r="T465" s="219"/>
      <c r="U465" s="219"/>
      <c r="V465" s="219"/>
      <c r="W465" s="219"/>
      <c r="X465" s="219"/>
      <c r="Y465" s="219"/>
      <c r="Z465" s="219"/>
      <c r="AA465" s="219"/>
      <c r="AB465" s="219"/>
      <c r="AC465" s="219"/>
      <c r="AD465" s="219"/>
      <c r="AE465" s="219"/>
      <c r="AF465" s="219"/>
      <c r="AG465" s="219"/>
      <c r="AH465" s="219"/>
      <c r="AI465" s="219"/>
      <c r="AJ465" s="219"/>
      <c r="AK465" s="219"/>
      <c r="AL465" s="219"/>
      <c r="AM465" s="219"/>
      <c r="AN465" s="219"/>
      <c r="AO465" s="219"/>
      <c r="AP465" s="219"/>
      <c r="AQ465" s="219"/>
      <c r="AR465" s="219"/>
      <c r="AS465" s="219"/>
      <c r="AT465" s="219"/>
      <c r="AU465" s="219"/>
      <c r="AV465" s="219"/>
      <c r="AW465" s="219"/>
      <c r="AX465" s="219"/>
      <c r="AY465" s="219"/>
      <c r="AZ465" s="219"/>
      <c r="BA465" s="219"/>
      <c r="BB465" s="219"/>
      <c r="BC465" s="219"/>
      <c r="BD465" s="219"/>
      <c r="BE465" s="219"/>
      <c r="BF465" s="219"/>
      <c r="BG465" s="219"/>
      <c r="BH465" s="219"/>
      <c r="BI465" s="219"/>
      <c r="BJ465" s="219"/>
      <c r="BK465" s="219"/>
      <c r="BL465" s="219"/>
      <c r="BM465" s="222"/>
    </row>
    <row r="466" spans="1:65">
      <c r="A466" s="30"/>
      <c r="B466" s="3" t="s">
        <v>261</v>
      </c>
      <c r="C466" s="29"/>
      <c r="D466" s="221">
        <v>37.989999999999995</v>
      </c>
      <c r="E466" s="221">
        <v>32.637788971912045</v>
      </c>
      <c r="F466" s="221">
        <v>36.267198001999475</v>
      </c>
      <c r="G466" s="221">
        <v>36.9</v>
      </c>
      <c r="H466" s="221">
        <v>35.5</v>
      </c>
      <c r="I466" s="221">
        <v>41.599999999999994</v>
      </c>
      <c r="J466" s="221">
        <v>38.549999999999997</v>
      </c>
      <c r="K466" s="221">
        <v>36.299999999999997</v>
      </c>
      <c r="L466" s="221">
        <v>38.85</v>
      </c>
      <c r="M466" s="221">
        <v>41</v>
      </c>
      <c r="N466" s="221">
        <v>24.719212358106631</v>
      </c>
      <c r="O466" s="221">
        <v>35.700000000000003</v>
      </c>
      <c r="P466" s="221">
        <v>34.86</v>
      </c>
      <c r="Q466" s="221">
        <v>42.09</v>
      </c>
      <c r="R466" s="221">
        <v>42</v>
      </c>
      <c r="S466" s="218"/>
      <c r="T466" s="219"/>
      <c r="U466" s="219"/>
      <c r="V466" s="219"/>
      <c r="W466" s="219"/>
      <c r="X466" s="219"/>
      <c r="Y466" s="219"/>
      <c r="Z466" s="219"/>
      <c r="AA466" s="219"/>
      <c r="AB466" s="219"/>
      <c r="AC466" s="219"/>
      <c r="AD466" s="219"/>
      <c r="AE466" s="219"/>
      <c r="AF466" s="219"/>
      <c r="AG466" s="219"/>
      <c r="AH466" s="219"/>
      <c r="AI466" s="219"/>
      <c r="AJ466" s="219"/>
      <c r="AK466" s="219"/>
      <c r="AL466" s="219"/>
      <c r="AM466" s="219"/>
      <c r="AN466" s="219"/>
      <c r="AO466" s="219"/>
      <c r="AP466" s="219"/>
      <c r="AQ466" s="219"/>
      <c r="AR466" s="219"/>
      <c r="AS466" s="219"/>
      <c r="AT466" s="219"/>
      <c r="AU466" s="219"/>
      <c r="AV466" s="219"/>
      <c r="AW466" s="219"/>
      <c r="AX466" s="219"/>
      <c r="AY466" s="219"/>
      <c r="AZ466" s="219"/>
      <c r="BA466" s="219"/>
      <c r="BB466" s="219"/>
      <c r="BC466" s="219"/>
      <c r="BD466" s="219"/>
      <c r="BE466" s="219"/>
      <c r="BF466" s="219"/>
      <c r="BG466" s="219"/>
      <c r="BH466" s="219"/>
      <c r="BI466" s="219"/>
      <c r="BJ466" s="219"/>
      <c r="BK466" s="219"/>
      <c r="BL466" s="219"/>
      <c r="BM466" s="222"/>
    </row>
    <row r="467" spans="1:65">
      <c r="A467" s="30"/>
      <c r="B467" s="3" t="s">
        <v>262</v>
      </c>
      <c r="C467" s="29"/>
      <c r="D467" s="24">
        <v>0.53414105502822629</v>
      </c>
      <c r="E467" s="24">
        <v>0.18149713416500585</v>
      </c>
      <c r="F467" s="24">
        <v>0.61066105242629198</v>
      </c>
      <c r="G467" s="24">
        <v>0.81342895612749622</v>
      </c>
      <c r="H467" s="24">
        <v>0.30822070014844838</v>
      </c>
      <c r="I467" s="24">
        <v>1.0225784403490357</v>
      </c>
      <c r="J467" s="24">
        <v>0.73393914370788793</v>
      </c>
      <c r="K467" s="24">
        <v>0.58537737116040622</v>
      </c>
      <c r="L467" s="24">
        <v>2.0054093513960343</v>
      </c>
      <c r="M467" s="24">
        <v>0.97860444852180639</v>
      </c>
      <c r="N467" s="24">
        <v>2.6914688149645589</v>
      </c>
      <c r="O467" s="24">
        <v>0.65012819248719522</v>
      </c>
      <c r="P467" s="24">
        <v>0.87452844436301669</v>
      </c>
      <c r="Q467" s="24">
        <v>0.24146773421446155</v>
      </c>
      <c r="R467" s="24">
        <v>1.6431676725154984</v>
      </c>
      <c r="S467" s="15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55"/>
    </row>
    <row r="468" spans="1:65">
      <c r="A468" s="30"/>
      <c r="B468" s="3" t="s">
        <v>86</v>
      </c>
      <c r="C468" s="29"/>
      <c r="D468" s="13">
        <v>1.4098391387336609E-2</v>
      </c>
      <c r="E468" s="13">
        <v>5.5598701247205895E-3</v>
      </c>
      <c r="F468" s="13">
        <v>1.6906076048094909E-2</v>
      </c>
      <c r="G468" s="13">
        <v>2.22147188746699E-2</v>
      </c>
      <c r="H468" s="13">
        <v>8.6700618888452419E-3</v>
      </c>
      <c r="I468" s="13">
        <v>2.4532069740480666E-2</v>
      </c>
      <c r="J468" s="13">
        <v>1.8948514897794009E-2</v>
      </c>
      <c r="K468" s="13">
        <v>1.6155769213258685E-2</v>
      </c>
      <c r="L468" s="13">
        <v>5.1663615750863909E-2</v>
      </c>
      <c r="M468" s="13">
        <v>2.3819986576595693E-2</v>
      </c>
      <c r="N468" s="13">
        <v>0.10556775291101174</v>
      </c>
      <c r="O468" s="13">
        <v>1.8193885983783444E-2</v>
      </c>
      <c r="P468" s="13">
        <v>2.491534029524264E-2</v>
      </c>
      <c r="Q468" s="13">
        <v>5.723792688395896E-3</v>
      </c>
      <c r="R468" s="13">
        <v>3.8662768765070549E-2</v>
      </c>
      <c r="S468" s="15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55"/>
    </row>
    <row r="469" spans="1:65">
      <c r="A469" s="30"/>
      <c r="B469" s="3" t="s">
        <v>263</v>
      </c>
      <c r="C469" s="29"/>
      <c r="D469" s="13">
        <v>-8.9460551811026967E-4</v>
      </c>
      <c r="E469" s="13">
        <v>-0.1391449490583041</v>
      </c>
      <c r="F469" s="13">
        <v>-4.7461999277590872E-2</v>
      </c>
      <c r="G469" s="13">
        <v>-3.438564504807673E-2</v>
      </c>
      <c r="H469" s="13">
        <v>-6.2514602133612929E-2</v>
      </c>
      <c r="I469" s="13">
        <v>9.92269011082203E-2</v>
      </c>
      <c r="J469" s="13">
        <v>2.1432754168534185E-2</v>
      </c>
      <c r="K469" s="13">
        <v>-4.4494489000691528E-2</v>
      </c>
      <c r="L469" s="13">
        <v>2.3630328940841716E-2</v>
      </c>
      <c r="M469" s="13">
        <v>8.3404362747606209E-2</v>
      </c>
      <c r="N469" s="13">
        <v>-0.32766923931352565</v>
      </c>
      <c r="O469" s="13">
        <v>-5.7679937634536271E-2</v>
      </c>
      <c r="P469" s="13">
        <v>-7.4381505904073553E-2</v>
      </c>
      <c r="Q469" s="13">
        <v>0.11250025273295772</v>
      </c>
      <c r="R469" s="13">
        <v>0.12076313387683402</v>
      </c>
      <c r="S469" s="15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55"/>
    </row>
    <row r="470" spans="1:65">
      <c r="A470" s="30"/>
      <c r="B470" s="46" t="s">
        <v>264</v>
      </c>
      <c r="C470" s="47"/>
      <c r="D470" s="45">
        <v>0.4</v>
      </c>
      <c r="E470" s="45">
        <v>1.27</v>
      </c>
      <c r="F470" s="45">
        <v>0.16</v>
      </c>
      <c r="G470" s="45">
        <v>0</v>
      </c>
      <c r="H470" s="45">
        <v>0.34</v>
      </c>
      <c r="I470" s="45">
        <v>1.61</v>
      </c>
      <c r="J470" s="45">
        <v>0.67</v>
      </c>
      <c r="K470" s="45">
        <v>0.12</v>
      </c>
      <c r="L470" s="45">
        <v>0.7</v>
      </c>
      <c r="M470" s="45">
        <v>1.42</v>
      </c>
      <c r="N470" s="45">
        <v>3.54</v>
      </c>
      <c r="O470" s="45">
        <v>0.28000000000000003</v>
      </c>
      <c r="P470" s="45">
        <v>0.48</v>
      </c>
      <c r="Q470" s="45">
        <v>1.77</v>
      </c>
      <c r="R470" s="45">
        <v>1.87</v>
      </c>
      <c r="S470" s="15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55"/>
    </row>
    <row r="471" spans="1:65">
      <c r="B471" s="31"/>
      <c r="C471" s="20"/>
      <c r="D471" s="20"/>
      <c r="E471" s="20"/>
      <c r="F471" s="20"/>
      <c r="G471" s="20"/>
      <c r="H471" s="20"/>
      <c r="I471" s="20"/>
      <c r="J471" s="20"/>
      <c r="K471" s="20"/>
      <c r="L471" s="20"/>
      <c r="M471" s="20"/>
      <c r="N471" s="20"/>
      <c r="O471" s="20"/>
      <c r="P471" s="20"/>
      <c r="Q471" s="20"/>
      <c r="R471" s="20"/>
      <c r="BM471" s="55"/>
    </row>
    <row r="472" spans="1:65" ht="15">
      <c r="B472" s="8" t="s">
        <v>566</v>
      </c>
      <c r="BM472" s="28" t="s">
        <v>67</v>
      </c>
    </row>
    <row r="473" spans="1:65" ht="15">
      <c r="A473" s="25" t="s">
        <v>20</v>
      </c>
      <c r="B473" s="18" t="s">
        <v>112</v>
      </c>
      <c r="C473" s="15" t="s">
        <v>113</v>
      </c>
      <c r="D473" s="16" t="s">
        <v>225</v>
      </c>
      <c r="E473" s="17" t="s">
        <v>225</v>
      </c>
      <c r="F473" s="17" t="s">
        <v>225</v>
      </c>
      <c r="G473" s="17" t="s">
        <v>225</v>
      </c>
      <c r="H473" s="17" t="s">
        <v>225</v>
      </c>
      <c r="I473" s="17" t="s">
        <v>225</v>
      </c>
      <c r="J473" s="17" t="s">
        <v>225</v>
      </c>
      <c r="K473" s="17" t="s">
        <v>225</v>
      </c>
      <c r="L473" s="17" t="s">
        <v>225</v>
      </c>
      <c r="M473" s="17" t="s">
        <v>225</v>
      </c>
      <c r="N473" s="17" t="s">
        <v>225</v>
      </c>
      <c r="O473" s="17" t="s">
        <v>225</v>
      </c>
      <c r="P473" s="17" t="s">
        <v>225</v>
      </c>
      <c r="Q473" s="17" t="s">
        <v>225</v>
      </c>
      <c r="R473" s="17" t="s">
        <v>225</v>
      </c>
      <c r="S473" s="17" t="s">
        <v>225</v>
      </c>
      <c r="T473" s="15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28">
        <v>1</v>
      </c>
    </row>
    <row r="474" spans="1:65">
      <c r="A474" s="30"/>
      <c r="B474" s="19" t="s">
        <v>226</v>
      </c>
      <c r="C474" s="9" t="s">
        <v>226</v>
      </c>
      <c r="D474" s="151" t="s">
        <v>228</v>
      </c>
      <c r="E474" s="152" t="s">
        <v>229</v>
      </c>
      <c r="F474" s="152" t="s">
        <v>231</v>
      </c>
      <c r="G474" s="152" t="s">
        <v>232</v>
      </c>
      <c r="H474" s="152" t="s">
        <v>234</v>
      </c>
      <c r="I474" s="152" t="s">
        <v>235</v>
      </c>
      <c r="J474" s="152" t="s">
        <v>236</v>
      </c>
      <c r="K474" s="152" t="s">
        <v>237</v>
      </c>
      <c r="L474" s="152" t="s">
        <v>238</v>
      </c>
      <c r="M474" s="152" t="s">
        <v>280</v>
      </c>
      <c r="N474" s="152" t="s">
        <v>241</v>
      </c>
      <c r="O474" s="152" t="s">
        <v>242</v>
      </c>
      <c r="P474" s="152" t="s">
        <v>243</v>
      </c>
      <c r="Q474" s="152" t="s">
        <v>244</v>
      </c>
      <c r="R474" s="152" t="s">
        <v>246</v>
      </c>
      <c r="S474" s="152" t="s">
        <v>248</v>
      </c>
      <c r="T474" s="15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28" t="s">
        <v>3</v>
      </c>
    </row>
    <row r="475" spans="1:65">
      <c r="A475" s="30"/>
      <c r="B475" s="19"/>
      <c r="C475" s="9"/>
      <c r="D475" s="10" t="s">
        <v>304</v>
      </c>
      <c r="E475" s="11" t="s">
        <v>304</v>
      </c>
      <c r="F475" s="11" t="s">
        <v>304</v>
      </c>
      <c r="G475" s="11" t="s">
        <v>305</v>
      </c>
      <c r="H475" s="11" t="s">
        <v>304</v>
      </c>
      <c r="I475" s="11" t="s">
        <v>305</v>
      </c>
      <c r="J475" s="11" t="s">
        <v>305</v>
      </c>
      <c r="K475" s="11" t="s">
        <v>305</v>
      </c>
      <c r="L475" s="11" t="s">
        <v>305</v>
      </c>
      <c r="M475" s="11" t="s">
        <v>305</v>
      </c>
      <c r="N475" s="11" t="s">
        <v>304</v>
      </c>
      <c r="O475" s="11" t="s">
        <v>304</v>
      </c>
      <c r="P475" s="11" t="s">
        <v>305</v>
      </c>
      <c r="Q475" s="11" t="s">
        <v>304</v>
      </c>
      <c r="R475" s="11" t="s">
        <v>304</v>
      </c>
      <c r="S475" s="11" t="s">
        <v>305</v>
      </c>
      <c r="T475" s="15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28">
        <v>1</v>
      </c>
    </row>
    <row r="476" spans="1:65">
      <c r="A476" s="30"/>
      <c r="B476" s="19"/>
      <c r="C476" s="9"/>
      <c r="D476" s="26"/>
      <c r="E476" s="26"/>
      <c r="F476" s="26"/>
      <c r="G476" s="26"/>
      <c r="H476" s="26"/>
      <c r="I476" s="26"/>
      <c r="J476" s="26"/>
      <c r="K476" s="26"/>
      <c r="L476" s="26"/>
      <c r="M476" s="26"/>
      <c r="N476" s="26"/>
      <c r="O476" s="26"/>
      <c r="P476" s="26"/>
      <c r="Q476" s="26"/>
      <c r="R476" s="26"/>
      <c r="S476" s="26"/>
      <c r="T476" s="15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28">
        <v>1</v>
      </c>
    </row>
    <row r="477" spans="1:65">
      <c r="A477" s="30"/>
      <c r="B477" s="18">
        <v>1</v>
      </c>
      <c r="C477" s="14">
        <v>1</v>
      </c>
      <c r="D477" s="217">
        <v>34.700000000000003</v>
      </c>
      <c r="E477" s="217">
        <v>22.6451023866802</v>
      </c>
      <c r="F477" s="217">
        <v>14.373252005085092</v>
      </c>
      <c r="G477" s="217">
        <v>15</v>
      </c>
      <c r="H477" s="217">
        <v>13.3</v>
      </c>
      <c r="I477" s="217">
        <v>22.5</v>
      </c>
      <c r="J477" s="217">
        <v>18.8</v>
      </c>
      <c r="K477" s="217">
        <v>21.9</v>
      </c>
      <c r="L477" s="231">
        <v>1.6</v>
      </c>
      <c r="M477" s="217">
        <v>23.1</v>
      </c>
      <c r="N477" s="217">
        <v>26.9794515770297</v>
      </c>
      <c r="O477" s="217">
        <v>27.6</v>
      </c>
      <c r="P477" s="217">
        <v>32</v>
      </c>
      <c r="Q477" s="217">
        <v>39.4</v>
      </c>
      <c r="R477" s="217">
        <v>38.049999999999997</v>
      </c>
      <c r="S477" s="234">
        <v>21.7</v>
      </c>
      <c r="T477" s="218"/>
      <c r="U477" s="219"/>
      <c r="V477" s="219"/>
      <c r="W477" s="219"/>
      <c r="X477" s="219"/>
      <c r="Y477" s="219"/>
      <c r="Z477" s="219"/>
      <c r="AA477" s="219"/>
      <c r="AB477" s="219"/>
      <c r="AC477" s="219"/>
      <c r="AD477" s="219"/>
      <c r="AE477" s="219"/>
      <c r="AF477" s="219"/>
      <c r="AG477" s="219"/>
      <c r="AH477" s="219"/>
      <c r="AI477" s="219"/>
      <c r="AJ477" s="219"/>
      <c r="AK477" s="219"/>
      <c r="AL477" s="219"/>
      <c r="AM477" s="219"/>
      <c r="AN477" s="219"/>
      <c r="AO477" s="219"/>
      <c r="AP477" s="219"/>
      <c r="AQ477" s="219"/>
      <c r="AR477" s="219"/>
      <c r="AS477" s="219"/>
      <c r="AT477" s="219"/>
      <c r="AU477" s="219"/>
      <c r="AV477" s="219"/>
      <c r="AW477" s="219"/>
      <c r="AX477" s="219"/>
      <c r="AY477" s="219"/>
      <c r="AZ477" s="219"/>
      <c r="BA477" s="219"/>
      <c r="BB477" s="219"/>
      <c r="BC477" s="219"/>
      <c r="BD477" s="219"/>
      <c r="BE477" s="219"/>
      <c r="BF477" s="219"/>
      <c r="BG477" s="219"/>
      <c r="BH477" s="219"/>
      <c r="BI477" s="219"/>
      <c r="BJ477" s="219"/>
      <c r="BK477" s="219"/>
      <c r="BL477" s="219"/>
      <c r="BM477" s="220">
        <v>1</v>
      </c>
    </row>
    <row r="478" spans="1:65">
      <c r="A478" s="30"/>
      <c r="B478" s="19">
        <v>1</v>
      </c>
      <c r="C478" s="9">
        <v>2</v>
      </c>
      <c r="D478" s="221">
        <v>34.9</v>
      </c>
      <c r="E478" s="221">
        <v>22.450794146047944</v>
      </c>
      <c r="F478" s="221">
        <v>17.317059016656717</v>
      </c>
      <c r="G478" s="221">
        <v>15</v>
      </c>
      <c r="H478" s="221">
        <v>15.2</v>
      </c>
      <c r="I478" s="221">
        <v>22.7</v>
      </c>
      <c r="J478" s="221">
        <v>25.4</v>
      </c>
      <c r="K478" s="221">
        <v>21.7</v>
      </c>
      <c r="L478" s="232">
        <v>1.5</v>
      </c>
      <c r="M478" s="221">
        <v>21.3</v>
      </c>
      <c r="N478" s="221">
        <v>30.318196485875902</v>
      </c>
      <c r="O478" s="221">
        <v>27.2</v>
      </c>
      <c r="P478" s="221">
        <v>31</v>
      </c>
      <c r="Q478" s="221">
        <v>33.1</v>
      </c>
      <c r="R478" s="221">
        <v>39.409999999999997</v>
      </c>
      <c r="S478" s="221">
        <v>27</v>
      </c>
      <c r="T478" s="218"/>
      <c r="U478" s="219"/>
      <c r="V478" s="219"/>
      <c r="W478" s="219"/>
      <c r="X478" s="219"/>
      <c r="Y478" s="219"/>
      <c r="Z478" s="219"/>
      <c r="AA478" s="219"/>
      <c r="AB478" s="219"/>
      <c r="AC478" s="219"/>
      <c r="AD478" s="219"/>
      <c r="AE478" s="219"/>
      <c r="AF478" s="219"/>
      <c r="AG478" s="219"/>
      <c r="AH478" s="219"/>
      <c r="AI478" s="219"/>
      <c r="AJ478" s="219"/>
      <c r="AK478" s="219"/>
      <c r="AL478" s="219"/>
      <c r="AM478" s="219"/>
      <c r="AN478" s="219"/>
      <c r="AO478" s="219"/>
      <c r="AP478" s="219"/>
      <c r="AQ478" s="219"/>
      <c r="AR478" s="219"/>
      <c r="AS478" s="219"/>
      <c r="AT478" s="219"/>
      <c r="AU478" s="219"/>
      <c r="AV478" s="219"/>
      <c r="AW478" s="219"/>
      <c r="AX478" s="219"/>
      <c r="AY478" s="219"/>
      <c r="AZ478" s="219"/>
      <c r="BA478" s="219"/>
      <c r="BB478" s="219"/>
      <c r="BC478" s="219"/>
      <c r="BD478" s="219"/>
      <c r="BE478" s="219"/>
      <c r="BF478" s="219"/>
      <c r="BG478" s="219"/>
      <c r="BH478" s="219"/>
      <c r="BI478" s="219"/>
      <c r="BJ478" s="219"/>
      <c r="BK478" s="219"/>
      <c r="BL478" s="219"/>
      <c r="BM478" s="220" t="e">
        <v>#N/A</v>
      </c>
    </row>
    <row r="479" spans="1:65">
      <c r="A479" s="30"/>
      <c r="B479" s="19">
        <v>1</v>
      </c>
      <c r="C479" s="9">
        <v>3</v>
      </c>
      <c r="D479" s="221">
        <v>34.700000000000003</v>
      </c>
      <c r="E479" s="221">
        <v>22.569122463274301</v>
      </c>
      <c r="F479" s="221">
        <v>15.263224195661644</v>
      </c>
      <c r="G479" s="221">
        <v>19</v>
      </c>
      <c r="H479" s="221">
        <v>13.4</v>
      </c>
      <c r="I479" s="221">
        <v>20.6</v>
      </c>
      <c r="J479" s="221">
        <v>26</v>
      </c>
      <c r="K479" s="221">
        <v>18.100000000000001</v>
      </c>
      <c r="L479" s="232">
        <v>1.6</v>
      </c>
      <c r="M479" s="221">
        <v>21.8</v>
      </c>
      <c r="N479" s="221">
        <v>26.574654151345701</v>
      </c>
      <c r="O479" s="221">
        <v>26.7</v>
      </c>
      <c r="P479" s="221">
        <v>31</v>
      </c>
      <c r="Q479" s="221">
        <v>20.8</v>
      </c>
      <c r="R479" s="221">
        <v>37.67</v>
      </c>
      <c r="S479" s="221">
        <v>25.7</v>
      </c>
      <c r="T479" s="218"/>
      <c r="U479" s="219"/>
      <c r="V479" s="219"/>
      <c r="W479" s="219"/>
      <c r="X479" s="219"/>
      <c r="Y479" s="219"/>
      <c r="Z479" s="219"/>
      <c r="AA479" s="219"/>
      <c r="AB479" s="219"/>
      <c r="AC479" s="219"/>
      <c r="AD479" s="219"/>
      <c r="AE479" s="219"/>
      <c r="AF479" s="219"/>
      <c r="AG479" s="219"/>
      <c r="AH479" s="219"/>
      <c r="AI479" s="219"/>
      <c r="AJ479" s="219"/>
      <c r="AK479" s="219"/>
      <c r="AL479" s="219"/>
      <c r="AM479" s="219"/>
      <c r="AN479" s="219"/>
      <c r="AO479" s="219"/>
      <c r="AP479" s="219"/>
      <c r="AQ479" s="219"/>
      <c r="AR479" s="219"/>
      <c r="AS479" s="219"/>
      <c r="AT479" s="219"/>
      <c r="AU479" s="219"/>
      <c r="AV479" s="219"/>
      <c r="AW479" s="219"/>
      <c r="AX479" s="219"/>
      <c r="AY479" s="219"/>
      <c r="AZ479" s="219"/>
      <c r="BA479" s="219"/>
      <c r="BB479" s="219"/>
      <c r="BC479" s="219"/>
      <c r="BD479" s="219"/>
      <c r="BE479" s="219"/>
      <c r="BF479" s="219"/>
      <c r="BG479" s="219"/>
      <c r="BH479" s="219"/>
      <c r="BI479" s="219"/>
      <c r="BJ479" s="219"/>
      <c r="BK479" s="219"/>
      <c r="BL479" s="219"/>
      <c r="BM479" s="220">
        <v>16</v>
      </c>
    </row>
    <row r="480" spans="1:65">
      <c r="A480" s="30"/>
      <c r="B480" s="19">
        <v>1</v>
      </c>
      <c r="C480" s="9">
        <v>4</v>
      </c>
      <c r="D480" s="221">
        <v>35.1</v>
      </c>
      <c r="E480" s="221">
        <v>22.322786202696239</v>
      </c>
      <c r="F480" s="221">
        <v>18.5806383354814</v>
      </c>
      <c r="G480" s="221">
        <v>18</v>
      </c>
      <c r="H480" s="221">
        <v>14.3</v>
      </c>
      <c r="I480" s="221">
        <v>19.3</v>
      </c>
      <c r="J480" s="221">
        <v>18.3</v>
      </c>
      <c r="K480" s="221">
        <v>17.8</v>
      </c>
      <c r="L480" s="232">
        <v>1.3</v>
      </c>
      <c r="M480" s="221">
        <v>22</v>
      </c>
      <c r="N480" s="221">
        <v>30.066454031322898</v>
      </c>
      <c r="O480" s="221">
        <v>26.3</v>
      </c>
      <c r="P480" s="221">
        <v>33</v>
      </c>
      <c r="Q480" s="221">
        <v>35</v>
      </c>
      <c r="R480" s="221">
        <v>40.89</v>
      </c>
      <c r="S480" s="221">
        <v>27.2</v>
      </c>
      <c r="T480" s="218"/>
      <c r="U480" s="219"/>
      <c r="V480" s="219"/>
      <c r="W480" s="219"/>
      <c r="X480" s="219"/>
      <c r="Y480" s="219"/>
      <c r="Z480" s="219"/>
      <c r="AA480" s="219"/>
      <c r="AB480" s="219"/>
      <c r="AC480" s="219"/>
      <c r="AD480" s="219"/>
      <c r="AE480" s="219"/>
      <c r="AF480" s="219"/>
      <c r="AG480" s="219"/>
      <c r="AH480" s="219"/>
      <c r="AI480" s="219"/>
      <c r="AJ480" s="219"/>
      <c r="AK480" s="219"/>
      <c r="AL480" s="219"/>
      <c r="AM480" s="219"/>
      <c r="AN480" s="219"/>
      <c r="AO480" s="219"/>
      <c r="AP480" s="219"/>
      <c r="AQ480" s="219"/>
      <c r="AR480" s="219"/>
      <c r="AS480" s="219"/>
      <c r="AT480" s="219"/>
      <c r="AU480" s="219"/>
      <c r="AV480" s="219"/>
      <c r="AW480" s="219"/>
      <c r="AX480" s="219"/>
      <c r="AY480" s="219"/>
      <c r="AZ480" s="219"/>
      <c r="BA480" s="219"/>
      <c r="BB480" s="219"/>
      <c r="BC480" s="219"/>
      <c r="BD480" s="219"/>
      <c r="BE480" s="219"/>
      <c r="BF480" s="219"/>
      <c r="BG480" s="219"/>
      <c r="BH480" s="219"/>
      <c r="BI480" s="219"/>
      <c r="BJ480" s="219"/>
      <c r="BK480" s="219"/>
      <c r="BL480" s="219"/>
      <c r="BM480" s="220">
        <v>24.971831266910062</v>
      </c>
    </row>
    <row r="481" spans="1:65">
      <c r="A481" s="30"/>
      <c r="B481" s="19">
        <v>1</v>
      </c>
      <c r="C481" s="9">
        <v>5</v>
      </c>
      <c r="D481" s="221">
        <v>34.9</v>
      </c>
      <c r="E481" s="221">
        <v>22.5810515859886</v>
      </c>
      <c r="F481" s="221">
        <v>18.072345165811807</v>
      </c>
      <c r="G481" s="221">
        <v>15</v>
      </c>
      <c r="H481" s="221">
        <v>11.5</v>
      </c>
      <c r="I481" s="221">
        <v>20.9</v>
      </c>
      <c r="J481" s="221">
        <v>24.2</v>
      </c>
      <c r="K481" s="221">
        <v>21.3</v>
      </c>
      <c r="L481" s="232">
        <v>1.6</v>
      </c>
      <c r="M481" s="221">
        <v>22.1</v>
      </c>
      <c r="N481" s="221">
        <v>25.659520424917599</v>
      </c>
      <c r="O481" s="221">
        <v>26.8</v>
      </c>
      <c r="P481" s="221">
        <v>30</v>
      </c>
      <c r="Q481" s="221">
        <v>37.799999999999997</v>
      </c>
      <c r="R481" s="221">
        <v>39.78</v>
      </c>
      <c r="S481" s="221">
        <v>25.1</v>
      </c>
      <c r="T481" s="218"/>
      <c r="U481" s="219"/>
      <c r="V481" s="219"/>
      <c r="W481" s="219"/>
      <c r="X481" s="219"/>
      <c r="Y481" s="219"/>
      <c r="Z481" s="219"/>
      <c r="AA481" s="219"/>
      <c r="AB481" s="219"/>
      <c r="AC481" s="219"/>
      <c r="AD481" s="219"/>
      <c r="AE481" s="219"/>
      <c r="AF481" s="219"/>
      <c r="AG481" s="219"/>
      <c r="AH481" s="219"/>
      <c r="AI481" s="219"/>
      <c r="AJ481" s="219"/>
      <c r="AK481" s="219"/>
      <c r="AL481" s="219"/>
      <c r="AM481" s="219"/>
      <c r="AN481" s="219"/>
      <c r="AO481" s="219"/>
      <c r="AP481" s="219"/>
      <c r="AQ481" s="219"/>
      <c r="AR481" s="219"/>
      <c r="AS481" s="219"/>
      <c r="AT481" s="219"/>
      <c r="AU481" s="219"/>
      <c r="AV481" s="219"/>
      <c r="AW481" s="219"/>
      <c r="AX481" s="219"/>
      <c r="AY481" s="219"/>
      <c r="AZ481" s="219"/>
      <c r="BA481" s="219"/>
      <c r="BB481" s="219"/>
      <c r="BC481" s="219"/>
      <c r="BD481" s="219"/>
      <c r="BE481" s="219"/>
      <c r="BF481" s="219"/>
      <c r="BG481" s="219"/>
      <c r="BH481" s="219"/>
      <c r="BI481" s="219"/>
      <c r="BJ481" s="219"/>
      <c r="BK481" s="219"/>
      <c r="BL481" s="219"/>
      <c r="BM481" s="220">
        <v>41</v>
      </c>
    </row>
    <row r="482" spans="1:65">
      <c r="A482" s="30"/>
      <c r="B482" s="19">
        <v>1</v>
      </c>
      <c r="C482" s="9">
        <v>6</v>
      </c>
      <c r="D482" s="221">
        <v>34.1</v>
      </c>
      <c r="E482" s="221">
        <v>22.478044177518498</v>
      </c>
      <c r="F482" s="221">
        <v>15.768413554247365</v>
      </c>
      <c r="G482" s="221">
        <v>17</v>
      </c>
      <c r="H482" s="221">
        <v>13.3</v>
      </c>
      <c r="I482" s="221">
        <v>26.2</v>
      </c>
      <c r="J482" s="221">
        <v>24.6</v>
      </c>
      <c r="K482" s="221">
        <v>19.7</v>
      </c>
      <c r="L482" s="232">
        <v>1.5</v>
      </c>
      <c r="M482" s="221">
        <v>22.1</v>
      </c>
      <c r="N482" s="221">
        <v>30.4247041162639</v>
      </c>
      <c r="O482" s="221">
        <v>27.1</v>
      </c>
      <c r="P482" s="221">
        <v>32</v>
      </c>
      <c r="Q482" s="221">
        <v>21.8</v>
      </c>
      <c r="R482" s="221">
        <v>39.06</v>
      </c>
      <c r="S482" s="221">
        <v>27.3</v>
      </c>
      <c r="T482" s="218"/>
      <c r="U482" s="219"/>
      <c r="V482" s="219"/>
      <c r="W482" s="219"/>
      <c r="X482" s="219"/>
      <c r="Y482" s="219"/>
      <c r="Z482" s="219"/>
      <c r="AA482" s="219"/>
      <c r="AB482" s="219"/>
      <c r="AC482" s="219"/>
      <c r="AD482" s="219"/>
      <c r="AE482" s="219"/>
      <c r="AF482" s="219"/>
      <c r="AG482" s="219"/>
      <c r="AH482" s="219"/>
      <c r="AI482" s="219"/>
      <c r="AJ482" s="219"/>
      <c r="AK482" s="219"/>
      <c r="AL482" s="219"/>
      <c r="AM482" s="219"/>
      <c r="AN482" s="219"/>
      <c r="AO482" s="219"/>
      <c r="AP482" s="219"/>
      <c r="AQ482" s="219"/>
      <c r="AR482" s="219"/>
      <c r="AS482" s="219"/>
      <c r="AT482" s="219"/>
      <c r="AU482" s="219"/>
      <c r="AV482" s="219"/>
      <c r="AW482" s="219"/>
      <c r="AX482" s="219"/>
      <c r="AY482" s="219"/>
      <c r="AZ482" s="219"/>
      <c r="BA482" s="219"/>
      <c r="BB482" s="219"/>
      <c r="BC482" s="219"/>
      <c r="BD482" s="219"/>
      <c r="BE482" s="219"/>
      <c r="BF482" s="219"/>
      <c r="BG482" s="219"/>
      <c r="BH482" s="219"/>
      <c r="BI482" s="219"/>
      <c r="BJ482" s="219"/>
      <c r="BK482" s="219"/>
      <c r="BL482" s="219"/>
      <c r="BM482" s="222"/>
    </row>
    <row r="483" spans="1:65">
      <c r="A483" s="30"/>
      <c r="B483" s="20" t="s">
        <v>260</v>
      </c>
      <c r="C483" s="12"/>
      <c r="D483" s="223">
        <v>34.733333333333334</v>
      </c>
      <c r="E483" s="223">
        <v>22.507816827034294</v>
      </c>
      <c r="F483" s="223">
        <v>16.562488712157336</v>
      </c>
      <c r="G483" s="223">
        <v>16.5</v>
      </c>
      <c r="H483" s="223">
        <v>13.5</v>
      </c>
      <c r="I483" s="223">
        <v>22.033333333333331</v>
      </c>
      <c r="J483" s="223">
        <v>22.883333333333336</v>
      </c>
      <c r="K483" s="223">
        <v>20.083333333333332</v>
      </c>
      <c r="L483" s="223">
        <v>1.5166666666666666</v>
      </c>
      <c r="M483" s="223">
        <v>22.066666666666666</v>
      </c>
      <c r="N483" s="223">
        <v>28.337163464459284</v>
      </c>
      <c r="O483" s="223">
        <v>26.95</v>
      </c>
      <c r="P483" s="223">
        <v>31.5</v>
      </c>
      <c r="Q483" s="223">
        <v>31.316666666666674</v>
      </c>
      <c r="R483" s="223">
        <v>39.143333333333331</v>
      </c>
      <c r="S483" s="223">
        <v>25.666666666666671</v>
      </c>
      <c r="T483" s="218"/>
      <c r="U483" s="219"/>
      <c r="V483" s="219"/>
      <c r="W483" s="219"/>
      <c r="X483" s="219"/>
      <c r="Y483" s="219"/>
      <c r="Z483" s="219"/>
      <c r="AA483" s="219"/>
      <c r="AB483" s="219"/>
      <c r="AC483" s="219"/>
      <c r="AD483" s="219"/>
      <c r="AE483" s="219"/>
      <c r="AF483" s="219"/>
      <c r="AG483" s="219"/>
      <c r="AH483" s="219"/>
      <c r="AI483" s="219"/>
      <c r="AJ483" s="219"/>
      <c r="AK483" s="219"/>
      <c r="AL483" s="219"/>
      <c r="AM483" s="219"/>
      <c r="AN483" s="219"/>
      <c r="AO483" s="219"/>
      <c r="AP483" s="219"/>
      <c r="AQ483" s="219"/>
      <c r="AR483" s="219"/>
      <c r="AS483" s="219"/>
      <c r="AT483" s="219"/>
      <c r="AU483" s="219"/>
      <c r="AV483" s="219"/>
      <c r="AW483" s="219"/>
      <c r="AX483" s="219"/>
      <c r="AY483" s="219"/>
      <c r="AZ483" s="219"/>
      <c r="BA483" s="219"/>
      <c r="BB483" s="219"/>
      <c r="BC483" s="219"/>
      <c r="BD483" s="219"/>
      <c r="BE483" s="219"/>
      <c r="BF483" s="219"/>
      <c r="BG483" s="219"/>
      <c r="BH483" s="219"/>
      <c r="BI483" s="219"/>
      <c r="BJ483" s="219"/>
      <c r="BK483" s="219"/>
      <c r="BL483" s="219"/>
      <c r="BM483" s="222"/>
    </row>
    <row r="484" spans="1:65">
      <c r="A484" s="30"/>
      <c r="B484" s="3" t="s">
        <v>261</v>
      </c>
      <c r="C484" s="29"/>
      <c r="D484" s="221">
        <v>34.799999999999997</v>
      </c>
      <c r="E484" s="221">
        <v>22.523583320396398</v>
      </c>
      <c r="F484" s="221">
        <v>16.54273628545204</v>
      </c>
      <c r="G484" s="221">
        <v>16</v>
      </c>
      <c r="H484" s="221">
        <v>13.350000000000001</v>
      </c>
      <c r="I484" s="221">
        <v>21.7</v>
      </c>
      <c r="J484" s="221">
        <v>24.4</v>
      </c>
      <c r="K484" s="221">
        <v>20.5</v>
      </c>
      <c r="L484" s="221">
        <v>1.55</v>
      </c>
      <c r="M484" s="221">
        <v>22.05</v>
      </c>
      <c r="N484" s="221">
        <v>28.522952804176299</v>
      </c>
      <c r="O484" s="221">
        <v>26.950000000000003</v>
      </c>
      <c r="P484" s="221">
        <v>31.5</v>
      </c>
      <c r="Q484" s="221">
        <v>34.049999999999997</v>
      </c>
      <c r="R484" s="221">
        <v>39.234999999999999</v>
      </c>
      <c r="S484" s="221">
        <v>26.35</v>
      </c>
      <c r="T484" s="218"/>
      <c r="U484" s="219"/>
      <c r="V484" s="219"/>
      <c r="W484" s="219"/>
      <c r="X484" s="219"/>
      <c r="Y484" s="219"/>
      <c r="Z484" s="219"/>
      <c r="AA484" s="219"/>
      <c r="AB484" s="219"/>
      <c r="AC484" s="219"/>
      <c r="AD484" s="219"/>
      <c r="AE484" s="219"/>
      <c r="AF484" s="219"/>
      <c r="AG484" s="219"/>
      <c r="AH484" s="219"/>
      <c r="AI484" s="219"/>
      <c r="AJ484" s="219"/>
      <c r="AK484" s="219"/>
      <c r="AL484" s="219"/>
      <c r="AM484" s="219"/>
      <c r="AN484" s="219"/>
      <c r="AO484" s="219"/>
      <c r="AP484" s="219"/>
      <c r="AQ484" s="219"/>
      <c r="AR484" s="219"/>
      <c r="AS484" s="219"/>
      <c r="AT484" s="219"/>
      <c r="AU484" s="219"/>
      <c r="AV484" s="219"/>
      <c r="AW484" s="219"/>
      <c r="AX484" s="219"/>
      <c r="AY484" s="219"/>
      <c r="AZ484" s="219"/>
      <c r="BA484" s="219"/>
      <c r="BB484" s="219"/>
      <c r="BC484" s="219"/>
      <c r="BD484" s="219"/>
      <c r="BE484" s="219"/>
      <c r="BF484" s="219"/>
      <c r="BG484" s="219"/>
      <c r="BH484" s="219"/>
      <c r="BI484" s="219"/>
      <c r="BJ484" s="219"/>
      <c r="BK484" s="219"/>
      <c r="BL484" s="219"/>
      <c r="BM484" s="222"/>
    </row>
    <row r="485" spans="1:65">
      <c r="A485" s="30"/>
      <c r="B485" s="3" t="s">
        <v>262</v>
      </c>
      <c r="C485" s="29"/>
      <c r="D485" s="221">
        <v>0.34448028487370108</v>
      </c>
      <c r="E485" s="221">
        <v>0.11518972574858312</v>
      </c>
      <c r="F485" s="221">
        <v>1.675313209941619</v>
      </c>
      <c r="G485" s="221">
        <v>1.7606816861659009</v>
      </c>
      <c r="H485" s="221">
        <v>1.2345039489608769</v>
      </c>
      <c r="I485" s="221">
        <v>2.4013884872437163</v>
      </c>
      <c r="J485" s="221">
        <v>3.4178453251524532</v>
      </c>
      <c r="K485" s="221">
        <v>1.826928205121007</v>
      </c>
      <c r="L485" s="221">
        <v>0.11690451944500124</v>
      </c>
      <c r="M485" s="221">
        <v>0.58878405775519016</v>
      </c>
      <c r="N485" s="221">
        <v>2.1629774185048314</v>
      </c>
      <c r="O485" s="221">
        <v>0.45055521304275264</v>
      </c>
      <c r="P485" s="221">
        <v>1.0488088481701516</v>
      </c>
      <c r="Q485" s="221">
        <v>8.0658332902847931</v>
      </c>
      <c r="R485" s="221">
        <v>1.1747623873220776</v>
      </c>
      <c r="S485" s="221">
        <v>2.1379117537135781</v>
      </c>
      <c r="T485" s="218"/>
      <c r="U485" s="219"/>
      <c r="V485" s="219"/>
      <c r="W485" s="219"/>
      <c r="X485" s="219"/>
      <c r="Y485" s="219"/>
      <c r="Z485" s="219"/>
      <c r="AA485" s="219"/>
      <c r="AB485" s="219"/>
      <c r="AC485" s="219"/>
      <c r="AD485" s="219"/>
      <c r="AE485" s="219"/>
      <c r="AF485" s="219"/>
      <c r="AG485" s="219"/>
      <c r="AH485" s="219"/>
      <c r="AI485" s="219"/>
      <c r="AJ485" s="219"/>
      <c r="AK485" s="219"/>
      <c r="AL485" s="219"/>
      <c r="AM485" s="219"/>
      <c r="AN485" s="219"/>
      <c r="AO485" s="219"/>
      <c r="AP485" s="219"/>
      <c r="AQ485" s="219"/>
      <c r="AR485" s="219"/>
      <c r="AS485" s="219"/>
      <c r="AT485" s="219"/>
      <c r="AU485" s="219"/>
      <c r="AV485" s="219"/>
      <c r="AW485" s="219"/>
      <c r="AX485" s="219"/>
      <c r="AY485" s="219"/>
      <c r="AZ485" s="219"/>
      <c r="BA485" s="219"/>
      <c r="BB485" s="219"/>
      <c r="BC485" s="219"/>
      <c r="BD485" s="219"/>
      <c r="BE485" s="219"/>
      <c r="BF485" s="219"/>
      <c r="BG485" s="219"/>
      <c r="BH485" s="219"/>
      <c r="BI485" s="219"/>
      <c r="BJ485" s="219"/>
      <c r="BK485" s="219"/>
      <c r="BL485" s="219"/>
      <c r="BM485" s="222"/>
    </row>
    <row r="486" spans="1:65">
      <c r="A486" s="30"/>
      <c r="B486" s="3" t="s">
        <v>86</v>
      </c>
      <c r="C486" s="29"/>
      <c r="D486" s="13">
        <v>9.9178584896459036E-3</v>
      </c>
      <c r="E486" s="13">
        <v>5.1177653805245093E-3</v>
      </c>
      <c r="F486" s="13">
        <v>0.10115105519811715</v>
      </c>
      <c r="G486" s="13">
        <v>0.10670798097975157</v>
      </c>
      <c r="H486" s="13">
        <v>9.1444736960064957E-2</v>
      </c>
      <c r="I486" s="13">
        <v>0.10898888746945763</v>
      </c>
      <c r="J486" s="13">
        <v>0.14935959177650923</v>
      </c>
      <c r="K486" s="13">
        <v>9.0967379508099938E-2</v>
      </c>
      <c r="L486" s="13">
        <v>7.707990293077005E-2</v>
      </c>
      <c r="M486" s="13">
        <v>2.6682056997969342E-2</v>
      </c>
      <c r="N486" s="13">
        <v>7.6330061095128895E-2</v>
      </c>
      <c r="O486" s="13">
        <v>1.6718189723293236E-2</v>
      </c>
      <c r="P486" s="13">
        <v>3.3295518989528622E-2</v>
      </c>
      <c r="Q486" s="13">
        <v>0.25755720990797631</v>
      </c>
      <c r="R486" s="13">
        <v>3.0011812671091143E-2</v>
      </c>
      <c r="S486" s="13">
        <v>8.3295263131697828E-2</v>
      </c>
      <c r="T486" s="15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55"/>
    </row>
    <row r="487" spans="1:65">
      <c r="A487" s="30"/>
      <c r="B487" s="3" t="s">
        <v>263</v>
      </c>
      <c r="C487" s="29"/>
      <c r="D487" s="13">
        <v>0.39090052956421117</v>
      </c>
      <c r="E487" s="13">
        <v>-9.8671755929282234E-2</v>
      </c>
      <c r="F487" s="13">
        <v>-0.33675313856120226</v>
      </c>
      <c r="G487" s="13">
        <v>-0.3392555065889783</v>
      </c>
      <c r="H487" s="13">
        <v>-0.45939086902734594</v>
      </c>
      <c r="I487" s="13">
        <v>-0.11767250475821156</v>
      </c>
      <c r="J487" s="13">
        <v>-8.3634152067340595E-2</v>
      </c>
      <c r="K487" s="13">
        <v>-0.19576049034315046</v>
      </c>
      <c r="L487" s="13">
        <v>-0.93926490010060304</v>
      </c>
      <c r="M487" s="13">
        <v>-0.11633766739778517</v>
      </c>
      <c r="N487" s="13">
        <v>0.13476513442602789</v>
      </c>
      <c r="O487" s="13">
        <v>7.9216005904668707E-2</v>
      </c>
      <c r="P487" s="13">
        <v>0.26142130560285959</v>
      </c>
      <c r="Q487" s="13">
        <v>0.25407970012051506</v>
      </c>
      <c r="R487" s="13">
        <v>0.56749951234861151</v>
      </c>
      <c r="S487" s="13">
        <v>2.7824767528256134E-2</v>
      </c>
      <c r="T487" s="15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55"/>
    </row>
    <row r="488" spans="1:65">
      <c r="A488" s="30"/>
      <c r="B488" s="46" t="s">
        <v>264</v>
      </c>
      <c r="C488" s="47"/>
      <c r="D488" s="45">
        <v>1.38</v>
      </c>
      <c r="E488" s="45">
        <v>0.02</v>
      </c>
      <c r="F488" s="45">
        <v>0.7</v>
      </c>
      <c r="G488" s="45">
        <v>0.71</v>
      </c>
      <c r="H488" s="45">
        <v>1.05</v>
      </c>
      <c r="I488" s="45">
        <v>0.08</v>
      </c>
      <c r="J488" s="45">
        <v>0.02</v>
      </c>
      <c r="K488" s="45">
        <v>0.3</v>
      </c>
      <c r="L488" s="45">
        <v>2.4300000000000002</v>
      </c>
      <c r="M488" s="45">
        <v>7.0000000000000007E-2</v>
      </c>
      <c r="N488" s="45">
        <v>0.65</v>
      </c>
      <c r="O488" s="45">
        <v>0.49</v>
      </c>
      <c r="P488" s="45">
        <v>1.01</v>
      </c>
      <c r="Q488" s="45">
        <v>0.99</v>
      </c>
      <c r="R488" s="45">
        <v>1.88</v>
      </c>
      <c r="S488" s="45">
        <v>0.34</v>
      </c>
      <c r="T488" s="15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55"/>
    </row>
    <row r="489" spans="1:65">
      <c r="B489" s="31"/>
      <c r="C489" s="20"/>
      <c r="D489" s="20"/>
      <c r="E489" s="20"/>
      <c r="F489" s="20"/>
      <c r="G489" s="20"/>
      <c r="H489" s="20"/>
      <c r="I489" s="20"/>
      <c r="J489" s="20"/>
      <c r="K489" s="20"/>
      <c r="L489" s="20"/>
      <c r="M489" s="20"/>
      <c r="N489" s="20"/>
      <c r="O489" s="20"/>
      <c r="P489" s="20"/>
      <c r="Q489" s="20"/>
      <c r="R489" s="20"/>
      <c r="S489" s="20"/>
      <c r="BM489" s="55"/>
    </row>
    <row r="490" spans="1:65" ht="15">
      <c r="B490" s="8" t="s">
        <v>567</v>
      </c>
      <c r="BM490" s="28" t="s">
        <v>67</v>
      </c>
    </row>
    <row r="491" spans="1:65" ht="15">
      <c r="A491" s="25" t="s">
        <v>23</v>
      </c>
      <c r="B491" s="18" t="s">
        <v>112</v>
      </c>
      <c r="C491" s="15" t="s">
        <v>113</v>
      </c>
      <c r="D491" s="16" t="s">
        <v>225</v>
      </c>
      <c r="E491" s="17" t="s">
        <v>225</v>
      </c>
      <c r="F491" s="17" t="s">
        <v>225</v>
      </c>
      <c r="G491" s="17" t="s">
        <v>225</v>
      </c>
      <c r="H491" s="17" t="s">
        <v>225</v>
      </c>
      <c r="I491" s="17" t="s">
        <v>225</v>
      </c>
      <c r="J491" s="17" t="s">
        <v>225</v>
      </c>
      <c r="K491" s="15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28">
        <v>1</v>
      </c>
    </row>
    <row r="492" spans="1:65">
      <c r="A492" s="30"/>
      <c r="B492" s="19" t="s">
        <v>226</v>
      </c>
      <c r="C492" s="9" t="s">
        <v>226</v>
      </c>
      <c r="D492" s="151" t="s">
        <v>231</v>
      </c>
      <c r="E492" s="152" t="s">
        <v>232</v>
      </c>
      <c r="F492" s="152" t="s">
        <v>234</v>
      </c>
      <c r="G492" s="152" t="s">
        <v>241</v>
      </c>
      <c r="H492" s="152" t="s">
        <v>243</v>
      </c>
      <c r="I492" s="152" t="s">
        <v>244</v>
      </c>
      <c r="J492" s="152" t="s">
        <v>246</v>
      </c>
      <c r="K492" s="15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28" t="s">
        <v>3</v>
      </c>
    </row>
    <row r="493" spans="1:65">
      <c r="A493" s="30"/>
      <c r="B493" s="19"/>
      <c r="C493" s="9"/>
      <c r="D493" s="10" t="s">
        <v>304</v>
      </c>
      <c r="E493" s="11" t="s">
        <v>305</v>
      </c>
      <c r="F493" s="11" t="s">
        <v>304</v>
      </c>
      <c r="G493" s="11" t="s">
        <v>304</v>
      </c>
      <c r="H493" s="11" t="s">
        <v>305</v>
      </c>
      <c r="I493" s="11" t="s">
        <v>304</v>
      </c>
      <c r="J493" s="11" t="s">
        <v>304</v>
      </c>
      <c r="K493" s="15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28">
        <v>2</v>
      </c>
    </row>
    <row r="494" spans="1:65">
      <c r="A494" s="30"/>
      <c r="B494" s="19"/>
      <c r="C494" s="9"/>
      <c r="D494" s="26"/>
      <c r="E494" s="26"/>
      <c r="F494" s="26"/>
      <c r="G494" s="26"/>
      <c r="H494" s="26"/>
      <c r="I494" s="26"/>
      <c r="J494" s="26"/>
      <c r="K494" s="15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28">
        <v>2</v>
      </c>
    </row>
    <row r="495" spans="1:65">
      <c r="A495" s="30"/>
      <c r="B495" s="18">
        <v>1</v>
      </c>
      <c r="C495" s="14">
        <v>1</v>
      </c>
      <c r="D495" s="22">
        <v>0.28291945785789829</v>
      </c>
      <c r="E495" s="22">
        <v>0.3</v>
      </c>
      <c r="F495" s="22">
        <v>0.25</v>
      </c>
      <c r="G495" s="148">
        <v>9.6447444573009314E-2</v>
      </c>
      <c r="H495" s="22">
        <v>0.25</v>
      </c>
      <c r="I495" s="22">
        <v>0.31</v>
      </c>
      <c r="J495" s="148" t="s">
        <v>105</v>
      </c>
      <c r="K495" s="15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28">
        <v>1</v>
      </c>
    </row>
    <row r="496" spans="1:65">
      <c r="A496" s="30"/>
      <c r="B496" s="19">
        <v>1</v>
      </c>
      <c r="C496" s="9">
        <v>2</v>
      </c>
      <c r="D496" s="11">
        <v>0.25949155789895417</v>
      </c>
      <c r="E496" s="11">
        <v>0.3</v>
      </c>
      <c r="F496" s="11">
        <v>0.23</v>
      </c>
      <c r="G496" s="149">
        <v>0.11712292323262664</v>
      </c>
      <c r="H496" s="11">
        <v>0.23</v>
      </c>
      <c r="I496" s="11">
        <v>0.28999999999999998</v>
      </c>
      <c r="J496" s="149" t="s">
        <v>105</v>
      </c>
      <c r="K496" s="15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28">
        <v>20</v>
      </c>
    </row>
    <row r="497" spans="1:65">
      <c r="A497" s="30"/>
      <c r="B497" s="19">
        <v>1</v>
      </c>
      <c r="C497" s="9">
        <v>3</v>
      </c>
      <c r="D497" s="11">
        <v>0.26861160183002175</v>
      </c>
      <c r="E497" s="11">
        <v>0.3</v>
      </c>
      <c r="F497" s="11">
        <v>0.26</v>
      </c>
      <c r="G497" s="149">
        <v>9.9555527622251352E-2</v>
      </c>
      <c r="H497" s="11">
        <v>0.24</v>
      </c>
      <c r="I497" s="11">
        <v>0.31</v>
      </c>
      <c r="J497" s="149" t="s">
        <v>105</v>
      </c>
      <c r="K497" s="15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28">
        <v>16</v>
      </c>
    </row>
    <row r="498" spans="1:65">
      <c r="A498" s="30"/>
      <c r="B498" s="19">
        <v>1</v>
      </c>
      <c r="C498" s="9">
        <v>4</v>
      </c>
      <c r="D498" s="11">
        <v>0.26765979575950549</v>
      </c>
      <c r="E498" s="11">
        <v>0.3</v>
      </c>
      <c r="F498" s="11">
        <v>0.22</v>
      </c>
      <c r="G498" s="149">
        <v>0.10488255602307381</v>
      </c>
      <c r="H498" s="11">
        <v>0.26</v>
      </c>
      <c r="I498" s="11">
        <v>0.27</v>
      </c>
      <c r="J498" s="149" t="s">
        <v>105</v>
      </c>
      <c r="K498" s="15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28">
        <v>0.26803105999531851</v>
      </c>
    </row>
    <row r="499" spans="1:65">
      <c r="A499" s="30"/>
      <c r="B499" s="19">
        <v>1</v>
      </c>
      <c r="C499" s="9">
        <v>5</v>
      </c>
      <c r="D499" s="11">
        <v>0.25917675752283686</v>
      </c>
      <c r="E499" s="11">
        <v>0.3</v>
      </c>
      <c r="F499" s="11">
        <v>0.23</v>
      </c>
      <c r="G499" s="149">
        <v>9.8793690352175598E-2</v>
      </c>
      <c r="H499" s="11">
        <v>0.22</v>
      </c>
      <c r="I499" s="11">
        <v>0.28000000000000003</v>
      </c>
      <c r="J499" s="149" t="s">
        <v>105</v>
      </c>
      <c r="K499" s="15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28">
        <v>42</v>
      </c>
    </row>
    <row r="500" spans="1:65">
      <c r="A500" s="30"/>
      <c r="B500" s="19">
        <v>1</v>
      </c>
      <c r="C500" s="9">
        <v>6</v>
      </c>
      <c r="D500" s="11">
        <v>0.2930726289903387</v>
      </c>
      <c r="E500" s="11">
        <v>0.3</v>
      </c>
      <c r="F500" s="11">
        <v>0.23</v>
      </c>
      <c r="G500" s="149">
        <v>0.10963901477833667</v>
      </c>
      <c r="H500" s="11">
        <v>0.24</v>
      </c>
      <c r="I500" s="11">
        <v>0.28999999999999998</v>
      </c>
      <c r="J500" s="149" t="s">
        <v>105</v>
      </c>
      <c r="K500" s="15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55"/>
    </row>
    <row r="501" spans="1:65">
      <c r="A501" s="30"/>
      <c r="B501" s="20" t="s">
        <v>260</v>
      </c>
      <c r="C501" s="12"/>
      <c r="D501" s="23">
        <v>0.27182196664325919</v>
      </c>
      <c r="E501" s="23">
        <v>0.3</v>
      </c>
      <c r="F501" s="23">
        <v>0.23666666666666666</v>
      </c>
      <c r="G501" s="23">
        <v>0.10440685943024557</v>
      </c>
      <c r="H501" s="23">
        <v>0.24</v>
      </c>
      <c r="I501" s="23">
        <v>0.29166666666666669</v>
      </c>
      <c r="J501" s="23" t="s">
        <v>662</v>
      </c>
      <c r="K501" s="15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55"/>
    </row>
    <row r="502" spans="1:65">
      <c r="A502" s="30"/>
      <c r="B502" s="3" t="s">
        <v>261</v>
      </c>
      <c r="C502" s="29"/>
      <c r="D502" s="11">
        <v>0.26813569879476362</v>
      </c>
      <c r="E502" s="11">
        <v>0.3</v>
      </c>
      <c r="F502" s="11">
        <v>0.23</v>
      </c>
      <c r="G502" s="11">
        <v>0.10221904182266259</v>
      </c>
      <c r="H502" s="11">
        <v>0.24</v>
      </c>
      <c r="I502" s="11">
        <v>0.28999999999999998</v>
      </c>
      <c r="J502" s="11" t="s">
        <v>662</v>
      </c>
      <c r="K502" s="15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55"/>
    </row>
    <row r="503" spans="1:65">
      <c r="A503" s="30"/>
      <c r="B503" s="3" t="s">
        <v>262</v>
      </c>
      <c r="C503" s="29"/>
      <c r="D503" s="24">
        <v>1.3522687333877544E-2</v>
      </c>
      <c r="E503" s="24">
        <v>0</v>
      </c>
      <c r="F503" s="24">
        <v>1.5055453054181617E-2</v>
      </c>
      <c r="G503" s="24">
        <v>7.8446846685008755E-3</v>
      </c>
      <c r="H503" s="24">
        <v>1.4142135623730951E-2</v>
      </c>
      <c r="I503" s="24">
        <v>1.6020819787597212E-2</v>
      </c>
      <c r="J503" s="24" t="s">
        <v>662</v>
      </c>
      <c r="K503" s="15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55"/>
    </row>
    <row r="504" spans="1:65">
      <c r="A504" s="30"/>
      <c r="B504" s="3" t="s">
        <v>86</v>
      </c>
      <c r="C504" s="29"/>
      <c r="D504" s="13">
        <v>4.9748324246453569E-2</v>
      </c>
      <c r="E504" s="13">
        <v>0</v>
      </c>
      <c r="F504" s="13">
        <v>6.3614590369781482E-2</v>
      </c>
      <c r="G504" s="13">
        <v>7.5135721075318088E-2</v>
      </c>
      <c r="H504" s="13">
        <v>5.8925565098878967E-2</v>
      </c>
      <c r="I504" s="13">
        <v>5.4928524986047576E-2</v>
      </c>
      <c r="J504" s="13" t="s">
        <v>662</v>
      </c>
      <c r="K504" s="15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55"/>
    </row>
    <row r="505" spans="1:65">
      <c r="A505" s="30"/>
      <c r="B505" s="3" t="s">
        <v>263</v>
      </c>
      <c r="C505" s="29"/>
      <c r="D505" s="13">
        <v>1.4143534887363085E-2</v>
      </c>
      <c r="E505" s="13">
        <v>0.1192732663342817</v>
      </c>
      <c r="F505" s="13">
        <v>-0.11701775655851099</v>
      </c>
      <c r="G505" s="13">
        <v>-0.61046731139268284</v>
      </c>
      <c r="H505" s="13">
        <v>-0.10458138693257457</v>
      </c>
      <c r="I505" s="13">
        <v>8.8182342269440772E-2</v>
      </c>
      <c r="J505" s="13" t="s">
        <v>662</v>
      </c>
      <c r="K505" s="15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55"/>
    </row>
    <row r="506" spans="1:65">
      <c r="A506" s="30"/>
      <c r="B506" s="46" t="s">
        <v>264</v>
      </c>
      <c r="C506" s="47"/>
      <c r="D506" s="45">
        <v>0</v>
      </c>
      <c r="E506" s="45">
        <v>0.6</v>
      </c>
      <c r="F506" s="45">
        <v>0.74</v>
      </c>
      <c r="G506" s="45">
        <v>3.55</v>
      </c>
      <c r="H506" s="45">
        <v>0.67</v>
      </c>
      <c r="I506" s="45">
        <v>0.42</v>
      </c>
      <c r="J506" s="45">
        <v>4.84</v>
      </c>
      <c r="K506" s="15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55"/>
    </row>
    <row r="507" spans="1:65">
      <c r="B507" s="31"/>
      <c r="C507" s="20"/>
      <c r="D507" s="20"/>
      <c r="E507" s="20"/>
      <c r="F507" s="20"/>
      <c r="G507" s="20"/>
      <c r="H507" s="20"/>
      <c r="I507" s="20"/>
      <c r="J507" s="20"/>
      <c r="BM507" s="55"/>
    </row>
    <row r="508" spans="1:65" ht="15">
      <c r="B508" s="8" t="s">
        <v>568</v>
      </c>
      <c r="BM508" s="28" t="s">
        <v>67</v>
      </c>
    </row>
    <row r="509" spans="1:65" ht="15">
      <c r="A509" s="25" t="s">
        <v>55</v>
      </c>
      <c r="B509" s="18" t="s">
        <v>112</v>
      </c>
      <c r="C509" s="15" t="s">
        <v>113</v>
      </c>
      <c r="D509" s="16" t="s">
        <v>225</v>
      </c>
      <c r="E509" s="17" t="s">
        <v>225</v>
      </c>
      <c r="F509" s="17" t="s">
        <v>225</v>
      </c>
      <c r="G509" s="17" t="s">
        <v>225</v>
      </c>
      <c r="H509" s="17" t="s">
        <v>225</v>
      </c>
      <c r="I509" s="17" t="s">
        <v>225</v>
      </c>
      <c r="J509" s="17" t="s">
        <v>225</v>
      </c>
      <c r="K509" s="17" t="s">
        <v>225</v>
      </c>
      <c r="L509" s="17" t="s">
        <v>225</v>
      </c>
      <c r="M509" s="17" t="s">
        <v>225</v>
      </c>
      <c r="N509" s="17" t="s">
        <v>225</v>
      </c>
      <c r="O509" s="17" t="s">
        <v>225</v>
      </c>
      <c r="P509" s="17" t="s">
        <v>225</v>
      </c>
      <c r="Q509" s="17" t="s">
        <v>225</v>
      </c>
      <c r="R509" s="17" t="s">
        <v>225</v>
      </c>
      <c r="S509" s="17" t="s">
        <v>225</v>
      </c>
      <c r="T509" s="17" t="s">
        <v>225</v>
      </c>
      <c r="U509" s="15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28">
        <v>1</v>
      </c>
    </row>
    <row r="510" spans="1:65">
      <c r="A510" s="30"/>
      <c r="B510" s="19" t="s">
        <v>226</v>
      </c>
      <c r="C510" s="9" t="s">
        <v>226</v>
      </c>
      <c r="D510" s="151" t="s">
        <v>228</v>
      </c>
      <c r="E510" s="152" t="s">
        <v>229</v>
      </c>
      <c r="F510" s="152" t="s">
        <v>231</v>
      </c>
      <c r="G510" s="152" t="s">
        <v>232</v>
      </c>
      <c r="H510" s="152" t="s">
        <v>234</v>
      </c>
      <c r="I510" s="152" t="s">
        <v>235</v>
      </c>
      <c r="J510" s="152" t="s">
        <v>236</v>
      </c>
      <c r="K510" s="152" t="s">
        <v>237</v>
      </c>
      <c r="L510" s="152" t="s">
        <v>238</v>
      </c>
      <c r="M510" s="152" t="s">
        <v>280</v>
      </c>
      <c r="N510" s="152" t="s">
        <v>241</v>
      </c>
      <c r="O510" s="152" t="s">
        <v>242</v>
      </c>
      <c r="P510" s="152" t="s">
        <v>243</v>
      </c>
      <c r="Q510" s="152" t="s">
        <v>244</v>
      </c>
      <c r="R510" s="152" t="s">
        <v>245</v>
      </c>
      <c r="S510" s="152" t="s">
        <v>246</v>
      </c>
      <c r="T510" s="152" t="s">
        <v>248</v>
      </c>
      <c r="U510" s="15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28" t="s">
        <v>1</v>
      </c>
    </row>
    <row r="511" spans="1:65">
      <c r="A511" s="30"/>
      <c r="B511" s="19"/>
      <c r="C511" s="9"/>
      <c r="D511" s="10" t="s">
        <v>116</v>
      </c>
      <c r="E511" s="11" t="s">
        <v>116</v>
      </c>
      <c r="F511" s="11" t="s">
        <v>304</v>
      </c>
      <c r="G511" s="11" t="s">
        <v>305</v>
      </c>
      <c r="H511" s="11" t="s">
        <v>304</v>
      </c>
      <c r="I511" s="11" t="s">
        <v>305</v>
      </c>
      <c r="J511" s="11" t="s">
        <v>305</v>
      </c>
      <c r="K511" s="11" t="s">
        <v>305</v>
      </c>
      <c r="L511" s="11" t="s">
        <v>305</v>
      </c>
      <c r="M511" s="11" t="s">
        <v>305</v>
      </c>
      <c r="N511" s="11" t="s">
        <v>304</v>
      </c>
      <c r="O511" s="11" t="s">
        <v>116</v>
      </c>
      <c r="P511" s="11" t="s">
        <v>305</v>
      </c>
      <c r="Q511" s="11" t="s">
        <v>116</v>
      </c>
      <c r="R511" s="11" t="s">
        <v>304</v>
      </c>
      <c r="S511" s="11" t="s">
        <v>304</v>
      </c>
      <c r="T511" s="11" t="s">
        <v>305</v>
      </c>
      <c r="U511" s="15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28">
        <v>2</v>
      </c>
    </row>
    <row r="512" spans="1:65">
      <c r="A512" s="30"/>
      <c r="B512" s="19"/>
      <c r="C512" s="9"/>
      <c r="D512" s="26"/>
      <c r="E512" s="26"/>
      <c r="F512" s="26"/>
      <c r="G512" s="26"/>
      <c r="H512" s="26"/>
      <c r="I512" s="26"/>
      <c r="J512" s="26"/>
      <c r="K512" s="26"/>
      <c r="L512" s="26"/>
      <c r="M512" s="26"/>
      <c r="N512" s="26"/>
      <c r="O512" s="26"/>
      <c r="P512" s="26"/>
      <c r="Q512" s="26"/>
      <c r="R512" s="26"/>
      <c r="S512" s="26"/>
      <c r="T512" s="26"/>
      <c r="U512" s="15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28">
        <v>3</v>
      </c>
    </row>
    <row r="513" spans="1:65">
      <c r="A513" s="30"/>
      <c r="B513" s="18">
        <v>1</v>
      </c>
      <c r="C513" s="14">
        <v>1</v>
      </c>
      <c r="D513" s="22">
        <v>1.1240999999999999</v>
      </c>
      <c r="E513" s="22">
        <v>1.2161299999999999</v>
      </c>
      <c r="F513" s="22">
        <v>1.2126553991582547</v>
      </c>
      <c r="G513" s="22">
        <v>1.22</v>
      </c>
      <c r="H513" s="22">
        <v>1.17</v>
      </c>
      <c r="I513" s="22">
        <v>1.2</v>
      </c>
      <c r="J513" s="22">
        <v>1.1599999999999999</v>
      </c>
      <c r="K513" s="22">
        <v>1.1299999999999999</v>
      </c>
      <c r="L513" s="22">
        <v>1.1599999999999999</v>
      </c>
      <c r="M513" s="22">
        <v>1.1599999999999999</v>
      </c>
      <c r="N513" s="148">
        <v>1.3245448553721091</v>
      </c>
      <c r="O513" s="22">
        <v>1.0900000000000001</v>
      </c>
      <c r="P513" s="148">
        <v>1.05</v>
      </c>
      <c r="Q513" s="155">
        <v>1.2061999999999999</v>
      </c>
      <c r="R513" s="22">
        <v>1.1619999999999999</v>
      </c>
      <c r="S513" s="22">
        <v>1.1200000000000001</v>
      </c>
      <c r="T513" s="22">
        <v>1.18</v>
      </c>
      <c r="U513" s="15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28">
        <v>1</v>
      </c>
    </row>
    <row r="514" spans="1:65">
      <c r="A514" s="30"/>
      <c r="B514" s="19">
        <v>1</v>
      </c>
      <c r="C514" s="9">
        <v>2</v>
      </c>
      <c r="D514" s="11">
        <v>1.1428</v>
      </c>
      <c r="E514" s="11">
        <v>1.2064799999999998</v>
      </c>
      <c r="F514" s="11">
        <v>1.189219145795557</v>
      </c>
      <c r="G514" s="11">
        <v>1.2</v>
      </c>
      <c r="H514" s="11">
        <v>1.21</v>
      </c>
      <c r="I514" s="11">
        <v>1.1499999999999999</v>
      </c>
      <c r="J514" s="11">
        <v>1.17</v>
      </c>
      <c r="K514" s="11">
        <v>1.1100000000000001</v>
      </c>
      <c r="L514" s="11">
        <v>1.1299999999999999</v>
      </c>
      <c r="M514" s="11">
        <v>1.1499999999999999</v>
      </c>
      <c r="N514" s="149">
        <v>1.3079226766735801</v>
      </c>
      <c r="O514" s="11">
        <v>1.1299999999999999</v>
      </c>
      <c r="P514" s="149">
        <v>1</v>
      </c>
      <c r="Q514" s="11">
        <v>1.1395999999999999</v>
      </c>
      <c r="R514" s="11">
        <v>1.1634</v>
      </c>
      <c r="S514" s="11">
        <v>1.1200000000000001</v>
      </c>
      <c r="T514" s="11">
        <v>1.17</v>
      </c>
      <c r="U514" s="15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28">
        <v>3</v>
      </c>
    </row>
    <row r="515" spans="1:65">
      <c r="A515" s="30"/>
      <c r="B515" s="19">
        <v>1</v>
      </c>
      <c r="C515" s="9">
        <v>3</v>
      </c>
      <c r="D515" s="11">
        <v>1.1188</v>
      </c>
      <c r="E515" s="11">
        <v>1.2047549999999998</v>
      </c>
      <c r="F515" s="11">
        <v>1.1763413229621238</v>
      </c>
      <c r="G515" s="11">
        <v>1.2</v>
      </c>
      <c r="H515" s="11">
        <v>1.2</v>
      </c>
      <c r="I515" s="11">
        <v>1.2</v>
      </c>
      <c r="J515" s="11">
        <v>1.2</v>
      </c>
      <c r="K515" s="11">
        <v>1.1399999999999999</v>
      </c>
      <c r="L515" s="11">
        <v>1.1000000000000001</v>
      </c>
      <c r="M515" s="11">
        <v>1.1299999999999999</v>
      </c>
      <c r="N515" s="149">
        <v>1.2343698879037199</v>
      </c>
      <c r="O515" s="11">
        <v>1.08</v>
      </c>
      <c r="P515" s="149">
        <v>1.03</v>
      </c>
      <c r="Q515" s="11">
        <v>1.1646000000000001</v>
      </c>
      <c r="R515" s="11">
        <v>1.1396999999999999</v>
      </c>
      <c r="S515" s="11">
        <v>1.1200000000000001</v>
      </c>
      <c r="T515" s="11">
        <v>1.18</v>
      </c>
      <c r="U515" s="15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28">
        <v>16</v>
      </c>
    </row>
    <row r="516" spans="1:65">
      <c r="A516" s="30"/>
      <c r="B516" s="19">
        <v>1</v>
      </c>
      <c r="C516" s="9">
        <v>4</v>
      </c>
      <c r="D516" s="11">
        <v>1.1093</v>
      </c>
      <c r="E516" s="11">
        <v>1.21959</v>
      </c>
      <c r="F516" s="11">
        <v>1.2171996621088355</v>
      </c>
      <c r="G516" s="11">
        <v>1.18</v>
      </c>
      <c r="H516" s="11">
        <v>1.1599999999999999</v>
      </c>
      <c r="I516" s="11">
        <v>1.1499999999999999</v>
      </c>
      <c r="J516" s="11">
        <v>1.2</v>
      </c>
      <c r="K516" s="11">
        <v>1.1299999999999999</v>
      </c>
      <c r="L516" s="11">
        <v>1.1100000000000001</v>
      </c>
      <c r="M516" s="11">
        <v>1.1599999999999999</v>
      </c>
      <c r="N516" s="149">
        <v>1.21136459094801</v>
      </c>
      <c r="O516" s="11">
        <v>1.1100000000000001</v>
      </c>
      <c r="P516" s="149">
        <v>1.07</v>
      </c>
      <c r="Q516" s="11">
        <v>1.1371</v>
      </c>
      <c r="R516" s="11">
        <v>1.1648000000000001</v>
      </c>
      <c r="S516" s="11">
        <v>1.1399999999999999</v>
      </c>
      <c r="T516" s="11">
        <v>1.19</v>
      </c>
      <c r="U516" s="15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28">
        <v>1.1587541096605565</v>
      </c>
    </row>
    <row r="517" spans="1:65">
      <c r="A517" s="30"/>
      <c r="B517" s="19">
        <v>1</v>
      </c>
      <c r="C517" s="9">
        <v>5</v>
      </c>
      <c r="D517" s="11">
        <v>1.1240000000000001</v>
      </c>
      <c r="E517" s="11">
        <v>1.2026849999999998</v>
      </c>
      <c r="F517" s="11">
        <v>1.1920833914790168</v>
      </c>
      <c r="G517" s="11">
        <v>1.2</v>
      </c>
      <c r="H517" s="11">
        <v>1.21</v>
      </c>
      <c r="I517" s="11">
        <v>1.18</v>
      </c>
      <c r="J517" s="11">
        <v>1.1599999999999999</v>
      </c>
      <c r="K517" s="11">
        <v>1.1499999999999999</v>
      </c>
      <c r="L517" s="11">
        <v>1.1200000000000001</v>
      </c>
      <c r="M517" s="11">
        <v>1.1499999999999999</v>
      </c>
      <c r="N517" s="149">
        <v>1.2490715836104842</v>
      </c>
      <c r="O517" s="11">
        <v>1.1100000000000001</v>
      </c>
      <c r="P517" s="149">
        <v>1.01</v>
      </c>
      <c r="Q517" s="11">
        <v>1.1381000000000001</v>
      </c>
      <c r="R517" s="11">
        <v>1.1461999999999999</v>
      </c>
      <c r="S517" s="11">
        <v>1.1399999999999999</v>
      </c>
      <c r="T517" s="11">
        <v>1.18</v>
      </c>
      <c r="U517" s="15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28">
        <v>43</v>
      </c>
    </row>
    <row r="518" spans="1:65">
      <c r="A518" s="30"/>
      <c r="B518" s="19">
        <v>1</v>
      </c>
      <c r="C518" s="9">
        <v>6</v>
      </c>
      <c r="D518" s="11">
        <v>1.1147</v>
      </c>
      <c r="E518" s="11">
        <v>1.2101599999999999</v>
      </c>
      <c r="F518" s="11">
        <v>1.1989509479462999</v>
      </c>
      <c r="G518" s="11">
        <v>1.2</v>
      </c>
      <c r="H518" s="11">
        <v>1.19</v>
      </c>
      <c r="I518" s="11">
        <v>1.17</v>
      </c>
      <c r="J518" s="11">
        <v>1.18</v>
      </c>
      <c r="K518" s="11">
        <v>1.1399999999999999</v>
      </c>
      <c r="L518" s="11">
        <v>1.1100000000000001</v>
      </c>
      <c r="M518" s="11">
        <v>1.1399999999999999</v>
      </c>
      <c r="N518" s="149">
        <v>1.240979372765181</v>
      </c>
      <c r="O518" s="11">
        <v>1.0999999999999999</v>
      </c>
      <c r="P518" s="149">
        <v>1.03</v>
      </c>
      <c r="Q518" s="11">
        <v>1.1357000000000002</v>
      </c>
      <c r="R518" s="11">
        <v>1.1237000000000001</v>
      </c>
      <c r="S518" s="11">
        <v>1.1299999999999999</v>
      </c>
      <c r="T518" s="11">
        <v>1.18</v>
      </c>
      <c r="U518" s="15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55"/>
    </row>
    <row r="519" spans="1:65">
      <c r="A519" s="30"/>
      <c r="B519" s="20" t="s">
        <v>260</v>
      </c>
      <c r="C519" s="12"/>
      <c r="D519" s="23">
        <v>1.1222833333333333</v>
      </c>
      <c r="E519" s="23">
        <v>1.2099666666666666</v>
      </c>
      <c r="F519" s="23">
        <v>1.197741644908348</v>
      </c>
      <c r="G519" s="23">
        <v>1.2</v>
      </c>
      <c r="H519" s="23">
        <v>1.1900000000000002</v>
      </c>
      <c r="I519" s="23">
        <v>1.1749999999999998</v>
      </c>
      <c r="J519" s="23">
        <v>1.1783333333333335</v>
      </c>
      <c r="K519" s="23">
        <v>1.1333333333333333</v>
      </c>
      <c r="L519" s="23">
        <v>1.1216666666666668</v>
      </c>
      <c r="M519" s="23">
        <v>1.1483333333333332</v>
      </c>
      <c r="N519" s="23">
        <v>1.261375494545514</v>
      </c>
      <c r="O519" s="23">
        <v>1.1033333333333333</v>
      </c>
      <c r="P519" s="23">
        <v>1.0316666666666667</v>
      </c>
      <c r="Q519" s="23">
        <v>1.1535500000000001</v>
      </c>
      <c r="R519" s="23">
        <v>1.1499666666666666</v>
      </c>
      <c r="S519" s="23">
        <v>1.1283333333333332</v>
      </c>
      <c r="T519" s="23">
        <v>1.1799999999999997</v>
      </c>
      <c r="U519" s="15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55"/>
    </row>
    <row r="520" spans="1:65">
      <c r="A520" s="30"/>
      <c r="B520" s="3" t="s">
        <v>261</v>
      </c>
      <c r="C520" s="29"/>
      <c r="D520" s="11">
        <v>1.1214</v>
      </c>
      <c r="E520" s="11">
        <v>1.2083199999999998</v>
      </c>
      <c r="F520" s="11">
        <v>1.1955171697126583</v>
      </c>
      <c r="G520" s="11">
        <v>1.2</v>
      </c>
      <c r="H520" s="11">
        <v>1.1949999999999998</v>
      </c>
      <c r="I520" s="11">
        <v>1.1749999999999998</v>
      </c>
      <c r="J520" s="11">
        <v>1.1749999999999998</v>
      </c>
      <c r="K520" s="11">
        <v>1.1349999999999998</v>
      </c>
      <c r="L520" s="11">
        <v>1.1150000000000002</v>
      </c>
      <c r="M520" s="11">
        <v>1.1499999999999999</v>
      </c>
      <c r="N520" s="11">
        <v>1.2450254781878325</v>
      </c>
      <c r="O520" s="11">
        <v>1.105</v>
      </c>
      <c r="P520" s="11">
        <v>1.03</v>
      </c>
      <c r="Q520" s="11">
        <v>1.1388500000000001</v>
      </c>
      <c r="R520" s="11">
        <v>1.1540999999999999</v>
      </c>
      <c r="S520" s="11">
        <v>1.125</v>
      </c>
      <c r="T520" s="11">
        <v>1.18</v>
      </c>
      <c r="U520" s="15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55"/>
    </row>
    <row r="521" spans="1:65">
      <c r="A521" s="30"/>
      <c r="B521" s="3" t="s">
        <v>262</v>
      </c>
      <c r="C521" s="29"/>
      <c r="D521" s="24">
        <v>1.1535929380273924E-2</v>
      </c>
      <c r="E521" s="24">
        <v>6.6779275727330018E-3</v>
      </c>
      <c r="F521" s="24">
        <v>1.5265120474066253E-2</v>
      </c>
      <c r="G521" s="24">
        <v>1.2649110640673528E-2</v>
      </c>
      <c r="H521" s="24">
        <v>2.0976176963403051E-2</v>
      </c>
      <c r="I521" s="24">
        <v>2.2583179581272449E-2</v>
      </c>
      <c r="J521" s="24">
        <v>1.8348478592697198E-2</v>
      </c>
      <c r="K521" s="24">
        <v>1.36626010212794E-2</v>
      </c>
      <c r="L521" s="24">
        <v>2.1369760566432729E-2</v>
      </c>
      <c r="M521" s="24">
        <v>1.169045194450013E-2</v>
      </c>
      <c r="N521" s="24">
        <v>4.4620151474438978E-2</v>
      </c>
      <c r="O521" s="24">
        <v>1.7511900715418222E-2</v>
      </c>
      <c r="P521" s="24">
        <v>2.562550812504345E-2</v>
      </c>
      <c r="Q521" s="24">
        <v>2.7988051021819966E-2</v>
      </c>
      <c r="R521" s="24">
        <v>1.6460943674852468E-2</v>
      </c>
      <c r="S521" s="24">
        <v>9.8319208025016459E-3</v>
      </c>
      <c r="T521" s="24">
        <v>6.324555320336764E-3</v>
      </c>
      <c r="U521" s="205"/>
      <c r="V521" s="206"/>
      <c r="W521" s="206"/>
      <c r="X521" s="206"/>
      <c r="Y521" s="206"/>
      <c r="Z521" s="206"/>
      <c r="AA521" s="206"/>
      <c r="AB521" s="206"/>
      <c r="AC521" s="206"/>
      <c r="AD521" s="206"/>
      <c r="AE521" s="206"/>
      <c r="AF521" s="206"/>
      <c r="AG521" s="206"/>
      <c r="AH521" s="206"/>
      <c r="AI521" s="206"/>
      <c r="AJ521" s="206"/>
      <c r="AK521" s="206"/>
      <c r="AL521" s="206"/>
      <c r="AM521" s="206"/>
      <c r="AN521" s="206"/>
      <c r="AO521" s="206"/>
      <c r="AP521" s="206"/>
      <c r="AQ521" s="206"/>
      <c r="AR521" s="206"/>
      <c r="AS521" s="206"/>
      <c r="AT521" s="206"/>
      <c r="AU521" s="206"/>
      <c r="AV521" s="206"/>
      <c r="AW521" s="206"/>
      <c r="AX521" s="206"/>
      <c r="AY521" s="206"/>
      <c r="AZ521" s="206"/>
      <c r="BA521" s="206"/>
      <c r="BB521" s="206"/>
      <c r="BC521" s="206"/>
      <c r="BD521" s="206"/>
      <c r="BE521" s="206"/>
      <c r="BF521" s="206"/>
      <c r="BG521" s="206"/>
      <c r="BH521" s="206"/>
      <c r="BI521" s="206"/>
      <c r="BJ521" s="206"/>
      <c r="BK521" s="206"/>
      <c r="BL521" s="206"/>
      <c r="BM521" s="56"/>
    </row>
    <row r="522" spans="1:65">
      <c r="A522" s="30"/>
      <c r="B522" s="3" t="s">
        <v>86</v>
      </c>
      <c r="C522" s="29"/>
      <c r="D522" s="13">
        <v>1.0278981285421618E-2</v>
      </c>
      <c r="E522" s="13">
        <v>5.5191004485520279E-3</v>
      </c>
      <c r="F522" s="13">
        <v>1.2744919189341831E-2</v>
      </c>
      <c r="G522" s="13">
        <v>1.0540925533894607E-2</v>
      </c>
      <c r="H522" s="13">
        <v>1.762703946504458E-2</v>
      </c>
      <c r="I522" s="13">
        <v>1.9219727303210598E-2</v>
      </c>
      <c r="J522" s="13">
        <v>1.5571551846702005E-2</v>
      </c>
      <c r="K522" s="13">
        <v>1.2055236195246529E-2</v>
      </c>
      <c r="L522" s="13">
        <v>1.9051792481217883E-2</v>
      </c>
      <c r="M522" s="13">
        <v>1.0180364538026239E-2</v>
      </c>
      <c r="N522" s="13">
        <v>3.5374201946515582E-2</v>
      </c>
      <c r="O522" s="13">
        <v>1.587181333723706E-2</v>
      </c>
      <c r="P522" s="13">
        <v>2.4838941639783632E-2</v>
      </c>
      <c r="Q522" s="13">
        <v>2.4262538270400039E-2</v>
      </c>
      <c r="R522" s="13">
        <v>1.4314278971725965E-2</v>
      </c>
      <c r="S522" s="13">
        <v>8.7136668855258316E-3</v>
      </c>
      <c r="T522" s="13">
        <v>5.359792644353191E-3</v>
      </c>
      <c r="U522" s="15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55"/>
    </row>
    <row r="523" spans="1:65">
      <c r="A523" s="30"/>
      <c r="B523" s="3" t="s">
        <v>263</v>
      </c>
      <c r="C523" s="29"/>
      <c r="D523" s="13">
        <v>-3.1474129000420015E-2</v>
      </c>
      <c r="E523" s="13">
        <v>4.4196224703023645E-2</v>
      </c>
      <c r="F523" s="13">
        <v>3.3646081530802396E-2</v>
      </c>
      <c r="G523" s="13">
        <v>3.5595032626487111E-2</v>
      </c>
      <c r="H523" s="13">
        <v>2.6965074021266577E-2</v>
      </c>
      <c r="I523" s="13">
        <v>1.4020136113435111E-2</v>
      </c>
      <c r="J523" s="13">
        <v>1.6896788981842326E-2</v>
      </c>
      <c r="K523" s="13">
        <v>-2.1938024741651074E-2</v>
      </c>
      <c r="L523" s="13">
        <v>-3.2006309781075104E-2</v>
      </c>
      <c r="M523" s="13">
        <v>-8.993086833820052E-3</v>
      </c>
      <c r="N523" s="13">
        <v>8.8561830356760796E-2</v>
      </c>
      <c r="O523" s="13">
        <v>-4.7827900557313341E-2</v>
      </c>
      <c r="P523" s="13">
        <v>-0.10967593722806168</v>
      </c>
      <c r="Q523" s="13">
        <v>-4.4911250947631265E-3</v>
      </c>
      <c r="R523" s="13">
        <v>-7.5835269283006657E-3</v>
      </c>
      <c r="S523" s="13">
        <v>-2.6253004044261563E-2</v>
      </c>
      <c r="T523" s="13">
        <v>1.8335115416045378E-2</v>
      </c>
      <c r="U523" s="15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55"/>
    </row>
    <row r="524" spans="1:65">
      <c r="A524" s="30"/>
      <c r="B524" s="46" t="s">
        <v>264</v>
      </c>
      <c r="C524" s="47"/>
      <c r="D524" s="45">
        <v>0.67</v>
      </c>
      <c r="E524" s="45">
        <v>1.22</v>
      </c>
      <c r="F524" s="45">
        <v>0.95</v>
      </c>
      <c r="G524" s="45">
        <v>1</v>
      </c>
      <c r="H524" s="45">
        <v>0.79</v>
      </c>
      <c r="I524" s="45">
        <v>0.46</v>
      </c>
      <c r="J524" s="45">
        <v>0.53</v>
      </c>
      <c r="K524" s="45">
        <v>0.44</v>
      </c>
      <c r="L524" s="45">
        <v>0.69</v>
      </c>
      <c r="M524" s="45">
        <v>0.11</v>
      </c>
      <c r="N524" s="45">
        <v>2.33</v>
      </c>
      <c r="O524" s="45">
        <v>1.08</v>
      </c>
      <c r="P524" s="45">
        <v>2.63</v>
      </c>
      <c r="Q524" s="45">
        <v>0</v>
      </c>
      <c r="R524" s="45">
        <v>0.08</v>
      </c>
      <c r="S524" s="45">
        <v>0.54</v>
      </c>
      <c r="T524" s="45">
        <v>0.56999999999999995</v>
      </c>
      <c r="U524" s="15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55"/>
    </row>
    <row r="525" spans="1:65">
      <c r="B525" s="31"/>
      <c r="C525" s="20"/>
      <c r="D525" s="20"/>
      <c r="E525" s="20"/>
      <c r="F525" s="20"/>
      <c r="G525" s="20"/>
      <c r="H525" s="20"/>
      <c r="I525" s="20"/>
      <c r="J525" s="20"/>
      <c r="K525" s="20"/>
      <c r="L525" s="20"/>
      <c r="M525" s="20"/>
      <c r="N525" s="20"/>
      <c r="O525" s="20"/>
      <c r="P525" s="20"/>
      <c r="Q525" s="20"/>
      <c r="R525" s="20"/>
      <c r="S525" s="20"/>
      <c r="T525" s="20"/>
      <c r="BM525" s="55"/>
    </row>
    <row r="526" spans="1:65" ht="15">
      <c r="B526" s="8" t="s">
        <v>569</v>
      </c>
      <c r="BM526" s="28" t="s">
        <v>67</v>
      </c>
    </row>
    <row r="527" spans="1:65" ht="15">
      <c r="A527" s="25" t="s">
        <v>56</v>
      </c>
      <c r="B527" s="18" t="s">
        <v>112</v>
      </c>
      <c r="C527" s="15" t="s">
        <v>113</v>
      </c>
      <c r="D527" s="16" t="s">
        <v>225</v>
      </c>
      <c r="E527" s="17" t="s">
        <v>225</v>
      </c>
      <c r="F527" s="17" t="s">
        <v>225</v>
      </c>
      <c r="G527" s="17" t="s">
        <v>225</v>
      </c>
      <c r="H527" s="17" t="s">
        <v>225</v>
      </c>
      <c r="I527" s="17" t="s">
        <v>225</v>
      </c>
      <c r="J527" s="17" t="s">
        <v>225</v>
      </c>
      <c r="K527" s="17" t="s">
        <v>225</v>
      </c>
      <c r="L527" s="17" t="s">
        <v>225</v>
      </c>
      <c r="M527" s="17" t="s">
        <v>225</v>
      </c>
      <c r="N527" s="17" t="s">
        <v>225</v>
      </c>
      <c r="O527" s="17" t="s">
        <v>225</v>
      </c>
      <c r="P527" s="17" t="s">
        <v>225</v>
      </c>
      <c r="Q527" s="17" t="s">
        <v>225</v>
      </c>
      <c r="R527" s="17" t="s">
        <v>225</v>
      </c>
      <c r="S527" s="17" t="s">
        <v>225</v>
      </c>
      <c r="T527" s="17" t="s">
        <v>225</v>
      </c>
      <c r="U527" s="15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28">
        <v>1</v>
      </c>
    </row>
    <row r="528" spans="1:65">
      <c r="A528" s="30"/>
      <c r="B528" s="19" t="s">
        <v>226</v>
      </c>
      <c r="C528" s="9" t="s">
        <v>226</v>
      </c>
      <c r="D528" s="151" t="s">
        <v>228</v>
      </c>
      <c r="E528" s="152" t="s">
        <v>229</v>
      </c>
      <c r="F528" s="152" t="s">
        <v>231</v>
      </c>
      <c r="G528" s="152" t="s">
        <v>232</v>
      </c>
      <c r="H528" s="152" t="s">
        <v>234</v>
      </c>
      <c r="I528" s="152" t="s">
        <v>235</v>
      </c>
      <c r="J528" s="152" t="s">
        <v>236</v>
      </c>
      <c r="K528" s="152" t="s">
        <v>237</v>
      </c>
      <c r="L528" s="152" t="s">
        <v>238</v>
      </c>
      <c r="M528" s="152" t="s">
        <v>280</v>
      </c>
      <c r="N528" s="152" t="s">
        <v>241</v>
      </c>
      <c r="O528" s="152" t="s">
        <v>242</v>
      </c>
      <c r="P528" s="152" t="s">
        <v>243</v>
      </c>
      <c r="Q528" s="152" t="s">
        <v>244</v>
      </c>
      <c r="R528" s="152" t="s">
        <v>245</v>
      </c>
      <c r="S528" s="152" t="s">
        <v>246</v>
      </c>
      <c r="T528" s="152" t="s">
        <v>248</v>
      </c>
      <c r="U528" s="15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28" t="s">
        <v>1</v>
      </c>
    </row>
    <row r="529" spans="1:65">
      <c r="A529" s="30"/>
      <c r="B529" s="19"/>
      <c r="C529" s="9"/>
      <c r="D529" s="10" t="s">
        <v>116</v>
      </c>
      <c r="E529" s="11" t="s">
        <v>306</v>
      </c>
      <c r="F529" s="11" t="s">
        <v>304</v>
      </c>
      <c r="G529" s="11" t="s">
        <v>305</v>
      </c>
      <c r="H529" s="11" t="s">
        <v>304</v>
      </c>
      <c r="I529" s="11" t="s">
        <v>305</v>
      </c>
      <c r="J529" s="11" t="s">
        <v>305</v>
      </c>
      <c r="K529" s="11" t="s">
        <v>305</v>
      </c>
      <c r="L529" s="11" t="s">
        <v>305</v>
      </c>
      <c r="M529" s="11" t="s">
        <v>305</v>
      </c>
      <c r="N529" s="11" t="s">
        <v>304</v>
      </c>
      <c r="O529" s="11" t="s">
        <v>116</v>
      </c>
      <c r="P529" s="11" t="s">
        <v>305</v>
      </c>
      <c r="Q529" s="11" t="s">
        <v>116</v>
      </c>
      <c r="R529" s="11" t="s">
        <v>304</v>
      </c>
      <c r="S529" s="11" t="s">
        <v>304</v>
      </c>
      <c r="T529" s="11" t="s">
        <v>305</v>
      </c>
      <c r="U529" s="15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28">
        <v>3</v>
      </c>
    </row>
    <row r="530" spans="1:65">
      <c r="A530" s="30"/>
      <c r="B530" s="19"/>
      <c r="C530" s="9"/>
      <c r="D530" s="26"/>
      <c r="E530" s="26" t="s">
        <v>307</v>
      </c>
      <c r="F530" s="26"/>
      <c r="G530" s="26"/>
      <c r="H530" s="26"/>
      <c r="I530" s="26"/>
      <c r="J530" s="26"/>
      <c r="K530" s="26"/>
      <c r="L530" s="26"/>
      <c r="M530" s="26"/>
      <c r="N530" s="26"/>
      <c r="O530" s="26"/>
      <c r="P530" s="26"/>
      <c r="Q530" s="26"/>
      <c r="R530" s="26"/>
      <c r="S530" s="26"/>
      <c r="T530" s="26"/>
      <c r="U530" s="15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28">
        <v>3</v>
      </c>
    </row>
    <row r="531" spans="1:65">
      <c r="A531" s="30"/>
      <c r="B531" s="18">
        <v>1</v>
      </c>
      <c r="C531" s="14">
        <v>1</v>
      </c>
      <c r="D531" s="214">
        <v>7.640000000000001E-2</v>
      </c>
      <c r="E531" s="214">
        <v>7.1298600000000004E-2</v>
      </c>
      <c r="F531" s="214">
        <v>6.9171067184100002E-2</v>
      </c>
      <c r="G531" s="214">
        <v>6.8199999999999997E-2</v>
      </c>
      <c r="H531" s="214">
        <v>6.7500000000000004E-2</v>
      </c>
      <c r="I531" s="214">
        <v>7.3200000000000001E-2</v>
      </c>
      <c r="J531" s="214">
        <v>6.9399999999999989E-2</v>
      </c>
      <c r="K531" s="214">
        <v>7.1900000000000006E-2</v>
      </c>
      <c r="L531" s="224">
        <v>5.6099999999999997E-2</v>
      </c>
      <c r="M531" s="214">
        <v>7.2599999999999998E-2</v>
      </c>
      <c r="N531" s="214">
        <v>7.1912697402078105E-2</v>
      </c>
      <c r="O531" s="214">
        <v>6.83E-2</v>
      </c>
      <c r="P531" s="224">
        <v>8.09E-2</v>
      </c>
      <c r="Q531" s="214">
        <v>8.1799999999999998E-2</v>
      </c>
      <c r="R531" s="214">
        <v>7.640000000000001E-2</v>
      </c>
      <c r="S531" s="214">
        <v>6.9739999999999996E-2</v>
      </c>
      <c r="T531" s="214">
        <v>7.85E-2</v>
      </c>
      <c r="U531" s="205"/>
      <c r="V531" s="206"/>
      <c r="W531" s="206"/>
      <c r="X531" s="206"/>
      <c r="Y531" s="206"/>
      <c r="Z531" s="206"/>
      <c r="AA531" s="206"/>
      <c r="AB531" s="206"/>
      <c r="AC531" s="206"/>
      <c r="AD531" s="206"/>
      <c r="AE531" s="206"/>
      <c r="AF531" s="206"/>
      <c r="AG531" s="206"/>
      <c r="AH531" s="206"/>
      <c r="AI531" s="206"/>
      <c r="AJ531" s="206"/>
      <c r="AK531" s="206"/>
      <c r="AL531" s="206"/>
      <c r="AM531" s="206"/>
      <c r="AN531" s="206"/>
      <c r="AO531" s="206"/>
      <c r="AP531" s="206"/>
      <c r="AQ531" s="206"/>
      <c r="AR531" s="206"/>
      <c r="AS531" s="206"/>
      <c r="AT531" s="206"/>
      <c r="AU531" s="206"/>
      <c r="AV531" s="206"/>
      <c r="AW531" s="206"/>
      <c r="AX531" s="206"/>
      <c r="AY531" s="206"/>
      <c r="AZ531" s="206"/>
      <c r="BA531" s="206"/>
      <c r="BB531" s="206"/>
      <c r="BC531" s="206"/>
      <c r="BD531" s="206"/>
      <c r="BE531" s="206"/>
      <c r="BF531" s="206"/>
      <c r="BG531" s="206"/>
      <c r="BH531" s="206"/>
      <c r="BI531" s="206"/>
      <c r="BJ531" s="206"/>
      <c r="BK531" s="206"/>
      <c r="BL531" s="206"/>
      <c r="BM531" s="215">
        <v>1</v>
      </c>
    </row>
    <row r="532" spans="1:65">
      <c r="A532" s="30"/>
      <c r="B532" s="19">
        <v>1</v>
      </c>
      <c r="C532" s="9">
        <v>2</v>
      </c>
      <c r="D532" s="24">
        <v>7.7399999999999997E-2</v>
      </c>
      <c r="E532" s="24">
        <v>7.159589999999999E-2</v>
      </c>
      <c r="F532" s="24">
        <v>6.9644798595549992E-2</v>
      </c>
      <c r="G532" s="24">
        <v>6.8699999999999997E-2</v>
      </c>
      <c r="H532" s="24">
        <v>6.3500000000000001E-2</v>
      </c>
      <c r="I532" s="24">
        <v>7.0099999999999996E-2</v>
      </c>
      <c r="J532" s="24">
        <v>7.2599999999999998E-2</v>
      </c>
      <c r="K532" s="24">
        <v>7.1599999999999997E-2</v>
      </c>
      <c r="L532" s="225">
        <v>5.3399999999999996E-2</v>
      </c>
      <c r="M532" s="24">
        <v>7.1000000000000008E-2</v>
      </c>
      <c r="N532" s="226">
        <v>7.9267471768253925E-2</v>
      </c>
      <c r="O532" s="24">
        <v>6.9399999999999989E-2</v>
      </c>
      <c r="P532" s="225">
        <v>8.0799999999999997E-2</v>
      </c>
      <c r="Q532" s="24">
        <v>7.4799999999999991E-2</v>
      </c>
      <c r="R532" s="24">
        <v>7.690000000000001E-2</v>
      </c>
      <c r="S532" s="24">
        <v>6.9199999999999998E-2</v>
      </c>
      <c r="T532" s="24">
        <v>7.9899999999999999E-2</v>
      </c>
      <c r="U532" s="205"/>
      <c r="V532" s="206"/>
      <c r="W532" s="206"/>
      <c r="X532" s="206"/>
      <c r="Y532" s="206"/>
      <c r="Z532" s="206"/>
      <c r="AA532" s="206"/>
      <c r="AB532" s="206"/>
      <c r="AC532" s="206"/>
      <c r="AD532" s="206"/>
      <c r="AE532" s="206"/>
      <c r="AF532" s="206"/>
      <c r="AG532" s="206"/>
      <c r="AH532" s="206"/>
      <c r="AI532" s="206"/>
      <c r="AJ532" s="206"/>
      <c r="AK532" s="206"/>
      <c r="AL532" s="206"/>
      <c r="AM532" s="206"/>
      <c r="AN532" s="206"/>
      <c r="AO532" s="206"/>
      <c r="AP532" s="206"/>
      <c r="AQ532" s="206"/>
      <c r="AR532" s="206"/>
      <c r="AS532" s="206"/>
      <c r="AT532" s="206"/>
      <c r="AU532" s="206"/>
      <c r="AV532" s="206"/>
      <c r="AW532" s="206"/>
      <c r="AX532" s="206"/>
      <c r="AY532" s="206"/>
      <c r="AZ532" s="206"/>
      <c r="BA532" s="206"/>
      <c r="BB532" s="206"/>
      <c r="BC532" s="206"/>
      <c r="BD532" s="206"/>
      <c r="BE532" s="206"/>
      <c r="BF532" s="206"/>
      <c r="BG532" s="206"/>
      <c r="BH532" s="206"/>
      <c r="BI532" s="206"/>
      <c r="BJ532" s="206"/>
      <c r="BK532" s="206"/>
      <c r="BL532" s="206"/>
      <c r="BM532" s="215">
        <v>4</v>
      </c>
    </row>
    <row r="533" spans="1:65">
      <c r="A533" s="30"/>
      <c r="B533" s="19">
        <v>1</v>
      </c>
      <c r="C533" s="9">
        <v>3</v>
      </c>
      <c r="D533" s="24">
        <v>7.6100000000000001E-2</v>
      </c>
      <c r="E533" s="24">
        <v>7.1278800000000003E-2</v>
      </c>
      <c r="F533" s="24">
        <v>6.46223782425E-2</v>
      </c>
      <c r="G533" s="24">
        <v>7.2700000000000001E-2</v>
      </c>
      <c r="H533" s="24">
        <v>6.8199999999999997E-2</v>
      </c>
      <c r="I533" s="24">
        <v>7.2099999999999997E-2</v>
      </c>
      <c r="J533" s="24">
        <v>7.3700000000000002E-2</v>
      </c>
      <c r="K533" s="24">
        <v>7.1199999999999999E-2</v>
      </c>
      <c r="L533" s="225">
        <v>5.0299999999999997E-2</v>
      </c>
      <c r="M533" s="24">
        <v>7.0300000000000001E-2</v>
      </c>
      <c r="N533" s="24">
        <v>7.151735899907509E-2</v>
      </c>
      <c r="O533" s="24">
        <v>6.9199999999999998E-2</v>
      </c>
      <c r="P533" s="225">
        <v>7.85E-2</v>
      </c>
      <c r="Q533" s="24">
        <v>7.2700000000000001E-2</v>
      </c>
      <c r="R533" s="24">
        <v>7.5299999999999992E-2</v>
      </c>
      <c r="S533" s="24">
        <v>7.0389999999999994E-2</v>
      </c>
      <c r="T533" s="24">
        <v>8.0199999999999994E-2</v>
      </c>
      <c r="U533" s="205"/>
      <c r="V533" s="206"/>
      <c r="W533" s="206"/>
      <c r="X533" s="206"/>
      <c r="Y533" s="206"/>
      <c r="Z533" s="206"/>
      <c r="AA533" s="206"/>
      <c r="AB533" s="206"/>
      <c r="AC533" s="206"/>
      <c r="AD533" s="206"/>
      <c r="AE533" s="206"/>
      <c r="AF533" s="206"/>
      <c r="AG533" s="206"/>
      <c r="AH533" s="206"/>
      <c r="AI533" s="206"/>
      <c r="AJ533" s="206"/>
      <c r="AK533" s="206"/>
      <c r="AL533" s="206"/>
      <c r="AM533" s="206"/>
      <c r="AN533" s="206"/>
      <c r="AO533" s="206"/>
      <c r="AP533" s="206"/>
      <c r="AQ533" s="206"/>
      <c r="AR533" s="206"/>
      <c r="AS533" s="206"/>
      <c r="AT533" s="206"/>
      <c r="AU533" s="206"/>
      <c r="AV533" s="206"/>
      <c r="AW533" s="206"/>
      <c r="AX533" s="206"/>
      <c r="AY533" s="206"/>
      <c r="AZ533" s="206"/>
      <c r="BA533" s="206"/>
      <c r="BB533" s="206"/>
      <c r="BC533" s="206"/>
      <c r="BD533" s="206"/>
      <c r="BE533" s="206"/>
      <c r="BF533" s="206"/>
      <c r="BG533" s="206"/>
      <c r="BH533" s="206"/>
      <c r="BI533" s="206"/>
      <c r="BJ533" s="206"/>
      <c r="BK533" s="206"/>
      <c r="BL533" s="206"/>
      <c r="BM533" s="215">
        <v>16</v>
      </c>
    </row>
    <row r="534" spans="1:65">
      <c r="A534" s="30"/>
      <c r="B534" s="19">
        <v>1</v>
      </c>
      <c r="C534" s="9">
        <v>4</v>
      </c>
      <c r="D534" s="24">
        <v>7.5600000000000001E-2</v>
      </c>
      <c r="E534" s="24">
        <v>7.1621000000000004E-2</v>
      </c>
      <c r="F534" s="24">
        <v>7.177908276440001E-2</v>
      </c>
      <c r="G534" s="24">
        <v>6.93E-2</v>
      </c>
      <c r="H534" s="24">
        <v>6.6100000000000006E-2</v>
      </c>
      <c r="I534" s="24">
        <v>7.0099999999999996E-2</v>
      </c>
      <c r="J534" s="24">
        <v>7.17E-2</v>
      </c>
      <c r="K534" s="24">
        <v>7.0400000000000004E-2</v>
      </c>
      <c r="L534" s="225">
        <v>4.7300000000000002E-2</v>
      </c>
      <c r="M534" s="24">
        <v>7.1400000000000005E-2</v>
      </c>
      <c r="N534" s="24">
        <v>7.3003863232250998E-2</v>
      </c>
      <c r="O534" s="24">
        <v>7.2300000000000003E-2</v>
      </c>
      <c r="P534" s="225">
        <v>8.1799999999999998E-2</v>
      </c>
      <c r="Q534" s="24">
        <v>7.5499999999999998E-2</v>
      </c>
      <c r="R534" s="24">
        <v>7.690000000000001E-2</v>
      </c>
      <c r="S534" s="24">
        <v>7.0790000000000006E-2</v>
      </c>
      <c r="T534" s="24">
        <v>8.0199999999999994E-2</v>
      </c>
      <c r="U534" s="205"/>
      <c r="V534" s="206"/>
      <c r="W534" s="206"/>
      <c r="X534" s="206"/>
      <c r="Y534" s="206"/>
      <c r="Z534" s="206"/>
      <c r="AA534" s="206"/>
      <c r="AB534" s="206"/>
      <c r="AC534" s="206"/>
      <c r="AD534" s="206"/>
      <c r="AE534" s="206"/>
      <c r="AF534" s="206"/>
      <c r="AG534" s="206"/>
      <c r="AH534" s="206"/>
      <c r="AI534" s="206"/>
      <c r="AJ534" s="206"/>
      <c r="AK534" s="206"/>
      <c r="AL534" s="206"/>
      <c r="AM534" s="206"/>
      <c r="AN534" s="206"/>
      <c r="AO534" s="206"/>
      <c r="AP534" s="206"/>
      <c r="AQ534" s="206"/>
      <c r="AR534" s="206"/>
      <c r="AS534" s="206"/>
      <c r="AT534" s="206"/>
      <c r="AU534" s="206"/>
      <c r="AV534" s="206"/>
      <c r="AW534" s="206"/>
      <c r="AX534" s="206"/>
      <c r="AY534" s="206"/>
      <c r="AZ534" s="206"/>
      <c r="BA534" s="206"/>
      <c r="BB534" s="206"/>
      <c r="BC534" s="206"/>
      <c r="BD534" s="206"/>
      <c r="BE534" s="206"/>
      <c r="BF534" s="206"/>
      <c r="BG534" s="206"/>
      <c r="BH534" s="206"/>
      <c r="BI534" s="206"/>
      <c r="BJ534" s="206"/>
      <c r="BK534" s="206"/>
      <c r="BL534" s="206"/>
      <c r="BM534" s="215">
        <v>7.2137236110528871E-2</v>
      </c>
    </row>
    <row r="535" spans="1:65">
      <c r="A535" s="30"/>
      <c r="B535" s="19">
        <v>1</v>
      </c>
      <c r="C535" s="9">
        <v>5</v>
      </c>
      <c r="D535" s="24">
        <v>7.5800000000000006E-2</v>
      </c>
      <c r="E535" s="24">
        <v>7.1849800000000005E-2</v>
      </c>
      <c r="F535" s="24">
        <v>6.7483211181499997E-2</v>
      </c>
      <c r="G535" s="24">
        <v>7.0400000000000004E-2</v>
      </c>
      <c r="H535" s="24">
        <v>6.5000000000000002E-2</v>
      </c>
      <c r="I535" s="24">
        <v>7.110000000000001E-2</v>
      </c>
      <c r="J535" s="24">
        <v>7.1900000000000006E-2</v>
      </c>
      <c r="K535" s="24">
        <v>7.2999999999999995E-2</v>
      </c>
      <c r="L535" s="225">
        <v>5.2600000000000001E-2</v>
      </c>
      <c r="M535" s="24">
        <v>7.2499999999999995E-2</v>
      </c>
      <c r="N535" s="24">
        <v>7.15222425299267E-2</v>
      </c>
      <c r="O535" s="24">
        <v>6.7699999999999996E-2</v>
      </c>
      <c r="P535" s="225">
        <v>8.0699999999999994E-2</v>
      </c>
      <c r="Q535" s="24">
        <v>7.7200000000000005E-2</v>
      </c>
      <c r="R535" s="24">
        <v>7.5700000000000003E-2</v>
      </c>
      <c r="S535" s="24">
        <v>7.0199999999999999E-2</v>
      </c>
      <c r="T535" s="24">
        <v>7.8E-2</v>
      </c>
      <c r="U535" s="205"/>
      <c r="V535" s="206"/>
      <c r="W535" s="206"/>
      <c r="X535" s="206"/>
      <c r="Y535" s="206"/>
      <c r="Z535" s="206"/>
      <c r="AA535" s="206"/>
      <c r="AB535" s="206"/>
      <c r="AC535" s="206"/>
      <c r="AD535" s="206"/>
      <c r="AE535" s="206"/>
      <c r="AF535" s="206"/>
      <c r="AG535" s="206"/>
      <c r="AH535" s="206"/>
      <c r="AI535" s="206"/>
      <c r="AJ535" s="206"/>
      <c r="AK535" s="206"/>
      <c r="AL535" s="206"/>
      <c r="AM535" s="206"/>
      <c r="AN535" s="206"/>
      <c r="AO535" s="206"/>
      <c r="AP535" s="206"/>
      <c r="AQ535" s="206"/>
      <c r="AR535" s="206"/>
      <c r="AS535" s="206"/>
      <c r="AT535" s="206"/>
      <c r="AU535" s="206"/>
      <c r="AV535" s="206"/>
      <c r="AW535" s="206"/>
      <c r="AX535" s="206"/>
      <c r="AY535" s="206"/>
      <c r="AZ535" s="206"/>
      <c r="BA535" s="206"/>
      <c r="BB535" s="206"/>
      <c r="BC535" s="206"/>
      <c r="BD535" s="206"/>
      <c r="BE535" s="206"/>
      <c r="BF535" s="206"/>
      <c r="BG535" s="206"/>
      <c r="BH535" s="206"/>
      <c r="BI535" s="206"/>
      <c r="BJ535" s="206"/>
      <c r="BK535" s="206"/>
      <c r="BL535" s="206"/>
      <c r="BM535" s="215">
        <v>44</v>
      </c>
    </row>
    <row r="536" spans="1:65">
      <c r="A536" s="30"/>
      <c r="B536" s="19">
        <v>1</v>
      </c>
      <c r="C536" s="9">
        <v>6</v>
      </c>
      <c r="D536" s="24">
        <v>7.51E-2</v>
      </c>
      <c r="E536" s="24">
        <v>7.17386E-2</v>
      </c>
      <c r="F536" s="24">
        <v>6.8239407298749999E-2</v>
      </c>
      <c r="G536" s="24">
        <v>6.9399999999999989E-2</v>
      </c>
      <c r="H536" s="24">
        <v>6.6600000000000006E-2</v>
      </c>
      <c r="I536" s="24">
        <v>7.3300000000000004E-2</v>
      </c>
      <c r="J536" s="24">
        <v>7.2800000000000004E-2</v>
      </c>
      <c r="K536" s="24">
        <v>7.2999999999999995E-2</v>
      </c>
      <c r="L536" s="225">
        <v>4.9200000000000001E-2</v>
      </c>
      <c r="M536" s="24">
        <v>7.1199999999999999E-2</v>
      </c>
      <c r="N536" s="24">
        <v>7.4751008404002506E-2</v>
      </c>
      <c r="O536" s="24">
        <v>6.9499999999999992E-2</v>
      </c>
      <c r="P536" s="225">
        <v>7.9600000000000004E-2</v>
      </c>
      <c r="Q536" s="24">
        <v>7.0599999999999996E-2</v>
      </c>
      <c r="R536" s="24">
        <v>7.4499999999999997E-2</v>
      </c>
      <c r="S536" s="24">
        <v>7.0359999999999992E-2</v>
      </c>
      <c r="T536" s="24">
        <v>8.0500000000000002E-2</v>
      </c>
      <c r="U536" s="205"/>
      <c r="V536" s="206"/>
      <c r="W536" s="206"/>
      <c r="X536" s="206"/>
      <c r="Y536" s="206"/>
      <c r="Z536" s="206"/>
      <c r="AA536" s="206"/>
      <c r="AB536" s="206"/>
      <c r="AC536" s="206"/>
      <c r="AD536" s="206"/>
      <c r="AE536" s="206"/>
      <c r="AF536" s="206"/>
      <c r="AG536" s="206"/>
      <c r="AH536" s="206"/>
      <c r="AI536" s="206"/>
      <c r="AJ536" s="206"/>
      <c r="AK536" s="206"/>
      <c r="AL536" s="206"/>
      <c r="AM536" s="206"/>
      <c r="AN536" s="206"/>
      <c r="AO536" s="206"/>
      <c r="AP536" s="206"/>
      <c r="AQ536" s="206"/>
      <c r="AR536" s="206"/>
      <c r="AS536" s="206"/>
      <c r="AT536" s="206"/>
      <c r="AU536" s="206"/>
      <c r="AV536" s="206"/>
      <c r="AW536" s="206"/>
      <c r="AX536" s="206"/>
      <c r="AY536" s="206"/>
      <c r="AZ536" s="206"/>
      <c r="BA536" s="206"/>
      <c r="BB536" s="206"/>
      <c r="BC536" s="206"/>
      <c r="BD536" s="206"/>
      <c r="BE536" s="206"/>
      <c r="BF536" s="206"/>
      <c r="BG536" s="206"/>
      <c r="BH536" s="206"/>
      <c r="BI536" s="206"/>
      <c r="BJ536" s="206"/>
      <c r="BK536" s="206"/>
      <c r="BL536" s="206"/>
      <c r="BM536" s="56"/>
    </row>
    <row r="537" spans="1:65">
      <c r="A537" s="30"/>
      <c r="B537" s="20" t="s">
        <v>260</v>
      </c>
      <c r="C537" s="12"/>
      <c r="D537" s="216">
        <v>7.6066666666666657E-2</v>
      </c>
      <c r="E537" s="216">
        <v>7.1563783333333339E-2</v>
      </c>
      <c r="F537" s="216">
        <v>6.84899908778E-2</v>
      </c>
      <c r="G537" s="216">
        <v>6.978333333333335E-2</v>
      </c>
      <c r="H537" s="216">
        <v>6.615E-2</v>
      </c>
      <c r="I537" s="216">
        <v>7.1649999999999991E-2</v>
      </c>
      <c r="J537" s="216">
        <v>7.2016666666666673E-2</v>
      </c>
      <c r="K537" s="216">
        <v>7.1850000000000011E-2</v>
      </c>
      <c r="L537" s="216">
        <v>5.1483333333333332E-2</v>
      </c>
      <c r="M537" s="216">
        <v>7.1499999999999994E-2</v>
      </c>
      <c r="N537" s="216">
        <v>7.3662440389264561E-2</v>
      </c>
      <c r="O537" s="216">
        <v>6.9400000000000003E-2</v>
      </c>
      <c r="P537" s="216">
        <v>8.0383333333333334E-2</v>
      </c>
      <c r="Q537" s="216">
        <v>7.5433333333333338E-2</v>
      </c>
      <c r="R537" s="216">
        <v>7.5950000000000004E-2</v>
      </c>
      <c r="S537" s="216">
        <v>7.0113333333333333E-2</v>
      </c>
      <c r="T537" s="216">
        <v>7.9549999999999996E-2</v>
      </c>
      <c r="U537" s="205"/>
      <c r="V537" s="206"/>
      <c r="W537" s="206"/>
      <c r="X537" s="206"/>
      <c r="Y537" s="206"/>
      <c r="Z537" s="206"/>
      <c r="AA537" s="206"/>
      <c r="AB537" s="206"/>
      <c r="AC537" s="206"/>
      <c r="AD537" s="206"/>
      <c r="AE537" s="206"/>
      <c r="AF537" s="206"/>
      <c r="AG537" s="206"/>
      <c r="AH537" s="206"/>
      <c r="AI537" s="206"/>
      <c r="AJ537" s="206"/>
      <c r="AK537" s="206"/>
      <c r="AL537" s="206"/>
      <c r="AM537" s="206"/>
      <c r="AN537" s="206"/>
      <c r="AO537" s="206"/>
      <c r="AP537" s="206"/>
      <c r="AQ537" s="206"/>
      <c r="AR537" s="206"/>
      <c r="AS537" s="206"/>
      <c r="AT537" s="206"/>
      <c r="AU537" s="206"/>
      <c r="AV537" s="206"/>
      <c r="AW537" s="206"/>
      <c r="AX537" s="206"/>
      <c r="AY537" s="206"/>
      <c r="AZ537" s="206"/>
      <c r="BA537" s="206"/>
      <c r="BB537" s="206"/>
      <c r="BC537" s="206"/>
      <c r="BD537" s="206"/>
      <c r="BE537" s="206"/>
      <c r="BF537" s="206"/>
      <c r="BG537" s="206"/>
      <c r="BH537" s="206"/>
      <c r="BI537" s="206"/>
      <c r="BJ537" s="206"/>
      <c r="BK537" s="206"/>
      <c r="BL537" s="206"/>
      <c r="BM537" s="56"/>
    </row>
    <row r="538" spans="1:65">
      <c r="A538" s="30"/>
      <c r="B538" s="3" t="s">
        <v>261</v>
      </c>
      <c r="C538" s="29"/>
      <c r="D538" s="24">
        <v>7.5950000000000004E-2</v>
      </c>
      <c r="E538" s="24">
        <v>7.160844999999999E-2</v>
      </c>
      <c r="F538" s="24">
        <v>6.8705237241424993E-2</v>
      </c>
      <c r="G538" s="24">
        <v>6.9349999999999995E-2</v>
      </c>
      <c r="H538" s="24">
        <v>6.6350000000000006E-2</v>
      </c>
      <c r="I538" s="24">
        <v>7.1599999999999997E-2</v>
      </c>
      <c r="J538" s="24">
        <v>7.2250000000000009E-2</v>
      </c>
      <c r="K538" s="24">
        <v>7.1750000000000008E-2</v>
      </c>
      <c r="L538" s="24">
        <v>5.1449999999999996E-2</v>
      </c>
      <c r="M538" s="24">
        <v>7.1300000000000002E-2</v>
      </c>
      <c r="N538" s="24">
        <v>7.2458280317164558E-2</v>
      </c>
      <c r="O538" s="24">
        <v>6.93E-2</v>
      </c>
      <c r="P538" s="24">
        <v>8.0749999999999988E-2</v>
      </c>
      <c r="Q538" s="24">
        <v>7.5149999999999995E-2</v>
      </c>
      <c r="R538" s="24">
        <v>7.6050000000000006E-2</v>
      </c>
      <c r="S538" s="24">
        <v>7.0279999999999995E-2</v>
      </c>
      <c r="T538" s="24">
        <v>8.0049999999999996E-2</v>
      </c>
      <c r="U538" s="205"/>
      <c r="V538" s="206"/>
      <c r="W538" s="206"/>
      <c r="X538" s="206"/>
      <c r="Y538" s="206"/>
      <c r="Z538" s="206"/>
      <c r="AA538" s="206"/>
      <c r="AB538" s="206"/>
      <c r="AC538" s="206"/>
      <c r="AD538" s="206"/>
      <c r="AE538" s="206"/>
      <c r="AF538" s="206"/>
      <c r="AG538" s="206"/>
      <c r="AH538" s="206"/>
      <c r="AI538" s="206"/>
      <c r="AJ538" s="206"/>
      <c r="AK538" s="206"/>
      <c r="AL538" s="206"/>
      <c r="AM538" s="206"/>
      <c r="AN538" s="206"/>
      <c r="AO538" s="206"/>
      <c r="AP538" s="206"/>
      <c r="AQ538" s="206"/>
      <c r="AR538" s="206"/>
      <c r="AS538" s="206"/>
      <c r="AT538" s="206"/>
      <c r="AU538" s="206"/>
      <c r="AV538" s="206"/>
      <c r="AW538" s="206"/>
      <c r="AX538" s="206"/>
      <c r="AY538" s="206"/>
      <c r="AZ538" s="206"/>
      <c r="BA538" s="206"/>
      <c r="BB538" s="206"/>
      <c r="BC538" s="206"/>
      <c r="BD538" s="206"/>
      <c r="BE538" s="206"/>
      <c r="BF538" s="206"/>
      <c r="BG538" s="206"/>
      <c r="BH538" s="206"/>
      <c r="BI538" s="206"/>
      <c r="BJ538" s="206"/>
      <c r="BK538" s="206"/>
      <c r="BL538" s="206"/>
      <c r="BM538" s="56"/>
    </row>
    <row r="539" spans="1:65">
      <c r="A539" s="30"/>
      <c r="B539" s="3" t="s">
        <v>262</v>
      </c>
      <c r="C539" s="29"/>
      <c r="D539" s="24">
        <v>7.8909230554268189E-4</v>
      </c>
      <c r="E539" s="24">
        <v>2.3160713647611651E-4</v>
      </c>
      <c r="F539" s="24">
        <v>2.393758393078961E-3</v>
      </c>
      <c r="G539" s="24">
        <v>1.6092441289831301E-3</v>
      </c>
      <c r="H539" s="24">
        <v>1.7073371078963869E-3</v>
      </c>
      <c r="I539" s="24">
        <v>1.4446452851824929E-3</v>
      </c>
      <c r="J539" s="24">
        <v>1.4661741597322875E-3</v>
      </c>
      <c r="K539" s="24">
        <v>1.0232301793829158E-3</v>
      </c>
      <c r="L539" s="24">
        <v>3.1732738089655385E-3</v>
      </c>
      <c r="M539" s="24">
        <v>8.9442719099991287E-4</v>
      </c>
      <c r="N539" s="24">
        <v>3.0092690980623761E-3</v>
      </c>
      <c r="O539" s="24">
        <v>1.5849290204927181E-3</v>
      </c>
      <c r="P539" s="24">
        <v>1.1583033569262686E-3</v>
      </c>
      <c r="Q539" s="24">
        <v>3.8702282447766142E-3</v>
      </c>
      <c r="R539" s="24">
        <v>9.5864487689655594E-4</v>
      </c>
      <c r="S539" s="24">
        <v>5.6148612330730679E-4</v>
      </c>
      <c r="T539" s="24">
        <v>1.0368220676663848E-3</v>
      </c>
      <c r="U539" s="205"/>
      <c r="V539" s="206"/>
      <c r="W539" s="206"/>
      <c r="X539" s="206"/>
      <c r="Y539" s="206"/>
      <c r="Z539" s="206"/>
      <c r="AA539" s="206"/>
      <c r="AB539" s="206"/>
      <c r="AC539" s="206"/>
      <c r="AD539" s="206"/>
      <c r="AE539" s="206"/>
      <c r="AF539" s="206"/>
      <c r="AG539" s="206"/>
      <c r="AH539" s="206"/>
      <c r="AI539" s="206"/>
      <c r="AJ539" s="206"/>
      <c r="AK539" s="206"/>
      <c r="AL539" s="206"/>
      <c r="AM539" s="206"/>
      <c r="AN539" s="206"/>
      <c r="AO539" s="206"/>
      <c r="AP539" s="206"/>
      <c r="AQ539" s="206"/>
      <c r="AR539" s="206"/>
      <c r="AS539" s="206"/>
      <c r="AT539" s="206"/>
      <c r="AU539" s="206"/>
      <c r="AV539" s="206"/>
      <c r="AW539" s="206"/>
      <c r="AX539" s="206"/>
      <c r="AY539" s="206"/>
      <c r="AZ539" s="206"/>
      <c r="BA539" s="206"/>
      <c r="BB539" s="206"/>
      <c r="BC539" s="206"/>
      <c r="BD539" s="206"/>
      <c r="BE539" s="206"/>
      <c r="BF539" s="206"/>
      <c r="BG539" s="206"/>
      <c r="BH539" s="206"/>
      <c r="BI539" s="206"/>
      <c r="BJ539" s="206"/>
      <c r="BK539" s="206"/>
      <c r="BL539" s="206"/>
      <c r="BM539" s="56"/>
    </row>
    <row r="540" spans="1:65">
      <c r="A540" s="30"/>
      <c r="B540" s="3" t="s">
        <v>86</v>
      </c>
      <c r="C540" s="29"/>
      <c r="D540" s="13">
        <v>1.0373693762611946E-2</v>
      </c>
      <c r="E540" s="13">
        <v>3.2363735633892539E-3</v>
      </c>
      <c r="F540" s="13">
        <v>3.4950484916108547E-2</v>
      </c>
      <c r="G540" s="13">
        <v>2.3060579827797415E-2</v>
      </c>
      <c r="H540" s="13">
        <v>2.5810084775455582E-2</v>
      </c>
      <c r="I540" s="13">
        <v>2.0162530149092715E-2</v>
      </c>
      <c r="J540" s="13">
        <v>2.0358817307090313E-2</v>
      </c>
      <c r="K540" s="13">
        <v>1.4241199434696112E-2</v>
      </c>
      <c r="L540" s="13">
        <v>6.1636914385863488E-2</v>
      </c>
      <c r="M540" s="13">
        <v>1.2509471202795986E-2</v>
      </c>
      <c r="N540" s="13">
        <v>4.0852150460398563E-2</v>
      </c>
      <c r="O540" s="13">
        <v>2.2837593955226484E-2</v>
      </c>
      <c r="P540" s="13">
        <v>1.4409745265514433E-2</v>
      </c>
      <c r="Q540" s="13">
        <v>5.1306605100883085E-2</v>
      </c>
      <c r="R540" s="13">
        <v>1.262205236203497E-2</v>
      </c>
      <c r="S540" s="13">
        <v>8.0082645712747005E-3</v>
      </c>
      <c r="T540" s="13">
        <v>1.3033589788389501E-2</v>
      </c>
      <c r="U540" s="15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55"/>
    </row>
    <row r="541" spans="1:65">
      <c r="A541" s="30"/>
      <c r="B541" s="3" t="s">
        <v>263</v>
      </c>
      <c r="C541" s="29"/>
      <c r="D541" s="13">
        <v>5.4471598414404188E-2</v>
      </c>
      <c r="E541" s="13">
        <v>-7.9494697622859434E-3</v>
      </c>
      <c r="F541" s="13">
        <v>-5.0559813896120853E-2</v>
      </c>
      <c r="G541" s="13">
        <v>-3.2630897773638923E-2</v>
      </c>
      <c r="H541" s="13">
        <v>-8.2997858434099347E-2</v>
      </c>
      <c r="I541" s="13">
        <v>-6.7542941315680283E-3</v>
      </c>
      <c r="J541" s="13">
        <v>-1.6713898447323627E-3</v>
      </c>
      <c r="K541" s="13">
        <v>-3.9818008842029684E-3</v>
      </c>
      <c r="L541" s="13">
        <v>-0.28631402990751642</v>
      </c>
      <c r="M541" s="13">
        <v>-8.8336640670915179E-3</v>
      </c>
      <c r="N541" s="13">
        <v>2.1143092818232789E-2</v>
      </c>
      <c r="O541" s="13">
        <v>-3.7944843164421593E-2</v>
      </c>
      <c r="P541" s="13">
        <v>0.11431124433669426</v>
      </c>
      <c r="Q541" s="13">
        <v>4.5692036464415997E-2</v>
      </c>
      <c r="R541" s="13">
        <v>5.285431068677493E-2</v>
      </c>
      <c r="S541" s="13">
        <v>-2.8056283915487312E-2</v>
      </c>
      <c r="T541" s="13">
        <v>0.1027591891393409</v>
      </c>
      <c r="U541" s="15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55"/>
    </row>
    <row r="542" spans="1:65">
      <c r="A542" s="30"/>
      <c r="B542" s="46" t="s">
        <v>264</v>
      </c>
      <c r="C542" s="47"/>
      <c r="D542" s="45">
        <v>1.32</v>
      </c>
      <c r="E542" s="45">
        <v>0.03</v>
      </c>
      <c r="F542" s="45">
        <v>0.95</v>
      </c>
      <c r="G542" s="45">
        <v>0.56000000000000005</v>
      </c>
      <c r="H542" s="45">
        <v>1.65</v>
      </c>
      <c r="I542" s="45">
        <v>0</v>
      </c>
      <c r="J542" s="45">
        <v>0.11</v>
      </c>
      <c r="K542" s="45">
        <v>0.06</v>
      </c>
      <c r="L542" s="45">
        <v>6.04</v>
      </c>
      <c r="M542" s="45">
        <v>0.04</v>
      </c>
      <c r="N542" s="45">
        <v>0.6</v>
      </c>
      <c r="O542" s="45">
        <v>0.67</v>
      </c>
      <c r="P542" s="45">
        <v>2.62</v>
      </c>
      <c r="Q542" s="45">
        <v>1.1299999999999999</v>
      </c>
      <c r="R542" s="45">
        <v>1.29</v>
      </c>
      <c r="S542" s="45">
        <v>0.46</v>
      </c>
      <c r="T542" s="45">
        <v>2.37</v>
      </c>
      <c r="U542" s="15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55"/>
    </row>
    <row r="543" spans="1:65">
      <c r="B543" s="31"/>
      <c r="C543" s="20"/>
      <c r="D543" s="20"/>
      <c r="E543" s="20"/>
      <c r="F543" s="20"/>
      <c r="G543" s="20"/>
      <c r="H543" s="20"/>
      <c r="I543" s="20"/>
      <c r="J543" s="20"/>
      <c r="K543" s="20"/>
      <c r="L543" s="20"/>
      <c r="M543" s="20"/>
      <c r="N543" s="20"/>
      <c r="O543" s="20"/>
      <c r="P543" s="20"/>
      <c r="Q543" s="20"/>
      <c r="R543" s="20"/>
      <c r="S543" s="20"/>
      <c r="T543" s="20"/>
      <c r="BM543" s="55"/>
    </row>
    <row r="544" spans="1:65" ht="15">
      <c r="B544" s="8" t="s">
        <v>570</v>
      </c>
      <c r="BM544" s="28" t="s">
        <v>67</v>
      </c>
    </row>
    <row r="545" spans="1:65" ht="15">
      <c r="A545" s="25" t="s">
        <v>26</v>
      </c>
      <c r="B545" s="18" t="s">
        <v>112</v>
      </c>
      <c r="C545" s="15" t="s">
        <v>113</v>
      </c>
      <c r="D545" s="16" t="s">
        <v>225</v>
      </c>
      <c r="E545" s="17" t="s">
        <v>225</v>
      </c>
      <c r="F545" s="17" t="s">
        <v>225</v>
      </c>
      <c r="G545" s="17" t="s">
        <v>225</v>
      </c>
      <c r="H545" s="17" t="s">
        <v>225</v>
      </c>
      <c r="I545" s="17" t="s">
        <v>225</v>
      </c>
      <c r="J545" s="17" t="s">
        <v>225</v>
      </c>
      <c r="K545" s="17" t="s">
        <v>225</v>
      </c>
      <c r="L545" s="17" t="s">
        <v>225</v>
      </c>
      <c r="M545" s="17" t="s">
        <v>225</v>
      </c>
      <c r="N545" s="17" t="s">
        <v>225</v>
      </c>
      <c r="O545" s="17" t="s">
        <v>225</v>
      </c>
      <c r="P545" s="17" t="s">
        <v>225</v>
      </c>
      <c r="Q545" s="17" t="s">
        <v>225</v>
      </c>
      <c r="R545" s="17" t="s">
        <v>225</v>
      </c>
      <c r="S545" s="17" t="s">
        <v>225</v>
      </c>
      <c r="T545" s="17" t="s">
        <v>225</v>
      </c>
      <c r="U545" s="15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28">
        <v>1</v>
      </c>
    </row>
    <row r="546" spans="1:65">
      <c r="A546" s="30"/>
      <c r="B546" s="19" t="s">
        <v>226</v>
      </c>
      <c r="C546" s="9" t="s">
        <v>226</v>
      </c>
      <c r="D546" s="151" t="s">
        <v>228</v>
      </c>
      <c r="E546" s="152" t="s">
        <v>229</v>
      </c>
      <c r="F546" s="152" t="s">
        <v>231</v>
      </c>
      <c r="G546" s="152" t="s">
        <v>232</v>
      </c>
      <c r="H546" s="152" t="s">
        <v>234</v>
      </c>
      <c r="I546" s="152" t="s">
        <v>235</v>
      </c>
      <c r="J546" s="152" t="s">
        <v>236</v>
      </c>
      <c r="K546" s="152" t="s">
        <v>237</v>
      </c>
      <c r="L546" s="152" t="s">
        <v>238</v>
      </c>
      <c r="M546" s="152" t="s">
        <v>280</v>
      </c>
      <c r="N546" s="152" t="s">
        <v>241</v>
      </c>
      <c r="O546" s="152" t="s">
        <v>242</v>
      </c>
      <c r="P546" s="152" t="s">
        <v>243</v>
      </c>
      <c r="Q546" s="152" t="s">
        <v>244</v>
      </c>
      <c r="R546" s="152" t="s">
        <v>245</v>
      </c>
      <c r="S546" s="152" t="s">
        <v>246</v>
      </c>
      <c r="T546" s="152" t="s">
        <v>248</v>
      </c>
      <c r="U546" s="15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28" t="s">
        <v>3</v>
      </c>
    </row>
    <row r="547" spans="1:65">
      <c r="A547" s="30"/>
      <c r="B547" s="19"/>
      <c r="C547" s="9"/>
      <c r="D547" s="10" t="s">
        <v>304</v>
      </c>
      <c r="E547" s="11" t="s">
        <v>116</v>
      </c>
      <c r="F547" s="11" t="s">
        <v>304</v>
      </c>
      <c r="G547" s="11" t="s">
        <v>305</v>
      </c>
      <c r="H547" s="11" t="s">
        <v>304</v>
      </c>
      <c r="I547" s="11" t="s">
        <v>305</v>
      </c>
      <c r="J547" s="11" t="s">
        <v>305</v>
      </c>
      <c r="K547" s="11" t="s">
        <v>305</v>
      </c>
      <c r="L547" s="11" t="s">
        <v>305</v>
      </c>
      <c r="M547" s="11" t="s">
        <v>305</v>
      </c>
      <c r="N547" s="11" t="s">
        <v>304</v>
      </c>
      <c r="O547" s="11" t="s">
        <v>304</v>
      </c>
      <c r="P547" s="11" t="s">
        <v>305</v>
      </c>
      <c r="Q547" s="11" t="s">
        <v>304</v>
      </c>
      <c r="R547" s="11" t="s">
        <v>304</v>
      </c>
      <c r="S547" s="11" t="s">
        <v>304</v>
      </c>
      <c r="T547" s="11" t="s">
        <v>305</v>
      </c>
      <c r="U547" s="15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28">
        <v>1</v>
      </c>
    </row>
    <row r="548" spans="1:65">
      <c r="A548" s="30"/>
      <c r="B548" s="19"/>
      <c r="C548" s="9"/>
      <c r="D548" s="26"/>
      <c r="E548" s="26"/>
      <c r="F548" s="26"/>
      <c r="G548" s="26"/>
      <c r="H548" s="26"/>
      <c r="I548" s="26"/>
      <c r="J548" s="26"/>
      <c r="K548" s="26"/>
      <c r="L548" s="26"/>
      <c r="M548" s="26"/>
      <c r="N548" s="26"/>
      <c r="O548" s="26"/>
      <c r="P548" s="26"/>
      <c r="Q548" s="26"/>
      <c r="R548" s="26"/>
      <c r="S548" s="26"/>
      <c r="T548" s="26"/>
      <c r="U548" s="15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28">
        <v>1</v>
      </c>
    </row>
    <row r="549" spans="1:65">
      <c r="A549" s="30"/>
      <c r="B549" s="18">
        <v>1</v>
      </c>
      <c r="C549" s="14">
        <v>1</v>
      </c>
      <c r="D549" s="217">
        <v>18.600000000000001</v>
      </c>
      <c r="E549" s="231" t="s">
        <v>95</v>
      </c>
      <c r="F549" s="231" t="s">
        <v>104</v>
      </c>
      <c r="G549" s="231">
        <v>8</v>
      </c>
      <c r="H549" s="231">
        <v>3.15</v>
      </c>
      <c r="I549" s="217">
        <v>14.6</v>
      </c>
      <c r="J549" s="217">
        <v>13.05</v>
      </c>
      <c r="K549" s="217">
        <v>14.9</v>
      </c>
      <c r="L549" s="217">
        <v>9.75</v>
      </c>
      <c r="M549" s="217">
        <v>13.85</v>
      </c>
      <c r="N549" s="217">
        <v>13.139732677569601</v>
      </c>
      <c r="O549" s="217">
        <v>17.100000000000001</v>
      </c>
      <c r="P549" s="217">
        <v>16.98</v>
      </c>
      <c r="Q549" s="217">
        <v>19.2</v>
      </c>
      <c r="R549" s="217">
        <v>20.6</v>
      </c>
      <c r="S549" s="217">
        <v>15.12</v>
      </c>
      <c r="T549" s="217">
        <v>9.1</v>
      </c>
      <c r="U549" s="218"/>
      <c r="V549" s="219"/>
      <c r="W549" s="219"/>
      <c r="X549" s="219"/>
      <c r="Y549" s="219"/>
      <c r="Z549" s="219"/>
      <c r="AA549" s="219"/>
      <c r="AB549" s="219"/>
      <c r="AC549" s="219"/>
      <c r="AD549" s="219"/>
      <c r="AE549" s="219"/>
      <c r="AF549" s="219"/>
      <c r="AG549" s="219"/>
      <c r="AH549" s="219"/>
      <c r="AI549" s="219"/>
      <c r="AJ549" s="219"/>
      <c r="AK549" s="219"/>
      <c r="AL549" s="219"/>
      <c r="AM549" s="219"/>
      <c r="AN549" s="219"/>
      <c r="AO549" s="219"/>
      <c r="AP549" s="219"/>
      <c r="AQ549" s="219"/>
      <c r="AR549" s="219"/>
      <c r="AS549" s="219"/>
      <c r="AT549" s="219"/>
      <c r="AU549" s="219"/>
      <c r="AV549" s="219"/>
      <c r="AW549" s="219"/>
      <c r="AX549" s="219"/>
      <c r="AY549" s="219"/>
      <c r="AZ549" s="219"/>
      <c r="BA549" s="219"/>
      <c r="BB549" s="219"/>
      <c r="BC549" s="219"/>
      <c r="BD549" s="219"/>
      <c r="BE549" s="219"/>
      <c r="BF549" s="219"/>
      <c r="BG549" s="219"/>
      <c r="BH549" s="219"/>
      <c r="BI549" s="219"/>
      <c r="BJ549" s="219"/>
      <c r="BK549" s="219"/>
      <c r="BL549" s="219"/>
      <c r="BM549" s="220">
        <v>1</v>
      </c>
    </row>
    <row r="550" spans="1:65">
      <c r="A550" s="30"/>
      <c r="B550" s="19">
        <v>1</v>
      </c>
      <c r="C550" s="9">
        <v>2</v>
      </c>
      <c r="D550" s="221">
        <v>18.5</v>
      </c>
      <c r="E550" s="232" t="s">
        <v>95</v>
      </c>
      <c r="F550" s="232" t="s">
        <v>104</v>
      </c>
      <c r="G550" s="232">
        <v>9</v>
      </c>
      <c r="H550" s="232">
        <v>3.12</v>
      </c>
      <c r="I550" s="221">
        <v>14.25</v>
      </c>
      <c r="J550" s="221">
        <v>14.1</v>
      </c>
      <c r="K550" s="221">
        <v>14.75</v>
      </c>
      <c r="L550" s="221">
        <v>9.36</v>
      </c>
      <c r="M550" s="221">
        <v>13.95</v>
      </c>
      <c r="N550" s="221">
        <v>15.493653404797902</v>
      </c>
      <c r="O550" s="221">
        <v>17.600000000000001</v>
      </c>
      <c r="P550" s="221">
        <v>16.91</v>
      </c>
      <c r="Q550" s="221">
        <v>17.8</v>
      </c>
      <c r="R550" s="221">
        <v>21.1</v>
      </c>
      <c r="S550" s="221">
        <v>15.45</v>
      </c>
      <c r="T550" s="221">
        <v>9.4</v>
      </c>
      <c r="U550" s="218"/>
      <c r="V550" s="219"/>
      <c r="W550" s="219"/>
      <c r="X550" s="219"/>
      <c r="Y550" s="219"/>
      <c r="Z550" s="219"/>
      <c r="AA550" s="219"/>
      <c r="AB550" s="219"/>
      <c r="AC550" s="219"/>
      <c r="AD550" s="219"/>
      <c r="AE550" s="219"/>
      <c r="AF550" s="219"/>
      <c r="AG550" s="219"/>
      <c r="AH550" s="219"/>
      <c r="AI550" s="219"/>
      <c r="AJ550" s="219"/>
      <c r="AK550" s="219"/>
      <c r="AL550" s="219"/>
      <c r="AM550" s="219"/>
      <c r="AN550" s="219"/>
      <c r="AO550" s="219"/>
      <c r="AP550" s="219"/>
      <c r="AQ550" s="219"/>
      <c r="AR550" s="219"/>
      <c r="AS550" s="219"/>
      <c r="AT550" s="219"/>
      <c r="AU550" s="219"/>
      <c r="AV550" s="219"/>
      <c r="AW550" s="219"/>
      <c r="AX550" s="219"/>
      <c r="AY550" s="219"/>
      <c r="AZ550" s="219"/>
      <c r="BA550" s="219"/>
      <c r="BB550" s="219"/>
      <c r="BC550" s="219"/>
      <c r="BD550" s="219"/>
      <c r="BE550" s="219"/>
      <c r="BF550" s="219"/>
      <c r="BG550" s="219"/>
      <c r="BH550" s="219"/>
      <c r="BI550" s="219"/>
      <c r="BJ550" s="219"/>
      <c r="BK550" s="219"/>
      <c r="BL550" s="219"/>
      <c r="BM550" s="220">
        <v>22</v>
      </c>
    </row>
    <row r="551" spans="1:65">
      <c r="A551" s="30"/>
      <c r="B551" s="19">
        <v>1</v>
      </c>
      <c r="C551" s="9">
        <v>3</v>
      </c>
      <c r="D551" s="221">
        <v>18.3</v>
      </c>
      <c r="E551" s="232" t="s">
        <v>95</v>
      </c>
      <c r="F551" s="232" t="s">
        <v>104</v>
      </c>
      <c r="G551" s="232">
        <v>10</v>
      </c>
      <c r="H551" s="232">
        <v>3.1</v>
      </c>
      <c r="I551" s="221">
        <v>14.35</v>
      </c>
      <c r="J551" s="221">
        <v>13.5</v>
      </c>
      <c r="K551" s="221">
        <v>14.95</v>
      </c>
      <c r="L551" s="221">
        <v>9.48</v>
      </c>
      <c r="M551" s="221">
        <v>13.85</v>
      </c>
      <c r="N551" s="221">
        <v>13.2583327720608</v>
      </c>
      <c r="O551" s="221">
        <v>17.3</v>
      </c>
      <c r="P551" s="221">
        <v>16.36</v>
      </c>
      <c r="Q551" s="221">
        <v>16.8</v>
      </c>
      <c r="R551" s="221">
        <v>20.8</v>
      </c>
      <c r="S551" s="221">
        <v>17.32</v>
      </c>
      <c r="T551" s="221">
        <v>8.6</v>
      </c>
      <c r="U551" s="218"/>
      <c r="V551" s="219"/>
      <c r="W551" s="219"/>
      <c r="X551" s="219"/>
      <c r="Y551" s="219"/>
      <c r="Z551" s="219"/>
      <c r="AA551" s="219"/>
      <c r="AB551" s="219"/>
      <c r="AC551" s="219"/>
      <c r="AD551" s="219"/>
      <c r="AE551" s="219"/>
      <c r="AF551" s="219"/>
      <c r="AG551" s="219"/>
      <c r="AH551" s="219"/>
      <c r="AI551" s="219"/>
      <c r="AJ551" s="219"/>
      <c r="AK551" s="219"/>
      <c r="AL551" s="219"/>
      <c r="AM551" s="219"/>
      <c r="AN551" s="219"/>
      <c r="AO551" s="219"/>
      <c r="AP551" s="219"/>
      <c r="AQ551" s="219"/>
      <c r="AR551" s="219"/>
      <c r="AS551" s="219"/>
      <c r="AT551" s="219"/>
      <c r="AU551" s="219"/>
      <c r="AV551" s="219"/>
      <c r="AW551" s="219"/>
      <c r="AX551" s="219"/>
      <c r="AY551" s="219"/>
      <c r="AZ551" s="219"/>
      <c r="BA551" s="219"/>
      <c r="BB551" s="219"/>
      <c r="BC551" s="219"/>
      <c r="BD551" s="219"/>
      <c r="BE551" s="219"/>
      <c r="BF551" s="219"/>
      <c r="BG551" s="219"/>
      <c r="BH551" s="219"/>
      <c r="BI551" s="219"/>
      <c r="BJ551" s="219"/>
      <c r="BK551" s="219"/>
      <c r="BL551" s="219"/>
      <c r="BM551" s="220">
        <v>16</v>
      </c>
    </row>
    <row r="552" spans="1:65">
      <c r="A552" s="30"/>
      <c r="B552" s="19">
        <v>1</v>
      </c>
      <c r="C552" s="9">
        <v>4</v>
      </c>
      <c r="D552" s="221">
        <v>18.600000000000001</v>
      </c>
      <c r="E552" s="232" t="s">
        <v>95</v>
      </c>
      <c r="F552" s="232" t="s">
        <v>104</v>
      </c>
      <c r="G552" s="232">
        <v>10</v>
      </c>
      <c r="H552" s="232">
        <v>3.17</v>
      </c>
      <c r="I552" s="221">
        <v>14.3</v>
      </c>
      <c r="J552" s="221">
        <v>13.65</v>
      </c>
      <c r="K552" s="221">
        <v>14.45</v>
      </c>
      <c r="L552" s="221">
        <v>8.8800000000000008</v>
      </c>
      <c r="M552" s="221">
        <v>13.85</v>
      </c>
      <c r="N552" s="221">
        <v>14.8616120195083</v>
      </c>
      <c r="O552" s="221">
        <v>17.5</v>
      </c>
      <c r="P552" s="221">
        <v>16.45</v>
      </c>
      <c r="Q552" s="221">
        <v>18.2</v>
      </c>
      <c r="R552" s="221">
        <v>21.6</v>
      </c>
      <c r="S552" s="221">
        <v>15.270000000000001</v>
      </c>
      <c r="T552" s="221">
        <v>9.1999999999999993</v>
      </c>
      <c r="U552" s="218"/>
      <c r="V552" s="219"/>
      <c r="W552" s="219"/>
      <c r="X552" s="219"/>
      <c r="Y552" s="219"/>
      <c r="Z552" s="219"/>
      <c r="AA552" s="219"/>
      <c r="AB552" s="219"/>
      <c r="AC552" s="219"/>
      <c r="AD552" s="219"/>
      <c r="AE552" s="219"/>
      <c r="AF552" s="219"/>
      <c r="AG552" s="219"/>
      <c r="AH552" s="219"/>
      <c r="AI552" s="219"/>
      <c r="AJ552" s="219"/>
      <c r="AK552" s="219"/>
      <c r="AL552" s="219"/>
      <c r="AM552" s="219"/>
      <c r="AN552" s="219"/>
      <c r="AO552" s="219"/>
      <c r="AP552" s="219"/>
      <c r="AQ552" s="219"/>
      <c r="AR552" s="219"/>
      <c r="AS552" s="219"/>
      <c r="AT552" s="219"/>
      <c r="AU552" s="219"/>
      <c r="AV552" s="219"/>
      <c r="AW552" s="219"/>
      <c r="AX552" s="219"/>
      <c r="AY552" s="219"/>
      <c r="AZ552" s="219"/>
      <c r="BA552" s="219"/>
      <c r="BB552" s="219"/>
      <c r="BC552" s="219"/>
      <c r="BD552" s="219"/>
      <c r="BE552" s="219"/>
      <c r="BF552" s="219"/>
      <c r="BG552" s="219"/>
      <c r="BH552" s="219"/>
      <c r="BI552" s="219"/>
      <c r="BJ552" s="219"/>
      <c r="BK552" s="219"/>
      <c r="BL552" s="219"/>
      <c r="BM552" s="220">
        <v>15.102759683339892</v>
      </c>
    </row>
    <row r="553" spans="1:65">
      <c r="A553" s="30"/>
      <c r="B553" s="19">
        <v>1</v>
      </c>
      <c r="C553" s="9">
        <v>5</v>
      </c>
      <c r="D553" s="221">
        <v>18.5</v>
      </c>
      <c r="E553" s="232" t="s">
        <v>95</v>
      </c>
      <c r="F553" s="232" t="s">
        <v>104</v>
      </c>
      <c r="G553" s="232">
        <v>8</v>
      </c>
      <c r="H553" s="235">
        <v>2.93</v>
      </c>
      <c r="I553" s="221">
        <v>14.6</v>
      </c>
      <c r="J553" s="221">
        <v>13.35</v>
      </c>
      <c r="K553" s="221">
        <v>15.25</v>
      </c>
      <c r="L553" s="235">
        <v>11.45</v>
      </c>
      <c r="M553" s="221">
        <v>14.8</v>
      </c>
      <c r="N553" s="221">
        <v>12.4176633822825</v>
      </c>
      <c r="O553" s="221">
        <v>17</v>
      </c>
      <c r="P553" s="221">
        <v>16.850000000000001</v>
      </c>
      <c r="Q553" s="221">
        <v>18.100000000000001</v>
      </c>
      <c r="R553" s="221">
        <v>20.8</v>
      </c>
      <c r="S553" s="221">
        <v>14.58</v>
      </c>
      <c r="T553" s="221">
        <v>8.9</v>
      </c>
      <c r="U553" s="218"/>
      <c r="V553" s="219"/>
      <c r="W553" s="219"/>
      <c r="X553" s="219"/>
      <c r="Y553" s="219"/>
      <c r="Z553" s="219"/>
      <c r="AA553" s="219"/>
      <c r="AB553" s="219"/>
      <c r="AC553" s="219"/>
      <c r="AD553" s="219"/>
      <c r="AE553" s="219"/>
      <c r="AF553" s="219"/>
      <c r="AG553" s="219"/>
      <c r="AH553" s="219"/>
      <c r="AI553" s="219"/>
      <c r="AJ553" s="219"/>
      <c r="AK553" s="219"/>
      <c r="AL553" s="219"/>
      <c r="AM553" s="219"/>
      <c r="AN553" s="219"/>
      <c r="AO553" s="219"/>
      <c r="AP553" s="219"/>
      <c r="AQ553" s="219"/>
      <c r="AR553" s="219"/>
      <c r="AS553" s="219"/>
      <c r="AT553" s="219"/>
      <c r="AU553" s="219"/>
      <c r="AV553" s="219"/>
      <c r="AW553" s="219"/>
      <c r="AX553" s="219"/>
      <c r="AY553" s="219"/>
      <c r="AZ553" s="219"/>
      <c r="BA553" s="219"/>
      <c r="BB553" s="219"/>
      <c r="BC553" s="219"/>
      <c r="BD553" s="219"/>
      <c r="BE553" s="219"/>
      <c r="BF553" s="219"/>
      <c r="BG553" s="219"/>
      <c r="BH553" s="219"/>
      <c r="BI553" s="219"/>
      <c r="BJ553" s="219"/>
      <c r="BK553" s="219"/>
      <c r="BL553" s="219"/>
      <c r="BM553" s="220">
        <v>45</v>
      </c>
    </row>
    <row r="554" spans="1:65">
      <c r="A554" s="30"/>
      <c r="B554" s="19">
        <v>1</v>
      </c>
      <c r="C554" s="9">
        <v>6</v>
      </c>
      <c r="D554" s="221">
        <v>18.3</v>
      </c>
      <c r="E554" s="232" t="s">
        <v>95</v>
      </c>
      <c r="F554" s="232" t="s">
        <v>104</v>
      </c>
      <c r="G554" s="232">
        <v>8</v>
      </c>
      <c r="H554" s="232">
        <v>3.07</v>
      </c>
      <c r="I554" s="221">
        <v>14.55</v>
      </c>
      <c r="J554" s="221">
        <v>14.1</v>
      </c>
      <c r="K554" s="221">
        <v>14.9</v>
      </c>
      <c r="L554" s="221">
        <v>9.1</v>
      </c>
      <c r="M554" s="221">
        <v>14.1</v>
      </c>
      <c r="N554" s="221">
        <v>15.2502610442925</v>
      </c>
      <c r="O554" s="221">
        <v>17.5</v>
      </c>
      <c r="P554" s="221">
        <v>16.350000000000001</v>
      </c>
      <c r="Q554" s="221">
        <v>16.8</v>
      </c>
      <c r="R554" s="221">
        <v>20.8</v>
      </c>
      <c r="S554" s="221">
        <v>16.37</v>
      </c>
      <c r="T554" s="221">
        <v>9.1</v>
      </c>
      <c r="U554" s="218"/>
      <c r="V554" s="219"/>
      <c r="W554" s="219"/>
      <c r="X554" s="219"/>
      <c r="Y554" s="219"/>
      <c r="Z554" s="219"/>
      <c r="AA554" s="219"/>
      <c r="AB554" s="219"/>
      <c r="AC554" s="219"/>
      <c r="AD554" s="219"/>
      <c r="AE554" s="219"/>
      <c r="AF554" s="219"/>
      <c r="AG554" s="219"/>
      <c r="AH554" s="219"/>
      <c r="AI554" s="219"/>
      <c r="AJ554" s="219"/>
      <c r="AK554" s="219"/>
      <c r="AL554" s="219"/>
      <c r="AM554" s="219"/>
      <c r="AN554" s="219"/>
      <c r="AO554" s="219"/>
      <c r="AP554" s="219"/>
      <c r="AQ554" s="219"/>
      <c r="AR554" s="219"/>
      <c r="AS554" s="219"/>
      <c r="AT554" s="219"/>
      <c r="AU554" s="219"/>
      <c r="AV554" s="219"/>
      <c r="AW554" s="219"/>
      <c r="AX554" s="219"/>
      <c r="AY554" s="219"/>
      <c r="AZ554" s="219"/>
      <c r="BA554" s="219"/>
      <c r="BB554" s="219"/>
      <c r="BC554" s="219"/>
      <c r="BD554" s="219"/>
      <c r="BE554" s="219"/>
      <c r="BF554" s="219"/>
      <c r="BG554" s="219"/>
      <c r="BH554" s="219"/>
      <c r="BI554" s="219"/>
      <c r="BJ554" s="219"/>
      <c r="BK554" s="219"/>
      <c r="BL554" s="219"/>
      <c r="BM554" s="222"/>
    </row>
    <row r="555" spans="1:65">
      <c r="A555" s="30"/>
      <c r="B555" s="20" t="s">
        <v>260</v>
      </c>
      <c r="C555" s="12"/>
      <c r="D555" s="223">
        <v>18.466666666666665</v>
      </c>
      <c r="E555" s="223" t="s">
        <v>662</v>
      </c>
      <c r="F555" s="223" t="s">
        <v>662</v>
      </c>
      <c r="G555" s="223">
        <v>8.8333333333333339</v>
      </c>
      <c r="H555" s="223">
        <v>3.09</v>
      </c>
      <c r="I555" s="223">
        <v>14.441666666666665</v>
      </c>
      <c r="J555" s="223">
        <v>13.624999999999998</v>
      </c>
      <c r="K555" s="223">
        <v>14.866666666666667</v>
      </c>
      <c r="L555" s="223">
        <v>9.67</v>
      </c>
      <c r="M555" s="223">
        <v>14.066666666666665</v>
      </c>
      <c r="N555" s="223">
        <v>14.070209216751934</v>
      </c>
      <c r="O555" s="223">
        <v>17.333333333333332</v>
      </c>
      <c r="P555" s="223">
        <v>16.650000000000002</v>
      </c>
      <c r="Q555" s="223">
        <v>17.816666666666666</v>
      </c>
      <c r="R555" s="223">
        <v>20.95</v>
      </c>
      <c r="S555" s="223">
        <v>15.685000000000002</v>
      </c>
      <c r="T555" s="223">
        <v>9.0499999999999989</v>
      </c>
      <c r="U555" s="218"/>
      <c r="V555" s="219"/>
      <c r="W555" s="219"/>
      <c r="X555" s="219"/>
      <c r="Y555" s="219"/>
      <c r="Z555" s="219"/>
      <c r="AA555" s="219"/>
      <c r="AB555" s="219"/>
      <c r="AC555" s="219"/>
      <c r="AD555" s="219"/>
      <c r="AE555" s="219"/>
      <c r="AF555" s="219"/>
      <c r="AG555" s="219"/>
      <c r="AH555" s="219"/>
      <c r="AI555" s="219"/>
      <c r="AJ555" s="219"/>
      <c r="AK555" s="219"/>
      <c r="AL555" s="219"/>
      <c r="AM555" s="219"/>
      <c r="AN555" s="219"/>
      <c r="AO555" s="219"/>
      <c r="AP555" s="219"/>
      <c r="AQ555" s="219"/>
      <c r="AR555" s="219"/>
      <c r="AS555" s="219"/>
      <c r="AT555" s="219"/>
      <c r="AU555" s="219"/>
      <c r="AV555" s="219"/>
      <c r="AW555" s="219"/>
      <c r="AX555" s="219"/>
      <c r="AY555" s="219"/>
      <c r="AZ555" s="219"/>
      <c r="BA555" s="219"/>
      <c r="BB555" s="219"/>
      <c r="BC555" s="219"/>
      <c r="BD555" s="219"/>
      <c r="BE555" s="219"/>
      <c r="BF555" s="219"/>
      <c r="BG555" s="219"/>
      <c r="BH555" s="219"/>
      <c r="BI555" s="219"/>
      <c r="BJ555" s="219"/>
      <c r="BK555" s="219"/>
      <c r="BL555" s="219"/>
      <c r="BM555" s="222"/>
    </row>
    <row r="556" spans="1:65">
      <c r="A556" s="30"/>
      <c r="B556" s="3" t="s">
        <v>261</v>
      </c>
      <c r="C556" s="29"/>
      <c r="D556" s="221">
        <v>18.5</v>
      </c>
      <c r="E556" s="221" t="s">
        <v>662</v>
      </c>
      <c r="F556" s="221" t="s">
        <v>662</v>
      </c>
      <c r="G556" s="221">
        <v>8.5</v>
      </c>
      <c r="H556" s="221">
        <v>3.1100000000000003</v>
      </c>
      <c r="I556" s="221">
        <v>14.45</v>
      </c>
      <c r="J556" s="221">
        <v>13.574999999999999</v>
      </c>
      <c r="K556" s="221">
        <v>14.9</v>
      </c>
      <c r="L556" s="221">
        <v>9.42</v>
      </c>
      <c r="M556" s="221">
        <v>13.899999999999999</v>
      </c>
      <c r="N556" s="221">
        <v>14.05997239578455</v>
      </c>
      <c r="O556" s="221">
        <v>17.399999999999999</v>
      </c>
      <c r="P556" s="221">
        <v>16.649999999999999</v>
      </c>
      <c r="Q556" s="221">
        <v>17.950000000000003</v>
      </c>
      <c r="R556" s="221">
        <v>20.8</v>
      </c>
      <c r="S556" s="221">
        <v>15.36</v>
      </c>
      <c r="T556" s="221">
        <v>9.1</v>
      </c>
      <c r="U556" s="218"/>
      <c r="V556" s="219"/>
      <c r="W556" s="219"/>
      <c r="X556" s="219"/>
      <c r="Y556" s="219"/>
      <c r="Z556" s="219"/>
      <c r="AA556" s="219"/>
      <c r="AB556" s="219"/>
      <c r="AC556" s="219"/>
      <c r="AD556" s="219"/>
      <c r="AE556" s="219"/>
      <c r="AF556" s="219"/>
      <c r="AG556" s="219"/>
      <c r="AH556" s="219"/>
      <c r="AI556" s="219"/>
      <c r="AJ556" s="219"/>
      <c r="AK556" s="219"/>
      <c r="AL556" s="219"/>
      <c r="AM556" s="219"/>
      <c r="AN556" s="219"/>
      <c r="AO556" s="219"/>
      <c r="AP556" s="219"/>
      <c r="AQ556" s="219"/>
      <c r="AR556" s="219"/>
      <c r="AS556" s="219"/>
      <c r="AT556" s="219"/>
      <c r="AU556" s="219"/>
      <c r="AV556" s="219"/>
      <c r="AW556" s="219"/>
      <c r="AX556" s="219"/>
      <c r="AY556" s="219"/>
      <c r="AZ556" s="219"/>
      <c r="BA556" s="219"/>
      <c r="BB556" s="219"/>
      <c r="BC556" s="219"/>
      <c r="BD556" s="219"/>
      <c r="BE556" s="219"/>
      <c r="BF556" s="219"/>
      <c r="BG556" s="219"/>
      <c r="BH556" s="219"/>
      <c r="BI556" s="219"/>
      <c r="BJ556" s="219"/>
      <c r="BK556" s="219"/>
      <c r="BL556" s="219"/>
      <c r="BM556" s="222"/>
    </row>
    <row r="557" spans="1:65">
      <c r="A557" s="30"/>
      <c r="B557" s="3" t="s">
        <v>262</v>
      </c>
      <c r="C557" s="29"/>
      <c r="D557" s="221">
        <v>0.13662601021279486</v>
      </c>
      <c r="E557" s="221" t="s">
        <v>662</v>
      </c>
      <c r="F557" s="221" t="s">
        <v>662</v>
      </c>
      <c r="G557" s="221">
        <v>0.98319208025017313</v>
      </c>
      <c r="H557" s="221">
        <v>8.6023252670426195E-2</v>
      </c>
      <c r="I557" s="221">
        <v>0.15942605391424147</v>
      </c>
      <c r="J557" s="221">
        <v>0.41803109932156929</v>
      </c>
      <c r="K557" s="221">
        <v>0.26204325342711415</v>
      </c>
      <c r="L557" s="221">
        <v>0.92260500757366326</v>
      </c>
      <c r="M557" s="221">
        <v>0.37237973450050554</v>
      </c>
      <c r="N557" s="221">
        <v>1.2884775321913557</v>
      </c>
      <c r="O557" s="221">
        <v>0.24221202832779937</v>
      </c>
      <c r="P557" s="221">
        <v>0.293462092952395</v>
      </c>
      <c r="Q557" s="221">
        <v>0.91742392963485841</v>
      </c>
      <c r="R557" s="221">
        <v>0.35637059362410939</v>
      </c>
      <c r="S557" s="221">
        <v>0.99097426808166933</v>
      </c>
      <c r="T557" s="221">
        <v>0.27386127875258315</v>
      </c>
      <c r="U557" s="218"/>
      <c r="V557" s="219"/>
      <c r="W557" s="219"/>
      <c r="X557" s="219"/>
      <c r="Y557" s="219"/>
      <c r="Z557" s="219"/>
      <c r="AA557" s="219"/>
      <c r="AB557" s="219"/>
      <c r="AC557" s="219"/>
      <c r="AD557" s="219"/>
      <c r="AE557" s="219"/>
      <c r="AF557" s="219"/>
      <c r="AG557" s="219"/>
      <c r="AH557" s="219"/>
      <c r="AI557" s="219"/>
      <c r="AJ557" s="219"/>
      <c r="AK557" s="219"/>
      <c r="AL557" s="219"/>
      <c r="AM557" s="219"/>
      <c r="AN557" s="219"/>
      <c r="AO557" s="219"/>
      <c r="AP557" s="219"/>
      <c r="AQ557" s="219"/>
      <c r="AR557" s="219"/>
      <c r="AS557" s="219"/>
      <c r="AT557" s="219"/>
      <c r="AU557" s="219"/>
      <c r="AV557" s="219"/>
      <c r="AW557" s="219"/>
      <c r="AX557" s="219"/>
      <c r="AY557" s="219"/>
      <c r="AZ557" s="219"/>
      <c r="BA557" s="219"/>
      <c r="BB557" s="219"/>
      <c r="BC557" s="219"/>
      <c r="BD557" s="219"/>
      <c r="BE557" s="219"/>
      <c r="BF557" s="219"/>
      <c r="BG557" s="219"/>
      <c r="BH557" s="219"/>
      <c r="BI557" s="219"/>
      <c r="BJ557" s="219"/>
      <c r="BK557" s="219"/>
      <c r="BL557" s="219"/>
      <c r="BM557" s="222"/>
    </row>
    <row r="558" spans="1:65">
      <c r="A558" s="30"/>
      <c r="B558" s="3" t="s">
        <v>86</v>
      </c>
      <c r="C558" s="29"/>
      <c r="D558" s="13">
        <v>7.398520408635101E-3</v>
      </c>
      <c r="E558" s="13" t="s">
        <v>662</v>
      </c>
      <c r="F558" s="13" t="s">
        <v>662</v>
      </c>
      <c r="G558" s="13">
        <v>0.11130476380190639</v>
      </c>
      <c r="H558" s="13">
        <v>2.7839240346416244E-2</v>
      </c>
      <c r="I558" s="13">
        <v>1.1039311292388332E-2</v>
      </c>
      <c r="J558" s="13">
        <v>3.068118160158307E-2</v>
      </c>
      <c r="K558" s="13">
        <v>1.762622780899871E-2</v>
      </c>
      <c r="L558" s="13">
        <v>9.5408997680833843E-2</v>
      </c>
      <c r="M558" s="13">
        <v>2.6472492973969593E-2</v>
      </c>
      <c r="N558" s="13">
        <v>9.1574866609467301E-2</v>
      </c>
      <c r="O558" s="13">
        <v>1.3973770865065349E-2</v>
      </c>
      <c r="P558" s="13">
        <v>1.762535092807177E-2</v>
      </c>
      <c r="Q558" s="13">
        <v>5.1492456293818059E-2</v>
      </c>
      <c r="R558" s="13">
        <v>1.7010529528597107E-2</v>
      </c>
      <c r="S558" s="13">
        <v>6.3179742944320633E-2</v>
      </c>
      <c r="T558" s="13">
        <v>3.0260914779290958E-2</v>
      </c>
      <c r="U558" s="15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55"/>
    </row>
    <row r="559" spans="1:65">
      <c r="A559" s="30"/>
      <c r="B559" s="3" t="s">
        <v>263</v>
      </c>
      <c r="C559" s="29"/>
      <c r="D559" s="13">
        <v>0.22273458982715288</v>
      </c>
      <c r="E559" s="13" t="s">
        <v>662</v>
      </c>
      <c r="F559" s="13" t="s">
        <v>662</v>
      </c>
      <c r="G559" s="13">
        <v>-0.41511793085885274</v>
      </c>
      <c r="H559" s="13">
        <v>-0.79540163090798366</v>
      </c>
      <c r="I559" s="13">
        <v>-4.3772994507917051E-2</v>
      </c>
      <c r="J559" s="13">
        <v>-9.7846997126626811E-2</v>
      </c>
      <c r="K559" s="13">
        <v>-1.563244212471071E-2</v>
      </c>
      <c r="L559" s="13">
        <v>-0.35971966695152147</v>
      </c>
      <c r="M559" s="13">
        <v>-6.8602893669569509E-2</v>
      </c>
      <c r="N559" s="13">
        <v>-6.8368330572523228E-2</v>
      </c>
      <c r="O559" s="13">
        <v>0.14769311680526997</v>
      </c>
      <c r="P559" s="13">
        <v>0.10244752277737001</v>
      </c>
      <c r="Q559" s="13">
        <v>0.17969609794695529</v>
      </c>
      <c r="R559" s="13">
        <v>0.38716369983098486</v>
      </c>
      <c r="S559" s="13">
        <v>3.855191560138449E-2</v>
      </c>
      <c r="T559" s="13">
        <v>-0.40077176689878702</v>
      </c>
      <c r="U559" s="15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55"/>
    </row>
    <row r="560" spans="1:65">
      <c r="A560" s="30"/>
      <c r="B560" s="46" t="s">
        <v>264</v>
      </c>
      <c r="C560" s="47"/>
      <c r="D560" s="45">
        <v>0.88</v>
      </c>
      <c r="E560" s="45">
        <v>2.23</v>
      </c>
      <c r="F560" s="45">
        <v>2.39</v>
      </c>
      <c r="G560" s="45" t="s">
        <v>265</v>
      </c>
      <c r="H560" s="45">
        <v>2.67</v>
      </c>
      <c r="I560" s="45">
        <v>0.05</v>
      </c>
      <c r="J560" s="45">
        <v>0.24</v>
      </c>
      <c r="K560" s="45">
        <v>0.05</v>
      </c>
      <c r="L560" s="45">
        <v>1.1499999999999999</v>
      </c>
      <c r="M560" s="45">
        <v>0.14000000000000001</v>
      </c>
      <c r="N560" s="45">
        <v>0.13</v>
      </c>
      <c r="O560" s="45">
        <v>0.62</v>
      </c>
      <c r="P560" s="45">
        <v>0.46</v>
      </c>
      <c r="Q560" s="45">
        <v>0.73</v>
      </c>
      <c r="R560" s="45">
        <v>1.45</v>
      </c>
      <c r="S560" s="45">
        <v>0.24</v>
      </c>
      <c r="T560" s="45">
        <v>1.29</v>
      </c>
      <c r="U560" s="15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55"/>
    </row>
    <row r="561" spans="1:65">
      <c r="B561" s="31" t="s">
        <v>312</v>
      </c>
      <c r="C561" s="20"/>
      <c r="D561" s="20"/>
      <c r="E561" s="20"/>
      <c r="F561" s="20"/>
      <c r="G561" s="20"/>
      <c r="H561" s="20"/>
      <c r="I561" s="20"/>
      <c r="J561" s="20"/>
      <c r="K561" s="20"/>
      <c r="L561" s="20"/>
      <c r="M561" s="20"/>
      <c r="N561" s="20"/>
      <c r="O561" s="20"/>
      <c r="P561" s="20"/>
      <c r="Q561" s="20"/>
      <c r="R561" s="20"/>
      <c r="S561" s="20"/>
      <c r="T561" s="20"/>
      <c r="BM561" s="55"/>
    </row>
    <row r="562" spans="1:65">
      <c r="BM562" s="55"/>
    </row>
    <row r="563" spans="1:65" ht="15">
      <c r="B563" s="8" t="s">
        <v>571</v>
      </c>
      <c r="BM563" s="28" t="s">
        <v>67</v>
      </c>
    </row>
    <row r="564" spans="1:65" ht="15">
      <c r="A564" s="25" t="s">
        <v>57</v>
      </c>
      <c r="B564" s="18" t="s">
        <v>112</v>
      </c>
      <c r="C564" s="15" t="s">
        <v>113</v>
      </c>
      <c r="D564" s="16" t="s">
        <v>225</v>
      </c>
      <c r="E564" s="17" t="s">
        <v>225</v>
      </c>
      <c r="F564" s="17" t="s">
        <v>225</v>
      </c>
      <c r="G564" s="17" t="s">
        <v>225</v>
      </c>
      <c r="H564" s="17" t="s">
        <v>225</v>
      </c>
      <c r="I564" s="17" t="s">
        <v>225</v>
      </c>
      <c r="J564" s="17" t="s">
        <v>225</v>
      </c>
      <c r="K564" s="17" t="s">
        <v>225</v>
      </c>
      <c r="L564" s="17" t="s">
        <v>225</v>
      </c>
      <c r="M564" s="17" t="s">
        <v>225</v>
      </c>
      <c r="N564" s="17" t="s">
        <v>225</v>
      </c>
      <c r="O564" s="17" t="s">
        <v>225</v>
      </c>
      <c r="P564" s="17" t="s">
        <v>225</v>
      </c>
      <c r="Q564" s="17" t="s">
        <v>225</v>
      </c>
      <c r="R564" s="17" t="s">
        <v>225</v>
      </c>
      <c r="S564" s="17" t="s">
        <v>225</v>
      </c>
      <c r="T564" s="17" t="s">
        <v>225</v>
      </c>
      <c r="U564" s="15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28">
        <v>1</v>
      </c>
    </row>
    <row r="565" spans="1:65">
      <c r="A565" s="30"/>
      <c r="B565" s="19" t="s">
        <v>226</v>
      </c>
      <c r="C565" s="9" t="s">
        <v>226</v>
      </c>
      <c r="D565" s="151" t="s">
        <v>228</v>
      </c>
      <c r="E565" s="152" t="s">
        <v>229</v>
      </c>
      <c r="F565" s="152" t="s">
        <v>231</v>
      </c>
      <c r="G565" s="152" t="s">
        <v>232</v>
      </c>
      <c r="H565" s="152" t="s">
        <v>234</v>
      </c>
      <c r="I565" s="152" t="s">
        <v>235</v>
      </c>
      <c r="J565" s="152" t="s">
        <v>236</v>
      </c>
      <c r="K565" s="152" t="s">
        <v>237</v>
      </c>
      <c r="L565" s="152" t="s">
        <v>238</v>
      </c>
      <c r="M565" s="152" t="s">
        <v>280</v>
      </c>
      <c r="N565" s="152" t="s">
        <v>241</v>
      </c>
      <c r="O565" s="152" t="s">
        <v>242</v>
      </c>
      <c r="P565" s="152" t="s">
        <v>243</v>
      </c>
      <c r="Q565" s="152" t="s">
        <v>244</v>
      </c>
      <c r="R565" s="152" t="s">
        <v>245</v>
      </c>
      <c r="S565" s="152" t="s">
        <v>246</v>
      </c>
      <c r="T565" s="152" t="s">
        <v>248</v>
      </c>
      <c r="U565" s="15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28" t="s">
        <v>1</v>
      </c>
    </row>
    <row r="566" spans="1:65">
      <c r="A566" s="30"/>
      <c r="B566" s="19"/>
      <c r="C566" s="9"/>
      <c r="D566" s="10" t="s">
        <v>116</v>
      </c>
      <c r="E566" s="11" t="s">
        <v>116</v>
      </c>
      <c r="F566" s="11" t="s">
        <v>304</v>
      </c>
      <c r="G566" s="11" t="s">
        <v>305</v>
      </c>
      <c r="H566" s="11" t="s">
        <v>304</v>
      </c>
      <c r="I566" s="11" t="s">
        <v>305</v>
      </c>
      <c r="J566" s="11" t="s">
        <v>305</v>
      </c>
      <c r="K566" s="11" t="s">
        <v>305</v>
      </c>
      <c r="L566" s="11" t="s">
        <v>305</v>
      </c>
      <c r="M566" s="11" t="s">
        <v>305</v>
      </c>
      <c r="N566" s="11" t="s">
        <v>304</v>
      </c>
      <c r="O566" s="11" t="s">
        <v>116</v>
      </c>
      <c r="P566" s="11" t="s">
        <v>305</v>
      </c>
      <c r="Q566" s="11" t="s">
        <v>116</v>
      </c>
      <c r="R566" s="11" t="s">
        <v>304</v>
      </c>
      <c r="S566" s="11" t="s">
        <v>304</v>
      </c>
      <c r="T566" s="11" t="s">
        <v>305</v>
      </c>
      <c r="U566" s="15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28">
        <v>3</v>
      </c>
    </row>
    <row r="567" spans="1:65">
      <c r="A567" s="30"/>
      <c r="B567" s="19"/>
      <c r="C567" s="9"/>
      <c r="D567" s="26"/>
      <c r="E567" s="26"/>
      <c r="F567" s="26"/>
      <c r="G567" s="26"/>
      <c r="H567" s="26"/>
      <c r="I567" s="26"/>
      <c r="J567" s="26"/>
      <c r="K567" s="26"/>
      <c r="L567" s="26"/>
      <c r="M567" s="26"/>
      <c r="N567" s="26"/>
      <c r="O567" s="26"/>
      <c r="P567" s="26"/>
      <c r="Q567" s="26"/>
      <c r="R567" s="26"/>
      <c r="S567" s="26"/>
      <c r="T567" s="26"/>
      <c r="U567" s="15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28">
        <v>3</v>
      </c>
    </row>
    <row r="568" spans="1:65">
      <c r="A568" s="30"/>
      <c r="B568" s="18">
        <v>1</v>
      </c>
      <c r="C568" s="14">
        <v>1</v>
      </c>
      <c r="D568" s="214">
        <v>0.32450000000000001</v>
      </c>
      <c r="E568" s="224">
        <v>0.36442200000000002</v>
      </c>
      <c r="F568" s="214">
        <v>0.34472517933225388</v>
      </c>
      <c r="G568" s="214">
        <v>0.34</v>
      </c>
      <c r="H568" s="214">
        <v>0.32</v>
      </c>
      <c r="I568" s="214">
        <v>0.34</v>
      </c>
      <c r="J568" s="214">
        <v>0.33</v>
      </c>
      <c r="K568" s="214">
        <v>0.33</v>
      </c>
      <c r="L568" s="214">
        <v>0.33</v>
      </c>
      <c r="M568" s="214">
        <v>0.34</v>
      </c>
      <c r="N568" s="224">
        <v>0.38904429608465479</v>
      </c>
      <c r="O568" s="214">
        <v>0.314</v>
      </c>
      <c r="P568" s="224">
        <v>0.45999999999999996</v>
      </c>
      <c r="Q568" s="214">
        <v>0.3417</v>
      </c>
      <c r="R568" s="224">
        <v>0.30230000000000001</v>
      </c>
      <c r="S568" s="214">
        <v>0.33</v>
      </c>
      <c r="T568" s="214">
        <v>0.32</v>
      </c>
      <c r="U568" s="205"/>
      <c r="V568" s="206"/>
      <c r="W568" s="206"/>
      <c r="X568" s="206"/>
      <c r="Y568" s="206"/>
      <c r="Z568" s="206"/>
      <c r="AA568" s="206"/>
      <c r="AB568" s="206"/>
      <c r="AC568" s="206"/>
      <c r="AD568" s="206"/>
      <c r="AE568" s="206"/>
      <c r="AF568" s="206"/>
      <c r="AG568" s="206"/>
      <c r="AH568" s="206"/>
      <c r="AI568" s="206"/>
      <c r="AJ568" s="206"/>
      <c r="AK568" s="206"/>
      <c r="AL568" s="206"/>
      <c r="AM568" s="206"/>
      <c r="AN568" s="206"/>
      <c r="AO568" s="206"/>
      <c r="AP568" s="206"/>
      <c r="AQ568" s="206"/>
      <c r="AR568" s="206"/>
      <c r="AS568" s="206"/>
      <c r="AT568" s="206"/>
      <c r="AU568" s="206"/>
      <c r="AV568" s="206"/>
      <c r="AW568" s="206"/>
      <c r="AX568" s="206"/>
      <c r="AY568" s="206"/>
      <c r="AZ568" s="206"/>
      <c r="BA568" s="206"/>
      <c r="BB568" s="206"/>
      <c r="BC568" s="206"/>
      <c r="BD568" s="206"/>
      <c r="BE568" s="206"/>
      <c r="BF568" s="206"/>
      <c r="BG568" s="206"/>
      <c r="BH568" s="206"/>
      <c r="BI568" s="206"/>
      <c r="BJ568" s="206"/>
      <c r="BK568" s="206"/>
      <c r="BL568" s="206"/>
      <c r="BM568" s="215">
        <v>1</v>
      </c>
    </row>
    <row r="569" spans="1:65">
      <c r="A569" s="30"/>
      <c r="B569" s="19">
        <v>1</v>
      </c>
      <c r="C569" s="9">
        <v>2</v>
      </c>
      <c r="D569" s="24">
        <v>0.32900000000000001</v>
      </c>
      <c r="E569" s="225">
        <v>0.36566500000000002</v>
      </c>
      <c r="F569" s="24">
        <v>0.33465009651077476</v>
      </c>
      <c r="G569" s="24">
        <v>0.34</v>
      </c>
      <c r="H569" s="24">
        <v>0.33</v>
      </c>
      <c r="I569" s="24">
        <v>0.33</v>
      </c>
      <c r="J569" s="24">
        <v>0.33</v>
      </c>
      <c r="K569" s="24">
        <v>0.33</v>
      </c>
      <c r="L569" s="24">
        <v>0.32</v>
      </c>
      <c r="M569" s="24">
        <v>0.33</v>
      </c>
      <c r="N569" s="225">
        <v>0.38262750654274996</v>
      </c>
      <c r="O569" s="24">
        <v>0.32</v>
      </c>
      <c r="P569" s="225">
        <v>0.40999999999999992</v>
      </c>
      <c r="Q569" s="24">
        <v>0.32740000000000002</v>
      </c>
      <c r="R569" s="225">
        <v>0.30560000000000004</v>
      </c>
      <c r="S569" s="24">
        <v>0.33</v>
      </c>
      <c r="T569" s="24">
        <v>0.33</v>
      </c>
      <c r="U569" s="205"/>
      <c r="V569" s="206"/>
      <c r="W569" s="206"/>
      <c r="X569" s="206"/>
      <c r="Y569" s="206"/>
      <c r="Z569" s="206"/>
      <c r="AA569" s="206"/>
      <c r="AB569" s="206"/>
      <c r="AC569" s="206"/>
      <c r="AD569" s="206"/>
      <c r="AE569" s="206"/>
      <c r="AF569" s="206"/>
      <c r="AG569" s="206"/>
      <c r="AH569" s="206"/>
      <c r="AI569" s="206"/>
      <c r="AJ569" s="206"/>
      <c r="AK569" s="206"/>
      <c r="AL569" s="206"/>
      <c r="AM569" s="206"/>
      <c r="AN569" s="206"/>
      <c r="AO569" s="206"/>
      <c r="AP569" s="206"/>
      <c r="AQ569" s="206"/>
      <c r="AR569" s="206"/>
      <c r="AS569" s="206"/>
      <c r="AT569" s="206"/>
      <c r="AU569" s="206"/>
      <c r="AV569" s="206"/>
      <c r="AW569" s="206"/>
      <c r="AX569" s="206"/>
      <c r="AY569" s="206"/>
      <c r="AZ569" s="206"/>
      <c r="BA569" s="206"/>
      <c r="BB569" s="206"/>
      <c r="BC569" s="206"/>
      <c r="BD569" s="206"/>
      <c r="BE569" s="206"/>
      <c r="BF569" s="206"/>
      <c r="BG569" s="206"/>
      <c r="BH569" s="206"/>
      <c r="BI569" s="206"/>
      <c r="BJ569" s="206"/>
      <c r="BK569" s="206"/>
      <c r="BL569" s="206"/>
      <c r="BM569" s="215" t="e">
        <v>#N/A</v>
      </c>
    </row>
    <row r="570" spans="1:65">
      <c r="A570" s="30"/>
      <c r="B570" s="19">
        <v>1</v>
      </c>
      <c r="C570" s="9">
        <v>3</v>
      </c>
      <c r="D570" s="24">
        <v>0.32299999999999995</v>
      </c>
      <c r="E570" s="225">
        <v>0.36429</v>
      </c>
      <c r="F570" s="24">
        <v>0.34102703912520654</v>
      </c>
      <c r="G570" s="24">
        <v>0.34</v>
      </c>
      <c r="H570" s="24">
        <v>0.33</v>
      </c>
      <c r="I570" s="24">
        <v>0.33</v>
      </c>
      <c r="J570" s="24">
        <v>0.34</v>
      </c>
      <c r="K570" s="24">
        <v>0.34</v>
      </c>
      <c r="L570" s="24">
        <v>0.32</v>
      </c>
      <c r="M570" s="24">
        <v>0.33</v>
      </c>
      <c r="N570" s="225">
        <v>0.36211192633075395</v>
      </c>
      <c r="O570" s="24">
        <v>0.312</v>
      </c>
      <c r="P570" s="225">
        <v>0.43</v>
      </c>
      <c r="Q570" s="24">
        <v>0.33240000000000003</v>
      </c>
      <c r="R570" s="225">
        <v>0.29819999999999997</v>
      </c>
      <c r="S570" s="24">
        <v>0.31</v>
      </c>
      <c r="T570" s="24">
        <v>0.32</v>
      </c>
      <c r="U570" s="205"/>
      <c r="V570" s="206"/>
      <c r="W570" s="206"/>
      <c r="X570" s="206"/>
      <c r="Y570" s="206"/>
      <c r="Z570" s="206"/>
      <c r="AA570" s="206"/>
      <c r="AB570" s="206"/>
      <c r="AC570" s="206"/>
      <c r="AD570" s="206"/>
      <c r="AE570" s="206"/>
      <c r="AF570" s="206"/>
      <c r="AG570" s="206"/>
      <c r="AH570" s="206"/>
      <c r="AI570" s="206"/>
      <c r="AJ570" s="206"/>
      <c r="AK570" s="206"/>
      <c r="AL570" s="206"/>
      <c r="AM570" s="206"/>
      <c r="AN570" s="206"/>
      <c r="AO570" s="206"/>
      <c r="AP570" s="206"/>
      <c r="AQ570" s="206"/>
      <c r="AR570" s="206"/>
      <c r="AS570" s="206"/>
      <c r="AT570" s="206"/>
      <c r="AU570" s="206"/>
      <c r="AV570" s="206"/>
      <c r="AW570" s="206"/>
      <c r="AX570" s="206"/>
      <c r="AY570" s="206"/>
      <c r="AZ570" s="206"/>
      <c r="BA570" s="206"/>
      <c r="BB570" s="206"/>
      <c r="BC570" s="206"/>
      <c r="BD570" s="206"/>
      <c r="BE570" s="206"/>
      <c r="BF570" s="206"/>
      <c r="BG570" s="206"/>
      <c r="BH570" s="206"/>
      <c r="BI570" s="206"/>
      <c r="BJ570" s="206"/>
      <c r="BK570" s="206"/>
      <c r="BL570" s="206"/>
      <c r="BM570" s="215">
        <v>16</v>
      </c>
    </row>
    <row r="571" spans="1:65">
      <c r="A571" s="30"/>
      <c r="B571" s="19">
        <v>1</v>
      </c>
      <c r="C571" s="9">
        <v>4</v>
      </c>
      <c r="D571" s="24">
        <v>0.32190000000000002</v>
      </c>
      <c r="E571" s="225">
        <v>0.36525800000000003</v>
      </c>
      <c r="F571" s="24">
        <v>0.34180675360211538</v>
      </c>
      <c r="G571" s="24">
        <v>0.34</v>
      </c>
      <c r="H571" s="24">
        <v>0.32</v>
      </c>
      <c r="I571" s="24">
        <v>0.33</v>
      </c>
      <c r="J571" s="24">
        <v>0.34</v>
      </c>
      <c r="K571" s="24">
        <v>0.33</v>
      </c>
      <c r="L571" s="24">
        <v>0.32</v>
      </c>
      <c r="M571" s="24">
        <v>0.34</v>
      </c>
      <c r="N571" s="225">
        <v>0.35858809411325754</v>
      </c>
      <c r="O571" s="24">
        <v>0.317</v>
      </c>
      <c r="P571" s="225">
        <v>0.45999999999999996</v>
      </c>
      <c r="Q571" s="24">
        <v>0.32829999999999998</v>
      </c>
      <c r="R571" s="225">
        <v>0.30560000000000004</v>
      </c>
      <c r="S571" s="24">
        <v>0.35</v>
      </c>
      <c r="T571" s="24">
        <v>0.33</v>
      </c>
      <c r="U571" s="205"/>
      <c r="V571" s="206"/>
      <c r="W571" s="206"/>
      <c r="X571" s="206"/>
      <c r="Y571" s="206"/>
      <c r="Z571" s="206"/>
      <c r="AA571" s="206"/>
      <c r="AB571" s="206"/>
      <c r="AC571" s="206"/>
      <c r="AD571" s="206"/>
      <c r="AE571" s="206"/>
      <c r="AF571" s="206"/>
      <c r="AG571" s="206"/>
      <c r="AH571" s="206"/>
      <c r="AI571" s="206"/>
      <c r="AJ571" s="206"/>
      <c r="AK571" s="206"/>
      <c r="AL571" s="206"/>
      <c r="AM571" s="206"/>
      <c r="AN571" s="206"/>
      <c r="AO571" s="206"/>
      <c r="AP571" s="206"/>
      <c r="AQ571" s="206"/>
      <c r="AR571" s="206"/>
      <c r="AS571" s="206"/>
      <c r="AT571" s="206"/>
      <c r="AU571" s="206"/>
      <c r="AV571" s="206"/>
      <c r="AW571" s="206"/>
      <c r="AX571" s="206"/>
      <c r="AY571" s="206"/>
      <c r="AZ571" s="206"/>
      <c r="BA571" s="206"/>
      <c r="BB571" s="206"/>
      <c r="BC571" s="206"/>
      <c r="BD571" s="206"/>
      <c r="BE571" s="206"/>
      <c r="BF571" s="206"/>
      <c r="BG571" s="206"/>
      <c r="BH571" s="206"/>
      <c r="BI571" s="206"/>
      <c r="BJ571" s="206"/>
      <c r="BK571" s="206"/>
      <c r="BL571" s="206"/>
      <c r="BM571" s="215">
        <v>0.32983725687600651</v>
      </c>
    </row>
    <row r="572" spans="1:65">
      <c r="A572" s="30"/>
      <c r="B572" s="19">
        <v>1</v>
      </c>
      <c r="C572" s="9">
        <v>5</v>
      </c>
      <c r="D572" s="24">
        <v>0.32250000000000001</v>
      </c>
      <c r="E572" s="225">
        <v>0.36549599999999999</v>
      </c>
      <c r="F572" s="24">
        <v>0.33300768313638834</v>
      </c>
      <c r="G572" s="24">
        <v>0.34</v>
      </c>
      <c r="H572" s="24">
        <v>0.33</v>
      </c>
      <c r="I572" s="24">
        <v>0.33</v>
      </c>
      <c r="J572" s="24">
        <v>0.33</v>
      </c>
      <c r="K572" s="24">
        <v>0.34</v>
      </c>
      <c r="L572" s="24">
        <v>0.32</v>
      </c>
      <c r="M572" s="24">
        <v>0.33</v>
      </c>
      <c r="N572" s="225">
        <v>0.37010157350727962</v>
      </c>
      <c r="O572" s="24">
        <v>0.316</v>
      </c>
      <c r="P572" s="225">
        <v>0.44</v>
      </c>
      <c r="Q572" s="24">
        <v>0.32629999999999998</v>
      </c>
      <c r="R572" s="225">
        <v>0.29859999999999998</v>
      </c>
      <c r="S572" s="24">
        <v>0.33</v>
      </c>
      <c r="T572" s="24">
        <v>0.32</v>
      </c>
      <c r="U572" s="205"/>
      <c r="V572" s="206"/>
      <c r="W572" s="206"/>
      <c r="X572" s="206"/>
      <c r="Y572" s="206"/>
      <c r="Z572" s="206"/>
      <c r="AA572" s="206"/>
      <c r="AB572" s="206"/>
      <c r="AC572" s="206"/>
      <c r="AD572" s="206"/>
      <c r="AE572" s="206"/>
      <c r="AF572" s="206"/>
      <c r="AG572" s="206"/>
      <c r="AH572" s="206"/>
      <c r="AI572" s="206"/>
      <c r="AJ572" s="206"/>
      <c r="AK572" s="206"/>
      <c r="AL572" s="206"/>
      <c r="AM572" s="206"/>
      <c r="AN572" s="206"/>
      <c r="AO572" s="206"/>
      <c r="AP572" s="206"/>
      <c r="AQ572" s="206"/>
      <c r="AR572" s="206"/>
      <c r="AS572" s="206"/>
      <c r="AT572" s="206"/>
      <c r="AU572" s="206"/>
      <c r="AV572" s="206"/>
      <c r="AW572" s="206"/>
      <c r="AX572" s="206"/>
      <c r="AY572" s="206"/>
      <c r="AZ572" s="206"/>
      <c r="BA572" s="206"/>
      <c r="BB572" s="206"/>
      <c r="BC572" s="206"/>
      <c r="BD572" s="206"/>
      <c r="BE572" s="206"/>
      <c r="BF572" s="206"/>
      <c r="BG572" s="206"/>
      <c r="BH572" s="206"/>
      <c r="BI572" s="206"/>
      <c r="BJ572" s="206"/>
      <c r="BK572" s="206"/>
      <c r="BL572" s="206"/>
      <c r="BM572" s="215">
        <v>46</v>
      </c>
    </row>
    <row r="573" spans="1:65">
      <c r="A573" s="30"/>
      <c r="B573" s="19">
        <v>1</v>
      </c>
      <c r="C573" s="9">
        <v>6</v>
      </c>
      <c r="D573" s="24">
        <v>0.32019999999999998</v>
      </c>
      <c r="E573" s="225">
        <v>0.36401499999999998</v>
      </c>
      <c r="F573" s="24">
        <v>0.3556892846217683</v>
      </c>
      <c r="G573" s="24">
        <v>0.33</v>
      </c>
      <c r="H573" s="24">
        <v>0.32</v>
      </c>
      <c r="I573" s="24">
        <v>0.33</v>
      </c>
      <c r="J573" s="24">
        <v>0.33</v>
      </c>
      <c r="K573" s="24">
        <v>0.34</v>
      </c>
      <c r="L573" s="24">
        <v>0.32</v>
      </c>
      <c r="M573" s="24">
        <v>0.33</v>
      </c>
      <c r="N573" s="225">
        <v>0.36363177956279269</v>
      </c>
      <c r="O573" s="24">
        <v>0.315</v>
      </c>
      <c r="P573" s="225">
        <v>0.45000000000000007</v>
      </c>
      <c r="Q573" s="24">
        <v>0.32519999999999999</v>
      </c>
      <c r="R573" s="225">
        <v>0.29410000000000003</v>
      </c>
      <c r="S573" s="24">
        <v>0.35</v>
      </c>
      <c r="T573" s="24">
        <v>0.33</v>
      </c>
      <c r="U573" s="205"/>
      <c r="V573" s="206"/>
      <c r="W573" s="206"/>
      <c r="X573" s="206"/>
      <c r="Y573" s="206"/>
      <c r="Z573" s="206"/>
      <c r="AA573" s="206"/>
      <c r="AB573" s="206"/>
      <c r="AC573" s="206"/>
      <c r="AD573" s="206"/>
      <c r="AE573" s="206"/>
      <c r="AF573" s="206"/>
      <c r="AG573" s="206"/>
      <c r="AH573" s="206"/>
      <c r="AI573" s="206"/>
      <c r="AJ573" s="206"/>
      <c r="AK573" s="206"/>
      <c r="AL573" s="206"/>
      <c r="AM573" s="206"/>
      <c r="AN573" s="206"/>
      <c r="AO573" s="206"/>
      <c r="AP573" s="206"/>
      <c r="AQ573" s="206"/>
      <c r="AR573" s="206"/>
      <c r="AS573" s="206"/>
      <c r="AT573" s="206"/>
      <c r="AU573" s="206"/>
      <c r="AV573" s="206"/>
      <c r="AW573" s="206"/>
      <c r="AX573" s="206"/>
      <c r="AY573" s="206"/>
      <c r="AZ573" s="206"/>
      <c r="BA573" s="206"/>
      <c r="BB573" s="206"/>
      <c r="BC573" s="206"/>
      <c r="BD573" s="206"/>
      <c r="BE573" s="206"/>
      <c r="BF573" s="206"/>
      <c r="BG573" s="206"/>
      <c r="BH573" s="206"/>
      <c r="BI573" s="206"/>
      <c r="BJ573" s="206"/>
      <c r="BK573" s="206"/>
      <c r="BL573" s="206"/>
      <c r="BM573" s="56"/>
    </row>
    <row r="574" spans="1:65">
      <c r="A574" s="30"/>
      <c r="B574" s="20" t="s">
        <v>260</v>
      </c>
      <c r="C574" s="12"/>
      <c r="D574" s="216">
        <v>0.32351666666666667</v>
      </c>
      <c r="E574" s="216">
        <v>0.36485766666666669</v>
      </c>
      <c r="F574" s="216">
        <v>0.34181767272141794</v>
      </c>
      <c r="G574" s="216">
        <v>0.33833333333333337</v>
      </c>
      <c r="H574" s="216">
        <v>0.32500000000000001</v>
      </c>
      <c r="I574" s="216">
        <v>0.33166666666666672</v>
      </c>
      <c r="J574" s="216">
        <v>0.33333333333333331</v>
      </c>
      <c r="K574" s="216">
        <v>0.33500000000000002</v>
      </c>
      <c r="L574" s="216">
        <v>0.32166666666666671</v>
      </c>
      <c r="M574" s="216">
        <v>0.33333333333333331</v>
      </c>
      <c r="N574" s="216">
        <v>0.37101752935691473</v>
      </c>
      <c r="O574" s="216">
        <v>0.31566666666666665</v>
      </c>
      <c r="P574" s="216">
        <v>0.44166666666666665</v>
      </c>
      <c r="Q574" s="216">
        <v>0.33021666666666666</v>
      </c>
      <c r="R574" s="216">
        <v>0.30073333333333335</v>
      </c>
      <c r="S574" s="216">
        <v>0.33333333333333331</v>
      </c>
      <c r="T574" s="216">
        <v>0.32500000000000001</v>
      </c>
      <c r="U574" s="205"/>
      <c r="V574" s="206"/>
      <c r="W574" s="206"/>
      <c r="X574" s="206"/>
      <c r="Y574" s="206"/>
      <c r="Z574" s="206"/>
      <c r="AA574" s="206"/>
      <c r="AB574" s="206"/>
      <c r="AC574" s="206"/>
      <c r="AD574" s="206"/>
      <c r="AE574" s="206"/>
      <c r="AF574" s="206"/>
      <c r="AG574" s="206"/>
      <c r="AH574" s="206"/>
      <c r="AI574" s="206"/>
      <c r="AJ574" s="206"/>
      <c r="AK574" s="206"/>
      <c r="AL574" s="206"/>
      <c r="AM574" s="206"/>
      <c r="AN574" s="206"/>
      <c r="AO574" s="206"/>
      <c r="AP574" s="206"/>
      <c r="AQ574" s="206"/>
      <c r="AR574" s="206"/>
      <c r="AS574" s="206"/>
      <c r="AT574" s="206"/>
      <c r="AU574" s="206"/>
      <c r="AV574" s="206"/>
      <c r="AW574" s="206"/>
      <c r="AX574" s="206"/>
      <c r="AY574" s="206"/>
      <c r="AZ574" s="206"/>
      <c r="BA574" s="206"/>
      <c r="BB574" s="206"/>
      <c r="BC574" s="206"/>
      <c r="BD574" s="206"/>
      <c r="BE574" s="206"/>
      <c r="BF574" s="206"/>
      <c r="BG574" s="206"/>
      <c r="BH574" s="206"/>
      <c r="BI574" s="206"/>
      <c r="BJ574" s="206"/>
      <c r="BK574" s="206"/>
      <c r="BL574" s="206"/>
      <c r="BM574" s="56"/>
    </row>
    <row r="575" spans="1:65">
      <c r="A575" s="30"/>
      <c r="B575" s="3" t="s">
        <v>261</v>
      </c>
      <c r="C575" s="29"/>
      <c r="D575" s="24">
        <v>0.32274999999999998</v>
      </c>
      <c r="E575" s="24">
        <v>0.36484000000000005</v>
      </c>
      <c r="F575" s="24">
        <v>0.34141689636366096</v>
      </c>
      <c r="G575" s="24">
        <v>0.34</v>
      </c>
      <c r="H575" s="24">
        <v>0.32500000000000001</v>
      </c>
      <c r="I575" s="24">
        <v>0.33</v>
      </c>
      <c r="J575" s="24">
        <v>0.33</v>
      </c>
      <c r="K575" s="24">
        <v>0.33500000000000002</v>
      </c>
      <c r="L575" s="24">
        <v>0.32</v>
      </c>
      <c r="M575" s="24">
        <v>0.33</v>
      </c>
      <c r="N575" s="24">
        <v>0.36686667653503613</v>
      </c>
      <c r="O575" s="24">
        <v>0.3155</v>
      </c>
      <c r="P575" s="24">
        <v>0.44500000000000006</v>
      </c>
      <c r="Q575" s="24">
        <v>0.32784999999999997</v>
      </c>
      <c r="R575" s="24">
        <v>0.30044999999999999</v>
      </c>
      <c r="S575" s="24">
        <v>0.33</v>
      </c>
      <c r="T575" s="24">
        <v>0.32500000000000001</v>
      </c>
      <c r="U575" s="205"/>
      <c r="V575" s="206"/>
      <c r="W575" s="206"/>
      <c r="X575" s="206"/>
      <c r="Y575" s="206"/>
      <c r="Z575" s="206"/>
      <c r="AA575" s="206"/>
      <c r="AB575" s="206"/>
      <c r="AC575" s="206"/>
      <c r="AD575" s="206"/>
      <c r="AE575" s="206"/>
      <c r="AF575" s="206"/>
      <c r="AG575" s="206"/>
      <c r="AH575" s="206"/>
      <c r="AI575" s="206"/>
      <c r="AJ575" s="206"/>
      <c r="AK575" s="206"/>
      <c r="AL575" s="206"/>
      <c r="AM575" s="206"/>
      <c r="AN575" s="206"/>
      <c r="AO575" s="206"/>
      <c r="AP575" s="206"/>
      <c r="AQ575" s="206"/>
      <c r="AR575" s="206"/>
      <c r="AS575" s="206"/>
      <c r="AT575" s="206"/>
      <c r="AU575" s="206"/>
      <c r="AV575" s="206"/>
      <c r="AW575" s="206"/>
      <c r="AX575" s="206"/>
      <c r="AY575" s="206"/>
      <c r="AZ575" s="206"/>
      <c r="BA575" s="206"/>
      <c r="BB575" s="206"/>
      <c r="BC575" s="206"/>
      <c r="BD575" s="206"/>
      <c r="BE575" s="206"/>
      <c r="BF575" s="206"/>
      <c r="BG575" s="206"/>
      <c r="BH575" s="206"/>
      <c r="BI575" s="206"/>
      <c r="BJ575" s="206"/>
      <c r="BK575" s="206"/>
      <c r="BL575" s="206"/>
      <c r="BM575" s="56"/>
    </row>
    <row r="576" spans="1:65">
      <c r="A576" s="30"/>
      <c r="B576" s="3" t="s">
        <v>262</v>
      </c>
      <c r="C576" s="29"/>
      <c r="D576" s="24">
        <v>3.0314462994858933E-3</v>
      </c>
      <c r="E576" s="24">
        <v>6.9880774657031129E-4</v>
      </c>
      <c r="F576" s="24">
        <v>8.130073767689058E-3</v>
      </c>
      <c r="G576" s="24">
        <v>4.0824829046386332E-3</v>
      </c>
      <c r="H576" s="24">
        <v>5.4772255750516656E-3</v>
      </c>
      <c r="I576" s="24">
        <v>4.0824829046386341E-3</v>
      </c>
      <c r="J576" s="24">
        <v>5.1639777949432268E-3</v>
      </c>
      <c r="K576" s="24">
        <v>5.4772255750516656E-3</v>
      </c>
      <c r="L576" s="24">
        <v>4.0824829046386341E-3</v>
      </c>
      <c r="M576" s="24">
        <v>5.1639777949432268E-3</v>
      </c>
      <c r="N576" s="24">
        <v>1.223882992599911E-2</v>
      </c>
      <c r="O576" s="24">
        <v>2.7325202042558952E-3</v>
      </c>
      <c r="P576" s="24">
        <v>1.9407902170679534E-2</v>
      </c>
      <c r="Q576" s="24">
        <v>6.1440757373804195E-3</v>
      </c>
      <c r="R576" s="24">
        <v>4.5780636372452057E-3</v>
      </c>
      <c r="S576" s="24">
        <v>1.5055453054181609E-2</v>
      </c>
      <c r="T576" s="24">
        <v>5.4772255750516656E-3</v>
      </c>
      <c r="U576" s="205"/>
      <c r="V576" s="206"/>
      <c r="W576" s="206"/>
      <c r="X576" s="206"/>
      <c r="Y576" s="206"/>
      <c r="Z576" s="206"/>
      <c r="AA576" s="206"/>
      <c r="AB576" s="206"/>
      <c r="AC576" s="206"/>
      <c r="AD576" s="206"/>
      <c r="AE576" s="206"/>
      <c r="AF576" s="206"/>
      <c r="AG576" s="206"/>
      <c r="AH576" s="206"/>
      <c r="AI576" s="206"/>
      <c r="AJ576" s="206"/>
      <c r="AK576" s="206"/>
      <c r="AL576" s="206"/>
      <c r="AM576" s="206"/>
      <c r="AN576" s="206"/>
      <c r="AO576" s="206"/>
      <c r="AP576" s="206"/>
      <c r="AQ576" s="206"/>
      <c r="AR576" s="206"/>
      <c r="AS576" s="206"/>
      <c r="AT576" s="206"/>
      <c r="AU576" s="206"/>
      <c r="AV576" s="206"/>
      <c r="AW576" s="206"/>
      <c r="AX576" s="206"/>
      <c r="AY576" s="206"/>
      <c r="AZ576" s="206"/>
      <c r="BA576" s="206"/>
      <c r="BB576" s="206"/>
      <c r="BC576" s="206"/>
      <c r="BD576" s="206"/>
      <c r="BE576" s="206"/>
      <c r="BF576" s="206"/>
      <c r="BG576" s="206"/>
      <c r="BH576" s="206"/>
      <c r="BI576" s="206"/>
      <c r="BJ576" s="206"/>
      <c r="BK576" s="206"/>
      <c r="BL576" s="206"/>
      <c r="BM576" s="56"/>
    </row>
    <row r="577" spans="1:65">
      <c r="A577" s="30"/>
      <c r="B577" s="3" t="s">
        <v>86</v>
      </c>
      <c r="C577" s="29"/>
      <c r="D577" s="13">
        <v>9.3702940584799131E-3</v>
      </c>
      <c r="E577" s="13">
        <v>1.9152886465415588E-3</v>
      </c>
      <c r="F577" s="13">
        <v>2.378482570242962E-2</v>
      </c>
      <c r="G577" s="13">
        <v>1.2066451934892511E-2</v>
      </c>
      <c r="H577" s="13">
        <v>1.6853001769389739E-2</v>
      </c>
      <c r="I577" s="13">
        <v>1.2308993682327537E-2</v>
      </c>
      <c r="J577" s="13">
        <v>1.5491933384829681E-2</v>
      </c>
      <c r="K577" s="13">
        <v>1.6349927089706465E-2</v>
      </c>
      <c r="L577" s="13">
        <v>1.2691656698358447E-2</v>
      </c>
      <c r="M577" s="13">
        <v>1.5491933384829681E-2</v>
      </c>
      <c r="N577" s="13">
        <v>3.2987201298042959E-2</v>
      </c>
      <c r="O577" s="13">
        <v>8.6563470039785484E-3</v>
      </c>
      <c r="P577" s="13">
        <v>4.3942420009085742E-2</v>
      </c>
      <c r="Q577" s="13">
        <v>1.8606195136669116E-2</v>
      </c>
      <c r="R577" s="13">
        <v>1.5223000345528282E-2</v>
      </c>
      <c r="S577" s="13">
        <v>4.5166359162544828E-2</v>
      </c>
      <c r="T577" s="13">
        <v>1.6853001769389739E-2</v>
      </c>
      <c r="U577" s="15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55"/>
    </row>
    <row r="578" spans="1:65">
      <c r="A578" s="30"/>
      <c r="B578" s="3" t="s">
        <v>263</v>
      </c>
      <c r="C578" s="29"/>
      <c r="D578" s="13">
        <v>-1.9162753987236436E-2</v>
      </c>
      <c r="E578" s="13">
        <v>0.10617481518719152</v>
      </c>
      <c r="F578" s="13">
        <v>3.6322203133999365E-2</v>
      </c>
      <c r="G578" s="13">
        <v>2.5758389266864246E-2</v>
      </c>
      <c r="H578" s="13">
        <v>-1.4665586664834973E-2</v>
      </c>
      <c r="I578" s="13">
        <v>5.5464013010146918E-3</v>
      </c>
      <c r="J578" s="13">
        <v>1.0599398292476803E-2</v>
      </c>
      <c r="K578" s="13">
        <v>1.5652395283939358E-2</v>
      </c>
      <c r="L578" s="13">
        <v>-2.4771580647759639E-2</v>
      </c>
      <c r="M578" s="13">
        <v>1.0599398292476803E-2</v>
      </c>
      <c r="N578" s="13">
        <v>0.12485027577217833</v>
      </c>
      <c r="O578" s="13">
        <v>-4.2962369817024393E-2</v>
      </c>
      <c r="P578" s="13">
        <v>0.339044202737532</v>
      </c>
      <c r="Q578" s="13">
        <v>1.1502939184422356E-3</v>
      </c>
      <c r="R578" s="13">
        <v>-8.8237222860527265E-2</v>
      </c>
      <c r="S578" s="13">
        <v>1.0599398292476803E-2</v>
      </c>
      <c r="T578" s="13">
        <v>-1.4665586664834973E-2</v>
      </c>
      <c r="U578" s="15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55"/>
    </row>
    <row r="579" spans="1:65">
      <c r="A579" s="30"/>
      <c r="B579" s="46" t="s">
        <v>264</v>
      </c>
      <c r="C579" s="47"/>
      <c r="D579" s="45">
        <v>0.79</v>
      </c>
      <c r="E579" s="45">
        <v>2.5499999999999998</v>
      </c>
      <c r="F579" s="45">
        <v>0.69</v>
      </c>
      <c r="G579" s="45">
        <v>0.4</v>
      </c>
      <c r="H579" s="45">
        <v>0.67</v>
      </c>
      <c r="I579" s="45">
        <v>0.13</v>
      </c>
      <c r="J579" s="45">
        <v>0</v>
      </c>
      <c r="K579" s="45">
        <v>0.13</v>
      </c>
      <c r="L579" s="45">
        <v>0.94</v>
      </c>
      <c r="M579" s="45">
        <v>0</v>
      </c>
      <c r="N579" s="45">
        <v>3.05</v>
      </c>
      <c r="O579" s="45">
        <v>1.43</v>
      </c>
      <c r="P579" s="45">
        <v>8.77</v>
      </c>
      <c r="Q579" s="45">
        <v>0.25</v>
      </c>
      <c r="R579" s="45">
        <v>2.64</v>
      </c>
      <c r="S579" s="45">
        <v>0</v>
      </c>
      <c r="T579" s="45">
        <v>0.67</v>
      </c>
      <c r="U579" s="15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55"/>
    </row>
    <row r="580" spans="1:65">
      <c r="B580" s="31"/>
      <c r="C580" s="20"/>
      <c r="D580" s="20"/>
      <c r="E580" s="20"/>
      <c r="F580" s="20"/>
      <c r="G580" s="20"/>
      <c r="H580" s="20"/>
      <c r="I580" s="20"/>
      <c r="J580" s="20"/>
      <c r="K580" s="20"/>
      <c r="L580" s="20"/>
      <c r="M580" s="20"/>
      <c r="N580" s="20"/>
      <c r="O580" s="20"/>
      <c r="P580" s="20"/>
      <c r="Q580" s="20"/>
      <c r="R580" s="20"/>
      <c r="S580" s="20"/>
      <c r="T580" s="20"/>
      <c r="BM580" s="55"/>
    </row>
    <row r="581" spans="1:65" ht="15">
      <c r="B581" s="8" t="s">
        <v>572</v>
      </c>
      <c r="BM581" s="28" t="s">
        <v>67</v>
      </c>
    </row>
    <row r="582" spans="1:65" ht="15">
      <c r="A582" s="25" t="s">
        <v>29</v>
      </c>
      <c r="B582" s="18" t="s">
        <v>112</v>
      </c>
      <c r="C582" s="15" t="s">
        <v>113</v>
      </c>
      <c r="D582" s="16" t="s">
        <v>225</v>
      </c>
      <c r="E582" s="17" t="s">
        <v>225</v>
      </c>
      <c r="F582" s="17" t="s">
        <v>225</v>
      </c>
      <c r="G582" s="17" t="s">
        <v>225</v>
      </c>
      <c r="H582" s="17" t="s">
        <v>225</v>
      </c>
      <c r="I582" s="17" t="s">
        <v>225</v>
      </c>
      <c r="J582" s="17" t="s">
        <v>225</v>
      </c>
      <c r="K582" s="17" t="s">
        <v>225</v>
      </c>
      <c r="L582" s="17" t="s">
        <v>225</v>
      </c>
      <c r="M582" s="17" t="s">
        <v>225</v>
      </c>
      <c r="N582" s="17" t="s">
        <v>225</v>
      </c>
      <c r="O582" s="17" t="s">
        <v>225</v>
      </c>
      <c r="P582" s="17" t="s">
        <v>225</v>
      </c>
      <c r="Q582" s="17" t="s">
        <v>225</v>
      </c>
      <c r="R582" s="17" t="s">
        <v>225</v>
      </c>
      <c r="S582" s="15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28">
        <v>1</v>
      </c>
    </row>
    <row r="583" spans="1:65">
      <c r="A583" s="30"/>
      <c r="B583" s="19" t="s">
        <v>226</v>
      </c>
      <c r="C583" s="9" t="s">
        <v>226</v>
      </c>
      <c r="D583" s="151" t="s">
        <v>228</v>
      </c>
      <c r="E583" s="152" t="s">
        <v>231</v>
      </c>
      <c r="F583" s="152" t="s">
        <v>232</v>
      </c>
      <c r="G583" s="152" t="s">
        <v>234</v>
      </c>
      <c r="H583" s="152" t="s">
        <v>235</v>
      </c>
      <c r="I583" s="152" t="s">
        <v>236</v>
      </c>
      <c r="J583" s="152" t="s">
        <v>237</v>
      </c>
      <c r="K583" s="152" t="s">
        <v>238</v>
      </c>
      <c r="L583" s="152" t="s">
        <v>280</v>
      </c>
      <c r="M583" s="152" t="s">
        <v>241</v>
      </c>
      <c r="N583" s="152" t="s">
        <v>242</v>
      </c>
      <c r="O583" s="152" t="s">
        <v>243</v>
      </c>
      <c r="P583" s="152" t="s">
        <v>244</v>
      </c>
      <c r="Q583" s="152" t="s">
        <v>246</v>
      </c>
      <c r="R583" s="152" t="s">
        <v>248</v>
      </c>
      <c r="S583" s="15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28" t="s">
        <v>3</v>
      </c>
    </row>
    <row r="584" spans="1:65">
      <c r="A584" s="30"/>
      <c r="B584" s="19"/>
      <c r="C584" s="9"/>
      <c r="D584" s="10" t="s">
        <v>304</v>
      </c>
      <c r="E584" s="11" t="s">
        <v>304</v>
      </c>
      <c r="F584" s="11" t="s">
        <v>305</v>
      </c>
      <c r="G584" s="11" t="s">
        <v>304</v>
      </c>
      <c r="H584" s="11" t="s">
        <v>305</v>
      </c>
      <c r="I584" s="11" t="s">
        <v>305</v>
      </c>
      <c r="J584" s="11" t="s">
        <v>305</v>
      </c>
      <c r="K584" s="11" t="s">
        <v>305</v>
      </c>
      <c r="L584" s="11" t="s">
        <v>305</v>
      </c>
      <c r="M584" s="11" t="s">
        <v>304</v>
      </c>
      <c r="N584" s="11" t="s">
        <v>304</v>
      </c>
      <c r="O584" s="11" t="s">
        <v>305</v>
      </c>
      <c r="P584" s="11" t="s">
        <v>304</v>
      </c>
      <c r="Q584" s="11" t="s">
        <v>304</v>
      </c>
      <c r="R584" s="11" t="s">
        <v>305</v>
      </c>
      <c r="S584" s="15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28">
        <v>2</v>
      </c>
    </row>
    <row r="585" spans="1:65">
      <c r="A585" s="30"/>
      <c r="B585" s="19"/>
      <c r="C585" s="9"/>
      <c r="D585" s="26"/>
      <c r="E585" s="26"/>
      <c r="F585" s="26"/>
      <c r="G585" s="26"/>
      <c r="H585" s="26"/>
      <c r="I585" s="26"/>
      <c r="J585" s="26"/>
      <c r="K585" s="26"/>
      <c r="L585" s="26"/>
      <c r="M585" s="26"/>
      <c r="N585" s="26"/>
      <c r="O585" s="26"/>
      <c r="P585" s="26"/>
      <c r="Q585" s="26"/>
      <c r="R585" s="26"/>
      <c r="S585" s="15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28">
        <v>2</v>
      </c>
    </row>
    <row r="586" spans="1:65">
      <c r="A586" s="30"/>
      <c r="B586" s="18">
        <v>1</v>
      </c>
      <c r="C586" s="14">
        <v>1</v>
      </c>
      <c r="D586" s="22">
        <v>10.89</v>
      </c>
      <c r="E586" s="22">
        <v>9.5526850034079835</v>
      </c>
      <c r="F586" s="148">
        <v>4.9000000000000004</v>
      </c>
      <c r="G586" s="148">
        <v>3.1</v>
      </c>
      <c r="H586" s="22">
        <v>10.199999999999999</v>
      </c>
      <c r="I586" s="22">
        <v>10.1</v>
      </c>
      <c r="J586" s="22">
        <v>9.6999999999999993</v>
      </c>
      <c r="K586" s="22">
        <v>8.1999999999999993</v>
      </c>
      <c r="L586" s="22">
        <v>10</v>
      </c>
      <c r="M586" s="148" t="s">
        <v>313</v>
      </c>
      <c r="N586" s="148">
        <v>3.8</v>
      </c>
      <c r="O586" s="148">
        <v>4</v>
      </c>
      <c r="P586" s="22">
        <v>9.51</v>
      </c>
      <c r="Q586" s="22">
        <v>11.28</v>
      </c>
      <c r="R586" s="22">
        <v>5.2</v>
      </c>
      <c r="S586" s="15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28">
        <v>1</v>
      </c>
    </row>
    <row r="587" spans="1:65">
      <c r="A587" s="30"/>
      <c r="B587" s="19">
        <v>1</v>
      </c>
      <c r="C587" s="9">
        <v>2</v>
      </c>
      <c r="D587" s="11">
        <v>10.87</v>
      </c>
      <c r="E587" s="11">
        <v>9.1290772174686907</v>
      </c>
      <c r="F587" s="149">
        <v>4.5999999999999996</v>
      </c>
      <c r="G587" s="149">
        <v>2.8</v>
      </c>
      <c r="H587" s="11">
        <v>9.8000000000000007</v>
      </c>
      <c r="I587" s="11">
        <v>10.1</v>
      </c>
      <c r="J587" s="11">
        <v>9.6999999999999993</v>
      </c>
      <c r="K587" s="11">
        <v>8</v>
      </c>
      <c r="L587" s="11">
        <v>9.9</v>
      </c>
      <c r="M587" s="149" t="s">
        <v>313</v>
      </c>
      <c r="N587" s="149">
        <v>3.7</v>
      </c>
      <c r="O587" s="149">
        <v>4.0999999999999996</v>
      </c>
      <c r="P587" s="11">
        <v>9.51</v>
      </c>
      <c r="Q587" s="11">
        <v>11.48</v>
      </c>
      <c r="R587" s="11">
        <v>5</v>
      </c>
      <c r="S587" s="15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28">
        <v>23</v>
      </c>
    </row>
    <row r="588" spans="1:65">
      <c r="A588" s="30"/>
      <c r="B588" s="19">
        <v>1</v>
      </c>
      <c r="C588" s="9">
        <v>3</v>
      </c>
      <c r="D588" s="11">
        <v>11.09</v>
      </c>
      <c r="E588" s="11">
        <v>9.3603131535143209</v>
      </c>
      <c r="F588" s="149">
        <v>4.9000000000000004</v>
      </c>
      <c r="G588" s="149">
        <v>2.8</v>
      </c>
      <c r="H588" s="11">
        <v>9.6999999999999993</v>
      </c>
      <c r="I588" s="11">
        <v>9.8000000000000007</v>
      </c>
      <c r="J588" s="11">
        <v>10.199999999999999</v>
      </c>
      <c r="K588" s="11">
        <v>8.6</v>
      </c>
      <c r="L588" s="11">
        <v>9.6999999999999993</v>
      </c>
      <c r="M588" s="149" t="s">
        <v>313</v>
      </c>
      <c r="N588" s="149">
        <v>3.6</v>
      </c>
      <c r="O588" s="149">
        <v>4.2</v>
      </c>
      <c r="P588" s="11">
        <v>8.44</v>
      </c>
      <c r="Q588" s="11">
        <v>11.39</v>
      </c>
      <c r="R588" s="11">
        <v>5.2</v>
      </c>
      <c r="S588" s="15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28">
        <v>16</v>
      </c>
    </row>
    <row r="589" spans="1:65">
      <c r="A589" s="30"/>
      <c r="B589" s="19">
        <v>1</v>
      </c>
      <c r="C589" s="9">
        <v>4</v>
      </c>
      <c r="D589" s="11">
        <v>11.32</v>
      </c>
      <c r="E589" s="11">
        <v>9.199660069754735</v>
      </c>
      <c r="F589" s="149">
        <v>5.2</v>
      </c>
      <c r="G589" s="149">
        <v>2.7</v>
      </c>
      <c r="H589" s="11">
        <v>9.4</v>
      </c>
      <c r="I589" s="11">
        <v>10.199999999999999</v>
      </c>
      <c r="J589" s="11">
        <v>9.9</v>
      </c>
      <c r="K589" s="11">
        <v>8.5</v>
      </c>
      <c r="L589" s="11">
        <v>10.1</v>
      </c>
      <c r="M589" s="149" t="s">
        <v>313</v>
      </c>
      <c r="N589" s="149">
        <v>3.7</v>
      </c>
      <c r="O589" s="149">
        <v>4.2</v>
      </c>
      <c r="P589" s="11">
        <v>9.14</v>
      </c>
      <c r="Q589" s="11">
        <v>11.29</v>
      </c>
      <c r="R589" s="11">
        <v>5.3</v>
      </c>
      <c r="S589" s="15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28">
        <v>9.4234562775443234</v>
      </c>
    </row>
    <row r="590" spans="1:65">
      <c r="A590" s="30"/>
      <c r="B590" s="19">
        <v>1</v>
      </c>
      <c r="C590" s="9">
        <v>5</v>
      </c>
      <c r="D590" s="11">
        <v>11.27</v>
      </c>
      <c r="E590" s="11">
        <v>9.1015160497352774</v>
      </c>
      <c r="F590" s="149">
        <v>5.2</v>
      </c>
      <c r="G590" s="149">
        <v>2.9</v>
      </c>
      <c r="H590" s="11">
        <v>9.5</v>
      </c>
      <c r="I590" s="11">
        <v>9.8000000000000007</v>
      </c>
      <c r="J590" s="11">
        <v>9.9</v>
      </c>
      <c r="K590" s="11">
        <v>8.5</v>
      </c>
      <c r="L590" s="11">
        <v>10.4</v>
      </c>
      <c r="M590" s="149" t="s">
        <v>313</v>
      </c>
      <c r="N590" s="149">
        <v>3.7</v>
      </c>
      <c r="O590" s="149">
        <v>3.9</v>
      </c>
      <c r="P590" s="11">
        <v>10.050000000000001</v>
      </c>
      <c r="Q590" s="11">
        <v>11.38</v>
      </c>
      <c r="R590" s="11">
        <v>4.8</v>
      </c>
      <c r="S590" s="15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28">
        <v>47</v>
      </c>
    </row>
    <row r="591" spans="1:65">
      <c r="A591" s="30"/>
      <c r="B591" s="19">
        <v>1</v>
      </c>
      <c r="C591" s="9">
        <v>6</v>
      </c>
      <c r="D591" s="11">
        <v>10.73</v>
      </c>
      <c r="E591" s="11">
        <v>9.554125158778378</v>
      </c>
      <c r="F591" s="149">
        <v>5</v>
      </c>
      <c r="G591" s="149">
        <v>2.9</v>
      </c>
      <c r="H591" s="11">
        <v>9.9</v>
      </c>
      <c r="I591" s="11">
        <v>10.5</v>
      </c>
      <c r="J591" s="11">
        <v>10.1</v>
      </c>
      <c r="K591" s="11">
        <v>8.3000000000000007</v>
      </c>
      <c r="L591" s="11">
        <v>9.9</v>
      </c>
      <c r="M591" s="149" t="s">
        <v>313</v>
      </c>
      <c r="N591" s="149">
        <v>3.6</v>
      </c>
      <c r="O591" s="149">
        <v>4.0999999999999996</v>
      </c>
      <c r="P591" s="11">
        <v>8.6</v>
      </c>
      <c r="Q591" s="11">
        <v>11.37</v>
      </c>
      <c r="R591" s="11">
        <v>5.8</v>
      </c>
      <c r="S591" s="15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55"/>
    </row>
    <row r="592" spans="1:65">
      <c r="A592" s="30"/>
      <c r="B592" s="20" t="s">
        <v>260</v>
      </c>
      <c r="C592" s="12"/>
      <c r="D592" s="23">
        <v>11.028333333333334</v>
      </c>
      <c r="E592" s="23">
        <v>9.3162294421098988</v>
      </c>
      <c r="F592" s="23">
        <v>4.9666666666666668</v>
      </c>
      <c r="G592" s="23">
        <v>2.8666666666666667</v>
      </c>
      <c r="H592" s="23">
        <v>9.75</v>
      </c>
      <c r="I592" s="23">
        <v>10.083333333333334</v>
      </c>
      <c r="J592" s="23">
        <v>9.9166666666666661</v>
      </c>
      <c r="K592" s="23">
        <v>8.35</v>
      </c>
      <c r="L592" s="23">
        <v>9.9999999999999982</v>
      </c>
      <c r="M592" s="23" t="s">
        <v>662</v>
      </c>
      <c r="N592" s="23">
        <v>3.6833333333333336</v>
      </c>
      <c r="O592" s="23">
        <v>4.083333333333333</v>
      </c>
      <c r="P592" s="23">
        <v>9.2083333333333339</v>
      </c>
      <c r="Q592" s="23">
        <v>11.365</v>
      </c>
      <c r="R592" s="23">
        <v>5.2166666666666668</v>
      </c>
      <c r="S592" s="15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55"/>
    </row>
    <row r="593" spans="1:65">
      <c r="A593" s="30"/>
      <c r="B593" s="3" t="s">
        <v>261</v>
      </c>
      <c r="C593" s="29"/>
      <c r="D593" s="11">
        <v>10.99</v>
      </c>
      <c r="E593" s="11">
        <v>9.2799866116345271</v>
      </c>
      <c r="F593" s="11">
        <v>4.95</v>
      </c>
      <c r="G593" s="11">
        <v>2.8499999999999996</v>
      </c>
      <c r="H593" s="11">
        <v>9.75</v>
      </c>
      <c r="I593" s="11">
        <v>10.1</v>
      </c>
      <c r="J593" s="11">
        <v>9.9</v>
      </c>
      <c r="K593" s="11">
        <v>8.4</v>
      </c>
      <c r="L593" s="11">
        <v>9.9499999999999993</v>
      </c>
      <c r="M593" s="11" t="s">
        <v>662</v>
      </c>
      <c r="N593" s="11">
        <v>3.7</v>
      </c>
      <c r="O593" s="11">
        <v>4.0999999999999996</v>
      </c>
      <c r="P593" s="11">
        <v>9.3249999999999993</v>
      </c>
      <c r="Q593" s="11">
        <v>11.375</v>
      </c>
      <c r="R593" s="11">
        <v>5.2</v>
      </c>
      <c r="S593" s="15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55"/>
    </row>
    <row r="594" spans="1:65">
      <c r="A594" s="30"/>
      <c r="B594" s="3" t="s">
        <v>262</v>
      </c>
      <c r="C594" s="29"/>
      <c r="D594" s="24">
        <v>0.23684734886982928</v>
      </c>
      <c r="E594" s="24">
        <v>0.20453126544058645</v>
      </c>
      <c r="F594" s="24">
        <v>0.22509257354845524</v>
      </c>
      <c r="G594" s="24">
        <v>0.13662601021279466</v>
      </c>
      <c r="H594" s="24">
        <v>0.28809720581775844</v>
      </c>
      <c r="I594" s="24">
        <v>0.26394443859772165</v>
      </c>
      <c r="J594" s="24">
        <v>0.20412414523193151</v>
      </c>
      <c r="K594" s="24">
        <v>0.22583179581272428</v>
      </c>
      <c r="L594" s="24">
        <v>0.23664319132398484</v>
      </c>
      <c r="M594" s="24" t="s">
        <v>662</v>
      </c>
      <c r="N594" s="24">
        <v>7.5277265270908028E-2</v>
      </c>
      <c r="O594" s="24">
        <v>0.11690451944500128</v>
      </c>
      <c r="P594" s="24">
        <v>0.60917704049534493</v>
      </c>
      <c r="Q594" s="24">
        <v>7.3416619371911129E-2</v>
      </c>
      <c r="R594" s="24">
        <v>0.33714487489307421</v>
      </c>
      <c r="S594" s="15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55"/>
    </row>
    <row r="595" spans="1:65">
      <c r="A595" s="30"/>
      <c r="B595" s="3" t="s">
        <v>86</v>
      </c>
      <c r="C595" s="29"/>
      <c r="D595" s="13">
        <v>2.1476259531796518E-2</v>
      </c>
      <c r="E595" s="13">
        <v>2.1954296715374272E-2</v>
      </c>
      <c r="F595" s="13">
        <v>4.5320652392306426E-2</v>
      </c>
      <c r="G595" s="13">
        <v>4.7660236120742321E-2</v>
      </c>
      <c r="H595" s="13">
        <v>2.9548431365923944E-2</v>
      </c>
      <c r="I595" s="13">
        <v>2.6176307960104624E-2</v>
      </c>
      <c r="J595" s="13">
        <v>2.0583947418346037E-2</v>
      </c>
      <c r="K595" s="13">
        <v>2.7045724049428059E-2</v>
      </c>
      <c r="L595" s="13">
        <v>2.3664319132398488E-2</v>
      </c>
      <c r="M595" s="13" t="s">
        <v>662</v>
      </c>
      <c r="N595" s="13">
        <v>2.0437266589386792E-2</v>
      </c>
      <c r="O595" s="13">
        <v>2.8629678231428889E-2</v>
      </c>
      <c r="P595" s="13">
        <v>6.6154972723476368E-2</v>
      </c>
      <c r="Q595" s="13">
        <v>6.459887318249989E-3</v>
      </c>
      <c r="R595" s="13">
        <v>6.4628410522634031E-2</v>
      </c>
      <c r="S595" s="15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55"/>
    </row>
    <row r="596" spans="1:65">
      <c r="A596" s="30"/>
      <c r="B596" s="3" t="s">
        <v>263</v>
      </c>
      <c r="C596" s="29"/>
      <c r="D596" s="13">
        <v>0.17030662726300982</v>
      </c>
      <c r="E596" s="13">
        <v>-1.1378716287986701E-2</v>
      </c>
      <c r="F596" s="13">
        <v>-0.47294638820556612</v>
      </c>
      <c r="G596" s="13">
        <v>-0.69579455963542736</v>
      </c>
      <c r="H596" s="13">
        <v>3.4652224495784534E-2</v>
      </c>
      <c r="I596" s="13">
        <v>7.0024950119572216E-2</v>
      </c>
      <c r="J596" s="13">
        <v>5.2338587307678264E-2</v>
      </c>
      <c r="K596" s="13">
        <v>-0.113913223124123</v>
      </c>
      <c r="L596" s="13">
        <v>6.1181768713625129E-2</v>
      </c>
      <c r="M596" s="13" t="s">
        <v>662</v>
      </c>
      <c r="N596" s="13">
        <v>-0.60913138185714799</v>
      </c>
      <c r="O596" s="13">
        <v>-0.56668411110860306</v>
      </c>
      <c r="P596" s="13">
        <v>-2.2828454642869977E-2</v>
      </c>
      <c r="Q596" s="13">
        <v>0.20603308014303501</v>
      </c>
      <c r="R596" s="13">
        <v>-0.44641684398772552</v>
      </c>
      <c r="S596" s="15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55"/>
    </row>
    <row r="597" spans="1:65">
      <c r="A597" s="30"/>
      <c r="B597" s="46" t="s">
        <v>264</v>
      </c>
      <c r="C597" s="47"/>
      <c r="D597" s="45">
        <v>0.67</v>
      </c>
      <c r="E597" s="45">
        <v>0.04</v>
      </c>
      <c r="F597" s="45">
        <v>1.57</v>
      </c>
      <c r="G597" s="45">
        <v>2.35</v>
      </c>
      <c r="H597" s="45">
        <v>0.2</v>
      </c>
      <c r="I597" s="45">
        <v>0.32</v>
      </c>
      <c r="J597" s="45">
        <v>0.26</v>
      </c>
      <c r="K597" s="45">
        <v>0.32</v>
      </c>
      <c r="L597" s="45">
        <v>0.28999999999999998</v>
      </c>
      <c r="M597" s="45">
        <v>3.41</v>
      </c>
      <c r="N597" s="45">
        <v>2.0499999999999998</v>
      </c>
      <c r="O597" s="45">
        <v>1.9</v>
      </c>
      <c r="P597" s="45">
        <v>0</v>
      </c>
      <c r="Q597" s="45">
        <v>0.8</v>
      </c>
      <c r="R597" s="45">
        <v>1.48</v>
      </c>
      <c r="S597" s="15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55"/>
    </row>
    <row r="598" spans="1:65">
      <c r="B598" s="31"/>
      <c r="C598" s="20"/>
      <c r="D598" s="20"/>
      <c r="E598" s="20"/>
      <c r="F598" s="20"/>
      <c r="G598" s="20"/>
      <c r="H598" s="20"/>
      <c r="I598" s="20"/>
      <c r="J598" s="20"/>
      <c r="K598" s="20"/>
      <c r="L598" s="20"/>
      <c r="M598" s="20"/>
      <c r="N598" s="20"/>
      <c r="O598" s="20"/>
      <c r="P598" s="20"/>
      <c r="Q598" s="20"/>
      <c r="R598" s="20"/>
      <c r="BM598" s="55"/>
    </row>
    <row r="599" spans="1:65" ht="15">
      <c r="B599" s="8" t="s">
        <v>573</v>
      </c>
      <c r="BM599" s="28" t="s">
        <v>67</v>
      </c>
    </row>
    <row r="600" spans="1:65" ht="15">
      <c r="A600" s="25" t="s">
        <v>31</v>
      </c>
      <c r="B600" s="18" t="s">
        <v>112</v>
      </c>
      <c r="C600" s="15" t="s">
        <v>113</v>
      </c>
      <c r="D600" s="16" t="s">
        <v>225</v>
      </c>
      <c r="E600" s="17" t="s">
        <v>225</v>
      </c>
      <c r="F600" s="17" t="s">
        <v>225</v>
      </c>
      <c r="G600" s="17" t="s">
        <v>225</v>
      </c>
      <c r="H600" s="17" t="s">
        <v>225</v>
      </c>
      <c r="I600" s="17" t="s">
        <v>225</v>
      </c>
      <c r="J600" s="17" t="s">
        <v>225</v>
      </c>
      <c r="K600" s="15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28">
        <v>1</v>
      </c>
    </row>
    <row r="601" spans="1:65">
      <c r="A601" s="30"/>
      <c r="B601" s="19" t="s">
        <v>226</v>
      </c>
      <c r="C601" s="9" t="s">
        <v>226</v>
      </c>
      <c r="D601" s="151" t="s">
        <v>229</v>
      </c>
      <c r="E601" s="152" t="s">
        <v>231</v>
      </c>
      <c r="F601" s="152" t="s">
        <v>232</v>
      </c>
      <c r="G601" s="152" t="s">
        <v>234</v>
      </c>
      <c r="H601" s="152" t="s">
        <v>241</v>
      </c>
      <c r="I601" s="152" t="s">
        <v>244</v>
      </c>
      <c r="J601" s="152" t="s">
        <v>245</v>
      </c>
      <c r="K601" s="15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28" t="s">
        <v>3</v>
      </c>
    </row>
    <row r="602" spans="1:65">
      <c r="A602" s="30"/>
      <c r="B602" s="19"/>
      <c r="C602" s="9"/>
      <c r="D602" s="10" t="s">
        <v>304</v>
      </c>
      <c r="E602" s="11" t="s">
        <v>304</v>
      </c>
      <c r="F602" s="11" t="s">
        <v>305</v>
      </c>
      <c r="G602" s="11" t="s">
        <v>304</v>
      </c>
      <c r="H602" s="11" t="s">
        <v>304</v>
      </c>
      <c r="I602" s="11" t="s">
        <v>304</v>
      </c>
      <c r="J602" s="11" t="s">
        <v>304</v>
      </c>
      <c r="K602" s="15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28">
        <v>1</v>
      </c>
    </row>
    <row r="603" spans="1:65">
      <c r="A603" s="30"/>
      <c r="B603" s="19"/>
      <c r="C603" s="9"/>
      <c r="D603" s="26"/>
      <c r="E603" s="26"/>
      <c r="F603" s="26"/>
      <c r="G603" s="26"/>
      <c r="H603" s="26"/>
      <c r="I603" s="26"/>
      <c r="J603" s="26"/>
      <c r="K603" s="15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28">
        <v>2</v>
      </c>
    </row>
    <row r="604" spans="1:65">
      <c r="A604" s="30"/>
      <c r="B604" s="18">
        <v>1</v>
      </c>
      <c r="C604" s="14">
        <v>1</v>
      </c>
      <c r="D604" s="217">
        <v>28.619294650110199</v>
      </c>
      <c r="E604" s="217">
        <v>31.920550227461248</v>
      </c>
      <c r="F604" s="217">
        <v>29.8</v>
      </c>
      <c r="G604" s="217">
        <v>29.4</v>
      </c>
      <c r="H604" s="231">
        <v>15.88686392475039</v>
      </c>
      <c r="I604" s="234">
        <v>33.33</v>
      </c>
      <c r="J604" s="231">
        <v>44</v>
      </c>
      <c r="K604" s="218"/>
      <c r="L604" s="219"/>
      <c r="M604" s="219"/>
      <c r="N604" s="219"/>
      <c r="O604" s="219"/>
      <c r="P604" s="219"/>
      <c r="Q604" s="219"/>
      <c r="R604" s="219"/>
      <c r="S604" s="219"/>
      <c r="T604" s="219"/>
      <c r="U604" s="219"/>
      <c r="V604" s="219"/>
      <c r="W604" s="219"/>
      <c r="X604" s="219"/>
      <c r="Y604" s="219"/>
      <c r="Z604" s="219"/>
      <c r="AA604" s="219"/>
      <c r="AB604" s="219"/>
      <c r="AC604" s="219"/>
      <c r="AD604" s="219"/>
      <c r="AE604" s="219"/>
      <c r="AF604" s="219"/>
      <c r="AG604" s="219"/>
      <c r="AH604" s="219"/>
      <c r="AI604" s="219"/>
      <c r="AJ604" s="219"/>
      <c r="AK604" s="219"/>
      <c r="AL604" s="219"/>
      <c r="AM604" s="219"/>
      <c r="AN604" s="219"/>
      <c r="AO604" s="219"/>
      <c r="AP604" s="219"/>
      <c r="AQ604" s="219"/>
      <c r="AR604" s="219"/>
      <c r="AS604" s="219"/>
      <c r="AT604" s="219"/>
      <c r="AU604" s="219"/>
      <c r="AV604" s="219"/>
      <c r="AW604" s="219"/>
      <c r="AX604" s="219"/>
      <c r="AY604" s="219"/>
      <c r="AZ604" s="219"/>
      <c r="BA604" s="219"/>
      <c r="BB604" s="219"/>
      <c r="BC604" s="219"/>
      <c r="BD604" s="219"/>
      <c r="BE604" s="219"/>
      <c r="BF604" s="219"/>
      <c r="BG604" s="219"/>
      <c r="BH604" s="219"/>
      <c r="BI604" s="219"/>
      <c r="BJ604" s="219"/>
      <c r="BK604" s="219"/>
      <c r="BL604" s="219"/>
      <c r="BM604" s="220">
        <v>1</v>
      </c>
    </row>
    <row r="605" spans="1:65">
      <c r="A605" s="30"/>
      <c r="B605" s="19">
        <v>1</v>
      </c>
      <c r="C605" s="9">
        <v>2</v>
      </c>
      <c r="D605" s="221">
        <v>28.709508067420266</v>
      </c>
      <c r="E605" s="221">
        <v>30.419419298138347</v>
      </c>
      <c r="F605" s="221">
        <v>30.599999999999998</v>
      </c>
      <c r="G605" s="221">
        <v>29.8</v>
      </c>
      <c r="H605" s="232">
        <v>20.58088100291949</v>
      </c>
      <c r="I605" s="221">
        <v>31.100000000000005</v>
      </c>
      <c r="J605" s="232">
        <v>33</v>
      </c>
      <c r="K605" s="218"/>
      <c r="L605" s="219"/>
      <c r="M605" s="219"/>
      <c r="N605" s="219"/>
      <c r="O605" s="219"/>
      <c r="P605" s="219"/>
      <c r="Q605" s="219"/>
      <c r="R605" s="219"/>
      <c r="S605" s="219"/>
      <c r="T605" s="219"/>
      <c r="U605" s="219"/>
      <c r="V605" s="219"/>
      <c r="W605" s="219"/>
      <c r="X605" s="219"/>
      <c r="Y605" s="219"/>
      <c r="Z605" s="219"/>
      <c r="AA605" s="219"/>
      <c r="AB605" s="219"/>
      <c r="AC605" s="219"/>
      <c r="AD605" s="219"/>
      <c r="AE605" s="219"/>
      <c r="AF605" s="219"/>
      <c r="AG605" s="219"/>
      <c r="AH605" s="219"/>
      <c r="AI605" s="219"/>
      <c r="AJ605" s="219"/>
      <c r="AK605" s="219"/>
      <c r="AL605" s="219"/>
      <c r="AM605" s="219"/>
      <c r="AN605" s="219"/>
      <c r="AO605" s="219"/>
      <c r="AP605" s="219"/>
      <c r="AQ605" s="219"/>
      <c r="AR605" s="219"/>
      <c r="AS605" s="219"/>
      <c r="AT605" s="219"/>
      <c r="AU605" s="219"/>
      <c r="AV605" s="219"/>
      <c r="AW605" s="219"/>
      <c r="AX605" s="219"/>
      <c r="AY605" s="219"/>
      <c r="AZ605" s="219"/>
      <c r="BA605" s="219"/>
      <c r="BB605" s="219"/>
      <c r="BC605" s="219"/>
      <c r="BD605" s="219"/>
      <c r="BE605" s="219"/>
      <c r="BF605" s="219"/>
      <c r="BG605" s="219"/>
      <c r="BH605" s="219"/>
      <c r="BI605" s="219"/>
      <c r="BJ605" s="219"/>
      <c r="BK605" s="219"/>
      <c r="BL605" s="219"/>
      <c r="BM605" s="220">
        <v>24</v>
      </c>
    </row>
    <row r="606" spans="1:65">
      <c r="A606" s="30"/>
      <c r="B606" s="19">
        <v>1</v>
      </c>
      <c r="C606" s="9">
        <v>3</v>
      </c>
      <c r="D606" s="221">
        <v>28.4019217077776</v>
      </c>
      <c r="E606" s="221">
        <v>31.359706270694836</v>
      </c>
      <c r="F606" s="221">
        <v>31.100000000000005</v>
      </c>
      <c r="G606" s="221">
        <v>30.2</v>
      </c>
      <c r="H606" s="232">
        <v>16.85391683337923</v>
      </c>
      <c r="I606" s="221">
        <v>31.84</v>
      </c>
      <c r="J606" s="232">
        <v>39</v>
      </c>
      <c r="K606" s="218"/>
      <c r="L606" s="219"/>
      <c r="M606" s="219"/>
      <c r="N606" s="219"/>
      <c r="O606" s="219"/>
      <c r="P606" s="219"/>
      <c r="Q606" s="219"/>
      <c r="R606" s="219"/>
      <c r="S606" s="219"/>
      <c r="T606" s="219"/>
      <c r="U606" s="219"/>
      <c r="V606" s="219"/>
      <c r="W606" s="219"/>
      <c r="X606" s="219"/>
      <c r="Y606" s="219"/>
      <c r="Z606" s="219"/>
      <c r="AA606" s="219"/>
      <c r="AB606" s="219"/>
      <c r="AC606" s="219"/>
      <c r="AD606" s="219"/>
      <c r="AE606" s="219"/>
      <c r="AF606" s="219"/>
      <c r="AG606" s="219"/>
      <c r="AH606" s="219"/>
      <c r="AI606" s="219"/>
      <c r="AJ606" s="219"/>
      <c r="AK606" s="219"/>
      <c r="AL606" s="219"/>
      <c r="AM606" s="219"/>
      <c r="AN606" s="219"/>
      <c r="AO606" s="219"/>
      <c r="AP606" s="219"/>
      <c r="AQ606" s="219"/>
      <c r="AR606" s="219"/>
      <c r="AS606" s="219"/>
      <c r="AT606" s="219"/>
      <c r="AU606" s="219"/>
      <c r="AV606" s="219"/>
      <c r="AW606" s="219"/>
      <c r="AX606" s="219"/>
      <c r="AY606" s="219"/>
      <c r="AZ606" s="219"/>
      <c r="BA606" s="219"/>
      <c r="BB606" s="219"/>
      <c r="BC606" s="219"/>
      <c r="BD606" s="219"/>
      <c r="BE606" s="219"/>
      <c r="BF606" s="219"/>
      <c r="BG606" s="219"/>
      <c r="BH606" s="219"/>
      <c r="BI606" s="219"/>
      <c r="BJ606" s="219"/>
      <c r="BK606" s="219"/>
      <c r="BL606" s="219"/>
      <c r="BM606" s="220">
        <v>16</v>
      </c>
    </row>
    <row r="607" spans="1:65">
      <c r="A607" s="30"/>
      <c r="B607" s="19">
        <v>1</v>
      </c>
      <c r="C607" s="9">
        <v>4</v>
      </c>
      <c r="D607" s="221">
        <v>28.599374733846801</v>
      </c>
      <c r="E607" s="221">
        <v>31.854537777765426</v>
      </c>
      <c r="F607" s="221">
        <v>30.599999999999998</v>
      </c>
      <c r="G607" s="221">
        <v>30.1</v>
      </c>
      <c r="H607" s="232">
        <v>17.336363186411393</v>
      </c>
      <c r="I607" s="221">
        <v>31.64</v>
      </c>
      <c r="J607" s="232">
        <v>33</v>
      </c>
      <c r="K607" s="218"/>
      <c r="L607" s="219"/>
      <c r="M607" s="219"/>
      <c r="N607" s="219"/>
      <c r="O607" s="219"/>
      <c r="P607" s="219"/>
      <c r="Q607" s="219"/>
      <c r="R607" s="219"/>
      <c r="S607" s="219"/>
      <c r="T607" s="219"/>
      <c r="U607" s="219"/>
      <c r="V607" s="219"/>
      <c r="W607" s="219"/>
      <c r="X607" s="219"/>
      <c r="Y607" s="219"/>
      <c r="Z607" s="219"/>
      <c r="AA607" s="219"/>
      <c r="AB607" s="219"/>
      <c r="AC607" s="219"/>
      <c r="AD607" s="219"/>
      <c r="AE607" s="219"/>
      <c r="AF607" s="219"/>
      <c r="AG607" s="219"/>
      <c r="AH607" s="219"/>
      <c r="AI607" s="219"/>
      <c r="AJ607" s="219"/>
      <c r="AK607" s="219"/>
      <c r="AL607" s="219"/>
      <c r="AM607" s="219"/>
      <c r="AN607" s="219"/>
      <c r="AO607" s="219"/>
      <c r="AP607" s="219"/>
      <c r="AQ607" s="219"/>
      <c r="AR607" s="219"/>
      <c r="AS607" s="219"/>
      <c r="AT607" s="219"/>
      <c r="AU607" s="219"/>
      <c r="AV607" s="219"/>
      <c r="AW607" s="219"/>
      <c r="AX607" s="219"/>
      <c r="AY607" s="219"/>
      <c r="AZ607" s="219"/>
      <c r="BA607" s="219"/>
      <c r="BB607" s="219"/>
      <c r="BC607" s="219"/>
      <c r="BD607" s="219"/>
      <c r="BE607" s="219"/>
      <c r="BF607" s="219"/>
      <c r="BG607" s="219"/>
      <c r="BH607" s="219"/>
      <c r="BI607" s="219"/>
      <c r="BJ607" s="219"/>
      <c r="BK607" s="219"/>
      <c r="BL607" s="219"/>
      <c r="BM607" s="220">
        <v>30.279429578268502</v>
      </c>
    </row>
    <row r="608" spans="1:65">
      <c r="A608" s="30"/>
      <c r="B608" s="19">
        <v>1</v>
      </c>
      <c r="C608" s="9">
        <v>5</v>
      </c>
      <c r="D608" s="221">
        <v>28.3758642434771</v>
      </c>
      <c r="E608" s="221">
        <v>30.224690713627709</v>
      </c>
      <c r="F608" s="221">
        <v>29.2</v>
      </c>
      <c r="G608" s="221">
        <v>30</v>
      </c>
      <c r="H608" s="232">
        <v>16.120146710201382</v>
      </c>
      <c r="I608" s="221">
        <v>30.939999999999998</v>
      </c>
      <c r="J608" s="232">
        <v>50</v>
      </c>
      <c r="K608" s="218"/>
      <c r="L608" s="219"/>
      <c r="M608" s="219"/>
      <c r="N608" s="219"/>
      <c r="O608" s="219"/>
      <c r="P608" s="219"/>
      <c r="Q608" s="219"/>
      <c r="R608" s="219"/>
      <c r="S608" s="219"/>
      <c r="T608" s="219"/>
      <c r="U608" s="219"/>
      <c r="V608" s="219"/>
      <c r="W608" s="219"/>
      <c r="X608" s="219"/>
      <c r="Y608" s="219"/>
      <c r="Z608" s="219"/>
      <c r="AA608" s="219"/>
      <c r="AB608" s="219"/>
      <c r="AC608" s="219"/>
      <c r="AD608" s="219"/>
      <c r="AE608" s="219"/>
      <c r="AF608" s="219"/>
      <c r="AG608" s="219"/>
      <c r="AH608" s="219"/>
      <c r="AI608" s="219"/>
      <c r="AJ608" s="219"/>
      <c r="AK608" s="219"/>
      <c r="AL608" s="219"/>
      <c r="AM608" s="219"/>
      <c r="AN608" s="219"/>
      <c r="AO608" s="219"/>
      <c r="AP608" s="219"/>
      <c r="AQ608" s="219"/>
      <c r="AR608" s="219"/>
      <c r="AS608" s="219"/>
      <c r="AT608" s="219"/>
      <c r="AU608" s="219"/>
      <c r="AV608" s="219"/>
      <c r="AW608" s="219"/>
      <c r="AX608" s="219"/>
      <c r="AY608" s="219"/>
      <c r="AZ608" s="219"/>
      <c r="BA608" s="219"/>
      <c r="BB608" s="219"/>
      <c r="BC608" s="219"/>
      <c r="BD608" s="219"/>
      <c r="BE608" s="219"/>
      <c r="BF608" s="219"/>
      <c r="BG608" s="219"/>
      <c r="BH608" s="219"/>
      <c r="BI608" s="219"/>
      <c r="BJ608" s="219"/>
      <c r="BK608" s="219"/>
      <c r="BL608" s="219"/>
      <c r="BM608" s="220">
        <v>48</v>
      </c>
    </row>
    <row r="609" spans="1:65">
      <c r="A609" s="30"/>
      <c r="B609" s="19">
        <v>1</v>
      </c>
      <c r="C609" s="9">
        <v>6</v>
      </c>
      <c r="D609" s="221">
        <v>28.268469895571641</v>
      </c>
      <c r="E609" s="221">
        <v>32.457549762163865</v>
      </c>
      <c r="F609" s="221">
        <v>29.8</v>
      </c>
      <c r="G609" s="221">
        <v>30.1</v>
      </c>
      <c r="H609" s="232">
        <v>18.62020984882443</v>
      </c>
      <c r="I609" s="221">
        <v>31.54</v>
      </c>
      <c r="J609" s="232">
        <v>48</v>
      </c>
      <c r="K609" s="218"/>
      <c r="L609" s="219"/>
      <c r="M609" s="219"/>
      <c r="N609" s="219"/>
      <c r="O609" s="219"/>
      <c r="P609" s="219"/>
      <c r="Q609" s="219"/>
      <c r="R609" s="219"/>
      <c r="S609" s="219"/>
      <c r="T609" s="219"/>
      <c r="U609" s="219"/>
      <c r="V609" s="219"/>
      <c r="W609" s="219"/>
      <c r="X609" s="219"/>
      <c r="Y609" s="219"/>
      <c r="Z609" s="219"/>
      <c r="AA609" s="219"/>
      <c r="AB609" s="219"/>
      <c r="AC609" s="219"/>
      <c r="AD609" s="219"/>
      <c r="AE609" s="219"/>
      <c r="AF609" s="219"/>
      <c r="AG609" s="219"/>
      <c r="AH609" s="219"/>
      <c r="AI609" s="219"/>
      <c r="AJ609" s="219"/>
      <c r="AK609" s="219"/>
      <c r="AL609" s="219"/>
      <c r="AM609" s="219"/>
      <c r="AN609" s="219"/>
      <c r="AO609" s="219"/>
      <c r="AP609" s="219"/>
      <c r="AQ609" s="219"/>
      <c r="AR609" s="219"/>
      <c r="AS609" s="219"/>
      <c r="AT609" s="219"/>
      <c r="AU609" s="219"/>
      <c r="AV609" s="219"/>
      <c r="AW609" s="219"/>
      <c r="AX609" s="219"/>
      <c r="AY609" s="219"/>
      <c r="AZ609" s="219"/>
      <c r="BA609" s="219"/>
      <c r="BB609" s="219"/>
      <c r="BC609" s="219"/>
      <c r="BD609" s="219"/>
      <c r="BE609" s="219"/>
      <c r="BF609" s="219"/>
      <c r="BG609" s="219"/>
      <c r="BH609" s="219"/>
      <c r="BI609" s="219"/>
      <c r="BJ609" s="219"/>
      <c r="BK609" s="219"/>
      <c r="BL609" s="219"/>
      <c r="BM609" s="222"/>
    </row>
    <row r="610" spans="1:65">
      <c r="A610" s="30"/>
      <c r="B610" s="20" t="s">
        <v>260</v>
      </c>
      <c r="C610" s="12"/>
      <c r="D610" s="223">
        <v>28.495738883033937</v>
      </c>
      <c r="E610" s="223">
        <v>31.372742341641906</v>
      </c>
      <c r="F610" s="223">
        <v>30.183333333333334</v>
      </c>
      <c r="G610" s="223">
        <v>29.933333333333334</v>
      </c>
      <c r="H610" s="223">
        <v>17.566396917747721</v>
      </c>
      <c r="I610" s="223">
        <v>31.731666666666669</v>
      </c>
      <c r="J610" s="223">
        <v>41.166666666666664</v>
      </c>
      <c r="K610" s="218"/>
      <c r="L610" s="219"/>
      <c r="M610" s="219"/>
      <c r="N610" s="219"/>
      <c r="O610" s="219"/>
      <c r="P610" s="219"/>
      <c r="Q610" s="219"/>
      <c r="R610" s="219"/>
      <c r="S610" s="219"/>
      <c r="T610" s="219"/>
      <c r="U610" s="219"/>
      <c r="V610" s="219"/>
      <c r="W610" s="219"/>
      <c r="X610" s="219"/>
      <c r="Y610" s="219"/>
      <c r="Z610" s="219"/>
      <c r="AA610" s="219"/>
      <c r="AB610" s="219"/>
      <c r="AC610" s="219"/>
      <c r="AD610" s="219"/>
      <c r="AE610" s="219"/>
      <c r="AF610" s="219"/>
      <c r="AG610" s="219"/>
      <c r="AH610" s="219"/>
      <c r="AI610" s="219"/>
      <c r="AJ610" s="219"/>
      <c r="AK610" s="219"/>
      <c r="AL610" s="219"/>
      <c r="AM610" s="219"/>
      <c r="AN610" s="219"/>
      <c r="AO610" s="219"/>
      <c r="AP610" s="219"/>
      <c r="AQ610" s="219"/>
      <c r="AR610" s="219"/>
      <c r="AS610" s="219"/>
      <c r="AT610" s="219"/>
      <c r="AU610" s="219"/>
      <c r="AV610" s="219"/>
      <c r="AW610" s="219"/>
      <c r="AX610" s="219"/>
      <c r="AY610" s="219"/>
      <c r="AZ610" s="219"/>
      <c r="BA610" s="219"/>
      <c r="BB610" s="219"/>
      <c r="BC610" s="219"/>
      <c r="BD610" s="219"/>
      <c r="BE610" s="219"/>
      <c r="BF610" s="219"/>
      <c r="BG610" s="219"/>
      <c r="BH610" s="219"/>
      <c r="BI610" s="219"/>
      <c r="BJ610" s="219"/>
      <c r="BK610" s="219"/>
      <c r="BL610" s="219"/>
      <c r="BM610" s="222"/>
    </row>
    <row r="611" spans="1:65">
      <c r="A611" s="30"/>
      <c r="B611" s="3" t="s">
        <v>261</v>
      </c>
      <c r="C611" s="29"/>
      <c r="D611" s="221">
        <v>28.500648220812202</v>
      </c>
      <c r="E611" s="221">
        <v>31.607122024230129</v>
      </c>
      <c r="F611" s="221">
        <v>30.2</v>
      </c>
      <c r="G611" s="221">
        <v>30.05</v>
      </c>
      <c r="H611" s="221">
        <v>17.09514000989531</v>
      </c>
      <c r="I611" s="221">
        <v>31.59</v>
      </c>
      <c r="J611" s="221">
        <v>41.5</v>
      </c>
      <c r="K611" s="218"/>
      <c r="L611" s="219"/>
      <c r="M611" s="219"/>
      <c r="N611" s="219"/>
      <c r="O611" s="219"/>
      <c r="P611" s="219"/>
      <c r="Q611" s="219"/>
      <c r="R611" s="219"/>
      <c r="S611" s="219"/>
      <c r="T611" s="219"/>
      <c r="U611" s="219"/>
      <c r="V611" s="219"/>
      <c r="W611" s="219"/>
      <c r="X611" s="219"/>
      <c r="Y611" s="219"/>
      <c r="Z611" s="219"/>
      <c r="AA611" s="219"/>
      <c r="AB611" s="219"/>
      <c r="AC611" s="219"/>
      <c r="AD611" s="219"/>
      <c r="AE611" s="219"/>
      <c r="AF611" s="219"/>
      <c r="AG611" s="219"/>
      <c r="AH611" s="219"/>
      <c r="AI611" s="219"/>
      <c r="AJ611" s="219"/>
      <c r="AK611" s="219"/>
      <c r="AL611" s="219"/>
      <c r="AM611" s="219"/>
      <c r="AN611" s="219"/>
      <c r="AO611" s="219"/>
      <c r="AP611" s="219"/>
      <c r="AQ611" s="219"/>
      <c r="AR611" s="219"/>
      <c r="AS611" s="219"/>
      <c r="AT611" s="219"/>
      <c r="AU611" s="219"/>
      <c r="AV611" s="219"/>
      <c r="AW611" s="219"/>
      <c r="AX611" s="219"/>
      <c r="AY611" s="219"/>
      <c r="AZ611" s="219"/>
      <c r="BA611" s="219"/>
      <c r="BB611" s="219"/>
      <c r="BC611" s="219"/>
      <c r="BD611" s="219"/>
      <c r="BE611" s="219"/>
      <c r="BF611" s="219"/>
      <c r="BG611" s="219"/>
      <c r="BH611" s="219"/>
      <c r="BI611" s="219"/>
      <c r="BJ611" s="219"/>
      <c r="BK611" s="219"/>
      <c r="BL611" s="219"/>
      <c r="BM611" s="222"/>
    </row>
    <row r="612" spans="1:65">
      <c r="A612" s="30"/>
      <c r="B612" s="3" t="s">
        <v>262</v>
      </c>
      <c r="C612" s="29"/>
      <c r="D612" s="24">
        <v>0.17118788835008342</v>
      </c>
      <c r="E612" s="24">
        <v>0.88724796609082057</v>
      </c>
      <c r="F612" s="24">
        <v>0.69976186425573939</v>
      </c>
      <c r="G612" s="24">
        <v>0.29439202887759558</v>
      </c>
      <c r="H612" s="24">
        <v>1.7703474302535651</v>
      </c>
      <c r="I612" s="24">
        <v>0.85291070263343804</v>
      </c>
      <c r="J612" s="24">
        <v>7.3598007219398802</v>
      </c>
      <c r="K612" s="15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55"/>
    </row>
    <row r="613" spans="1:65">
      <c r="A613" s="30"/>
      <c r="B613" s="3" t="s">
        <v>86</v>
      </c>
      <c r="C613" s="29"/>
      <c r="D613" s="13">
        <v>6.0074907709098532E-3</v>
      </c>
      <c r="E613" s="13">
        <v>2.8280854648563888E-2</v>
      </c>
      <c r="F613" s="13">
        <v>2.3183717203392802E-2</v>
      </c>
      <c r="G613" s="13">
        <v>9.8349230137281373E-3</v>
      </c>
      <c r="H613" s="13">
        <v>0.10078033865128846</v>
      </c>
      <c r="I613" s="13">
        <v>2.6878849812493451E-2</v>
      </c>
      <c r="J613" s="13">
        <v>0.1787805843386206</v>
      </c>
      <c r="K613" s="15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55"/>
    </row>
    <row r="614" spans="1:65">
      <c r="A614" s="30"/>
      <c r="B614" s="3" t="s">
        <v>263</v>
      </c>
      <c r="C614" s="29"/>
      <c r="D614" s="13">
        <v>-5.8907671646321824E-2</v>
      </c>
      <c r="E614" s="13">
        <v>3.6107442531152278E-2</v>
      </c>
      <c r="F614" s="13">
        <v>-3.1736477956684217E-3</v>
      </c>
      <c r="G614" s="13">
        <v>-1.1430078101060448E-2</v>
      </c>
      <c r="H614" s="13">
        <v>-0.41985707252704996</v>
      </c>
      <c r="I614" s="13">
        <v>4.7961177229059571E-2</v>
      </c>
      <c r="J614" s="13">
        <v>0.35955885695455492</v>
      </c>
      <c r="K614" s="15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55"/>
    </row>
    <row r="615" spans="1:65">
      <c r="A615" s="30"/>
      <c r="B615" s="46" t="s">
        <v>264</v>
      </c>
      <c r="C615" s="47"/>
      <c r="D615" s="45">
        <v>0.73</v>
      </c>
      <c r="E615" s="45">
        <v>0.52</v>
      </c>
      <c r="F615" s="45">
        <v>0</v>
      </c>
      <c r="G615" s="45">
        <v>0.11</v>
      </c>
      <c r="H615" s="45">
        <v>5.49</v>
      </c>
      <c r="I615" s="45">
        <v>0.67</v>
      </c>
      <c r="J615" s="45">
        <v>4.78</v>
      </c>
      <c r="K615" s="15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55"/>
    </row>
    <row r="616" spans="1:65">
      <c r="B616" s="31"/>
      <c r="C616" s="20"/>
      <c r="D616" s="20"/>
      <c r="E616" s="20"/>
      <c r="F616" s="20"/>
      <c r="G616" s="20"/>
      <c r="H616" s="20"/>
      <c r="I616" s="20"/>
      <c r="J616" s="20"/>
      <c r="BM616" s="55"/>
    </row>
    <row r="617" spans="1:65" ht="15">
      <c r="B617" s="8" t="s">
        <v>574</v>
      </c>
      <c r="BM617" s="28" t="s">
        <v>67</v>
      </c>
    </row>
    <row r="618" spans="1:65" ht="15">
      <c r="A618" s="25" t="s">
        <v>34</v>
      </c>
      <c r="B618" s="18" t="s">
        <v>112</v>
      </c>
      <c r="C618" s="15" t="s">
        <v>113</v>
      </c>
      <c r="D618" s="16" t="s">
        <v>225</v>
      </c>
      <c r="E618" s="17" t="s">
        <v>225</v>
      </c>
      <c r="F618" s="17" t="s">
        <v>225</v>
      </c>
      <c r="G618" s="17" t="s">
        <v>225</v>
      </c>
      <c r="H618" s="17" t="s">
        <v>225</v>
      </c>
      <c r="I618" s="17" t="s">
        <v>225</v>
      </c>
      <c r="J618" s="17" t="s">
        <v>225</v>
      </c>
      <c r="K618" s="17" t="s">
        <v>225</v>
      </c>
      <c r="L618" s="17" t="s">
        <v>225</v>
      </c>
      <c r="M618" s="17" t="s">
        <v>225</v>
      </c>
      <c r="N618" s="17" t="s">
        <v>225</v>
      </c>
      <c r="O618" s="17" t="s">
        <v>225</v>
      </c>
      <c r="P618" s="17" t="s">
        <v>225</v>
      </c>
      <c r="Q618" s="17" t="s">
        <v>225</v>
      </c>
      <c r="R618" s="17" t="s">
        <v>225</v>
      </c>
      <c r="S618" s="17" t="s">
        <v>225</v>
      </c>
      <c r="T618" s="17" t="s">
        <v>225</v>
      </c>
      <c r="U618" s="15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28">
        <v>1</v>
      </c>
    </row>
    <row r="619" spans="1:65">
      <c r="A619" s="30"/>
      <c r="B619" s="19" t="s">
        <v>226</v>
      </c>
      <c r="C619" s="9" t="s">
        <v>226</v>
      </c>
      <c r="D619" s="151" t="s">
        <v>228</v>
      </c>
      <c r="E619" s="152" t="s">
        <v>229</v>
      </c>
      <c r="F619" s="152" t="s">
        <v>231</v>
      </c>
      <c r="G619" s="152" t="s">
        <v>232</v>
      </c>
      <c r="H619" s="152" t="s">
        <v>234</v>
      </c>
      <c r="I619" s="152" t="s">
        <v>235</v>
      </c>
      <c r="J619" s="152" t="s">
        <v>236</v>
      </c>
      <c r="K619" s="152" t="s">
        <v>237</v>
      </c>
      <c r="L619" s="152" t="s">
        <v>238</v>
      </c>
      <c r="M619" s="152" t="s">
        <v>280</v>
      </c>
      <c r="N619" s="152" t="s">
        <v>241</v>
      </c>
      <c r="O619" s="152" t="s">
        <v>242</v>
      </c>
      <c r="P619" s="152" t="s">
        <v>243</v>
      </c>
      <c r="Q619" s="152" t="s">
        <v>244</v>
      </c>
      <c r="R619" s="152" t="s">
        <v>245</v>
      </c>
      <c r="S619" s="152" t="s">
        <v>246</v>
      </c>
      <c r="T619" s="152" t="s">
        <v>248</v>
      </c>
      <c r="U619" s="15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28" t="s">
        <v>3</v>
      </c>
    </row>
    <row r="620" spans="1:65">
      <c r="A620" s="30"/>
      <c r="B620" s="19"/>
      <c r="C620" s="9"/>
      <c r="D620" s="10" t="s">
        <v>304</v>
      </c>
      <c r="E620" s="11" t="s">
        <v>306</v>
      </c>
      <c r="F620" s="11" t="s">
        <v>304</v>
      </c>
      <c r="G620" s="11" t="s">
        <v>305</v>
      </c>
      <c r="H620" s="11" t="s">
        <v>304</v>
      </c>
      <c r="I620" s="11" t="s">
        <v>305</v>
      </c>
      <c r="J620" s="11" t="s">
        <v>305</v>
      </c>
      <c r="K620" s="11" t="s">
        <v>305</v>
      </c>
      <c r="L620" s="11" t="s">
        <v>305</v>
      </c>
      <c r="M620" s="11" t="s">
        <v>305</v>
      </c>
      <c r="N620" s="11" t="s">
        <v>304</v>
      </c>
      <c r="O620" s="11" t="s">
        <v>116</v>
      </c>
      <c r="P620" s="11" t="s">
        <v>305</v>
      </c>
      <c r="Q620" s="11" t="s">
        <v>116</v>
      </c>
      <c r="R620" s="11" t="s">
        <v>304</v>
      </c>
      <c r="S620" s="11" t="s">
        <v>304</v>
      </c>
      <c r="T620" s="11" t="s">
        <v>305</v>
      </c>
      <c r="U620" s="15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28">
        <v>0</v>
      </c>
    </row>
    <row r="621" spans="1:65">
      <c r="A621" s="30"/>
      <c r="B621" s="19"/>
      <c r="C621" s="9"/>
      <c r="D621" s="26"/>
      <c r="E621" s="26" t="s">
        <v>307</v>
      </c>
      <c r="F621" s="26"/>
      <c r="G621" s="26"/>
      <c r="H621" s="26"/>
      <c r="I621" s="26"/>
      <c r="J621" s="26"/>
      <c r="K621" s="26"/>
      <c r="L621" s="26"/>
      <c r="M621" s="26"/>
      <c r="N621" s="26"/>
      <c r="O621" s="26"/>
      <c r="P621" s="26"/>
      <c r="Q621" s="26"/>
      <c r="R621" s="26"/>
      <c r="S621" s="26"/>
      <c r="T621" s="26"/>
      <c r="U621" s="15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28">
        <v>0</v>
      </c>
    </row>
    <row r="622" spans="1:65">
      <c r="A622" s="30"/>
      <c r="B622" s="18">
        <v>1</v>
      </c>
      <c r="C622" s="14">
        <v>1</v>
      </c>
      <c r="D622" s="207">
        <v>76.400000000000006</v>
      </c>
      <c r="E622" s="207">
        <v>71.479000000000013</v>
      </c>
      <c r="F622" s="207">
        <v>59.193715850983416</v>
      </c>
      <c r="G622" s="207">
        <v>48</v>
      </c>
      <c r="H622" s="227">
        <v>30.1</v>
      </c>
      <c r="I622" s="207">
        <v>62.3</v>
      </c>
      <c r="J622" s="207">
        <v>60.8</v>
      </c>
      <c r="K622" s="207">
        <v>64.400000000000006</v>
      </c>
      <c r="L622" s="227">
        <v>39.700000000000003</v>
      </c>
      <c r="M622" s="207">
        <v>62.5</v>
      </c>
      <c r="N622" s="207">
        <v>80.4370120394547</v>
      </c>
      <c r="O622" s="207">
        <v>57</v>
      </c>
      <c r="P622" s="207">
        <v>72.900000000000006</v>
      </c>
      <c r="Q622" s="207">
        <v>76</v>
      </c>
      <c r="R622" s="233">
        <v>78.599999999999994</v>
      </c>
      <c r="S622" s="227">
        <v>19.28</v>
      </c>
      <c r="T622" s="207">
        <v>54.9</v>
      </c>
      <c r="U622" s="208"/>
      <c r="V622" s="209"/>
      <c r="W622" s="209"/>
      <c r="X622" s="209"/>
      <c r="Y622" s="209"/>
      <c r="Z622" s="209"/>
      <c r="AA622" s="209"/>
      <c r="AB622" s="209"/>
      <c r="AC622" s="209"/>
      <c r="AD622" s="209"/>
      <c r="AE622" s="209"/>
      <c r="AF622" s="209"/>
      <c r="AG622" s="209"/>
      <c r="AH622" s="209"/>
      <c r="AI622" s="209"/>
      <c r="AJ622" s="209"/>
      <c r="AK622" s="209"/>
      <c r="AL622" s="209"/>
      <c r="AM622" s="209"/>
      <c r="AN622" s="209"/>
      <c r="AO622" s="209"/>
      <c r="AP622" s="209"/>
      <c r="AQ622" s="209"/>
      <c r="AR622" s="209"/>
      <c r="AS622" s="209"/>
      <c r="AT622" s="209"/>
      <c r="AU622" s="209"/>
      <c r="AV622" s="209"/>
      <c r="AW622" s="209"/>
      <c r="AX622" s="209"/>
      <c r="AY622" s="209"/>
      <c r="AZ622" s="209"/>
      <c r="BA622" s="209"/>
      <c r="BB622" s="209"/>
      <c r="BC622" s="209"/>
      <c r="BD622" s="209"/>
      <c r="BE622" s="209"/>
      <c r="BF622" s="209"/>
      <c r="BG622" s="209"/>
      <c r="BH622" s="209"/>
      <c r="BI622" s="209"/>
      <c r="BJ622" s="209"/>
      <c r="BK622" s="209"/>
      <c r="BL622" s="209"/>
      <c r="BM622" s="210">
        <v>1</v>
      </c>
    </row>
    <row r="623" spans="1:65">
      <c r="A623" s="30"/>
      <c r="B623" s="19">
        <v>1</v>
      </c>
      <c r="C623" s="9">
        <v>2</v>
      </c>
      <c r="D623" s="211">
        <v>76.3</v>
      </c>
      <c r="E623" s="211">
        <v>70.39</v>
      </c>
      <c r="F623" s="211">
        <v>60.096081308989454</v>
      </c>
      <c r="G623" s="211">
        <v>51</v>
      </c>
      <c r="H623" s="228">
        <v>26.3</v>
      </c>
      <c r="I623" s="211">
        <v>59.9</v>
      </c>
      <c r="J623" s="211">
        <v>63.7</v>
      </c>
      <c r="K623" s="211">
        <v>64.900000000000006</v>
      </c>
      <c r="L623" s="228">
        <v>36.5</v>
      </c>
      <c r="M623" s="211">
        <v>61.600000000000009</v>
      </c>
      <c r="N623" s="211">
        <v>78.765054061784397</v>
      </c>
      <c r="O623" s="211">
        <v>59</v>
      </c>
      <c r="P623" s="211">
        <v>73.400000000000006</v>
      </c>
      <c r="Q623" s="211">
        <v>67</v>
      </c>
      <c r="R623" s="211">
        <v>70.7</v>
      </c>
      <c r="S623" s="228">
        <v>21.53</v>
      </c>
      <c r="T623" s="211">
        <v>57.3</v>
      </c>
      <c r="U623" s="208"/>
      <c r="V623" s="209"/>
      <c r="W623" s="209"/>
      <c r="X623" s="209"/>
      <c r="Y623" s="209"/>
      <c r="Z623" s="209"/>
      <c r="AA623" s="209"/>
      <c r="AB623" s="209"/>
      <c r="AC623" s="209"/>
      <c r="AD623" s="209"/>
      <c r="AE623" s="209"/>
      <c r="AF623" s="209"/>
      <c r="AG623" s="209"/>
      <c r="AH623" s="209"/>
      <c r="AI623" s="209"/>
      <c r="AJ623" s="209"/>
      <c r="AK623" s="209"/>
      <c r="AL623" s="209"/>
      <c r="AM623" s="209"/>
      <c r="AN623" s="209"/>
      <c r="AO623" s="209"/>
      <c r="AP623" s="209"/>
      <c r="AQ623" s="209"/>
      <c r="AR623" s="209"/>
      <c r="AS623" s="209"/>
      <c r="AT623" s="209"/>
      <c r="AU623" s="209"/>
      <c r="AV623" s="209"/>
      <c r="AW623" s="209"/>
      <c r="AX623" s="209"/>
      <c r="AY623" s="209"/>
      <c r="AZ623" s="209"/>
      <c r="BA623" s="209"/>
      <c r="BB623" s="209"/>
      <c r="BC623" s="209"/>
      <c r="BD623" s="209"/>
      <c r="BE623" s="209"/>
      <c r="BF623" s="209"/>
      <c r="BG623" s="209"/>
      <c r="BH623" s="209"/>
      <c r="BI623" s="209"/>
      <c r="BJ623" s="209"/>
      <c r="BK623" s="209"/>
      <c r="BL623" s="209"/>
      <c r="BM623" s="210">
        <v>25</v>
      </c>
    </row>
    <row r="624" spans="1:65">
      <c r="A624" s="30"/>
      <c r="B624" s="19">
        <v>1</v>
      </c>
      <c r="C624" s="9">
        <v>3</v>
      </c>
      <c r="D624" s="211">
        <v>76.099999999999994</v>
      </c>
      <c r="E624" s="211">
        <v>72.051000000000002</v>
      </c>
      <c r="F624" s="211">
        <v>59.225501868895094</v>
      </c>
      <c r="G624" s="211">
        <v>53</v>
      </c>
      <c r="H624" s="228">
        <v>27.1</v>
      </c>
      <c r="I624" s="211">
        <v>54.6</v>
      </c>
      <c r="J624" s="211">
        <v>63.7</v>
      </c>
      <c r="K624" s="211">
        <v>65</v>
      </c>
      <c r="L624" s="228">
        <v>34.1</v>
      </c>
      <c r="M624" s="211">
        <v>61.500000000000007</v>
      </c>
      <c r="N624" s="211">
        <v>72.749216621095897</v>
      </c>
      <c r="O624" s="211">
        <v>57</v>
      </c>
      <c r="P624" s="211">
        <v>72.5</v>
      </c>
      <c r="Q624" s="211">
        <v>65</v>
      </c>
      <c r="R624" s="211">
        <v>69.3</v>
      </c>
      <c r="S624" s="228">
        <v>20.87</v>
      </c>
      <c r="T624" s="211">
        <v>58.5</v>
      </c>
      <c r="U624" s="208"/>
      <c r="V624" s="209"/>
      <c r="W624" s="209"/>
      <c r="X624" s="209"/>
      <c r="Y624" s="209"/>
      <c r="Z624" s="209"/>
      <c r="AA624" s="209"/>
      <c r="AB624" s="209"/>
      <c r="AC624" s="209"/>
      <c r="AD624" s="209"/>
      <c r="AE624" s="209"/>
      <c r="AF624" s="209"/>
      <c r="AG624" s="209"/>
      <c r="AH624" s="209"/>
      <c r="AI624" s="209"/>
      <c r="AJ624" s="209"/>
      <c r="AK624" s="209"/>
      <c r="AL624" s="209"/>
      <c r="AM624" s="209"/>
      <c r="AN624" s="209"/>
      <c r="AO624" s="209"/>
      <c r="AP624" s="209"/>
      <c r="AQ624" s="209"/>
      <c r="AR624" s="209"/>
      <c r="AS624" s="209"/>
      <c r="AT624" s="209"/>
      <c r="AU624" s="209"/>
      <c r="AV624" s="209"/>
      <c r="AW624" s="209"/>
      <c r="AX624" s="209"/>
      <c r="AY624" s="209"/>
      <c r="AZ624" s="209"/>
      <c r="BA624" s="209"/>
      <c r="BB624" s="209"/>
      <c r="BC624" s="209"/>
      <c r="BD624" s="209"/>
      <c r="BE624" s="209"/>
      <c r="BF624" s="209"/>
      <c r="BG624" s="209"/>
      <c r="BH624" s="209"/>
      <c r="BI624" s="209"/>
      <c r="BJ624" s="209"/>
      <c r="BK624" s="209"/>
      <c r="BL624" s="209"/>
      <c r="BM624" s="210">
        <v>16</v>
      </c>
    </row>
    <row r="625" spans="1:65">
      <c r="A625" s="30"/>
      <c r="B625" s="19">
        <v>1</v>
      </c>
      <c r="C625" s="9">
        <v>4</v>
      </c>
      <c r="D625" s="211">
        <v>76.7</v>
      </c>
      <c r="E625" s="211">
        <v>67.992000000000004</v>
      </c>
      <c r="F625" s="211">
        <v>58.710418008366354</v>
      </c>
      <c r="G625" s="211">
        <v>49</v>
      </c>
      <c r="H625" s="228">
        <v>29.5</v>
      </c>
      <c r="I625" s="211">
        <v>54.8</v>
      </c>
      <c r="J625" s="211">
        <v>62.100000000000009</v>
      </c>
      <c r="K625" s="211">
        <v>63.6</v>
      </c>
      <c r="L625" s="228">
        <v>25.4</v>
      </c>
      <c r="M625" s="211">
        <v>62.9</v>
      </c>
      <c r="N625" s="211">
        <v>77.857068052961907</v>
      </c>
      <c r="O625" s="211">
        <v>60</v>
      </c>
      <c r="P625" s="211">
        <v>73</v>
      </c>
      <c r="Q625" s="211">
        <v>73</v>
      </c>
      <c r="R625" s="211">
        <v>71.2</v>
      </c>
      <c r="S625" s="228">
        <v>20.010000000000002</v>
      </c>
      <c r="T625" s="211">
        <v>55.1</v>
      </c>
      <c r="U625" s="208"/>
      <c r="V625" s="209"/>
      <c r="W625" s="209"/>
      <c r="X625" s="209"/>
      <c r="Y625" s="209"/>
      <c r="Z625" s="209"/>
      <c r="AA625" s="209"/>
      <c r="AB625" s="209"/>
      <c r="AC625" s="209"/>
      <c r="AD625" s="209"/>
      <c r="AE625" s="209"/>
      <c r="AF625" s="209"/>
      <c r="AG625" s="209"/>
      <c r="AH625" s="209"/>
      <c r="AI625" s="209"/>
      <c r="AJ625" s="209"/>
      <c r="AK625" s="209"/>
      <c r="AL625" s="209"/>
      <c r="AM625" s="209"/>
      <c r="AN625" s="209"/>
      <c r="AO625" s="209"/>
      <c r="AP625" s="209"/>
      <c r="AQ625" s="209"/>
      <c r="AR625" s="209"/>
      <c r="AS625" s="209"/>
      <c r="AT625" s="209"/>
      <c r="AU625" s="209"/>
      <c r="AV625" s="209"/>
      <c r="AW625" s="209"/>
      <c r="AX625" s="209"/>
      <c r="AY625" s="209"/>
      <c r="AZ625" s="209"/>
      <c r="BA625" s="209"/>
      <c r="BB625" s="209"/>
      <c r="BC625" s="209"/>
      <c r="BD625" s="209"/>
      <c r="BE625" s="209"/>
      <c r="BF625" s="209"/>
      <c r="BG625" s="209"/>
      <c r="BH625" s="209"/>
      <c r="BI625" s="209"/>
      <c r="BJ625" s="209"/>
      <c r="BK625" s="209"/>
      <c r="BL625" s="209"/>
      <c r="BM625" s="210">
        <v>64.907204397643824</v>
      </c>
    </row>
    <row r="626" spans="1:65">
      <c r="A626" s="30"/>
      <c r="B626" s="19">
        <v>1</v>
      </c>
      <c r="C626" s="9">
        <v>5</v>
      </c>
      <c r="D626" s="211">
        <v>75.900000000000006</v>
      </c>
      <c r="E626" s="211">
        <v>68.430000000000007</v>
      </c>
      <c r="F626" s="211">
        <v>60.721597122609467</v>
      </c>
      <c r="G626" s="211">
        <v>51</v>
      </c>
      <c r="H626" s="228">
        <v>25.7</v>
      </c>
      <c r="I626" s="211">
        <v>60.3</v>
      </c>
      <c r="J626" s="211">
        <v>64.2</v>
      </c>
      <c r="K626" s="211">
        <v>66.2</v>
      </c>
      <c r="L626" s="228">
        <v>33.6</v>
      </c>
      <c r="M626" s="211">
        <v>64.7</v>
      </c>
      <c r="N626" s="211">
        <v>73.105565229244505</v>
      </c>
      <c r="O626" s="211">
        <v>54</v>
      </c>
      <c r="P626" s="211">
        <v>73.099999999999994</v>
      </c>
      <c r="Q626" s="211">
        <v>72</v>
      </c>
      <c r="R626" s="211">
        <v>70</v>
      </c>
      <c r="S626" s="228">
        <v>20.87</v>
      </c>
      <c r="T626" s="211">
        <v>53.3</v>
      </c>
      <c r="U626" s="208"/>
      <c r="V626" s="209"/>
      <c r="W626" s="209"/>
      <c r="X626" s="209"/>
      <c r="Y626" s="209"/>
      <c r="Z626" s="209"/>
      <c r="AA626" s="209"/>
      <c r="AB626" s="209"/>
      <c r="AC626" s="209"/>
      <c r="AD626" s="209"/>
      <c r="AE626" s="209"/>
      <c r="AF626" s="209"/>
      <c r="AG626" s="209"/>
      <c r="AH626" s="209"/>
      <c r="AI626" s="209"/>
      <c r="AJ626" s="209"/>
      <c r="AK626" s="209"/>
      <c r="AL626" s="209"/>
      <c r="AM626" s="209"/>
      <c r="AN626" s="209"/>
      <c r="AO626" s="209"/>
      <c r="AP626" s="209"/>
      <c r="AQ626" s="209"/>
      <c r="AR626" s="209"/>
      <c r="AS626" s="209"/>
      <c r="AT626" s="209"/>
      <c r="AU626" s="209"/>
      <c r="AV626" s="209"/>
      <c r="AW626" s="209"/>
      <c r="AX626" s="209"/>
      <c r="AY626" s="209"/>
      <c r="AZ626" s="209"/>
      <c r="BA626" s="209"/>
      <c r="BB626" s="209"/>
      <c r="BC626" s="209"/>
      <c r="BD626" s="209"/>
      <c r="BE626" s="209"/>
      <c r="BF626" s="209"/>
      <c r="BG626" s="209"/>
      <c r="BH626" s="209"/>
      <c r="BI626" s="209"/>
      <c r="BJ626" s="209"/>
      <c r="BK626" s="209"/>
      <c r="BL626" s="209"/>
      <c r="BM626" s="210">
        <v>49</v>
      </c>
    </row>
    <row r="627" spans="1:65">
      <c r="A627" s="30"/>
      <c r="B627" s="19">
        <v>1</v>
      </c>
      <c r="C627" s="9">
        <v>6</v>
      </c>
      <c r="D627" s="211">
        <v>76.2</v>
      </c>
      <c r="E627" s="211">
        <v>72.128000000000014</v>
      </c>
      <c r="F627" s="211">
        <v>60.326496560225287</v>
      </c>
      <c r="G627" s="211">
        <v>48</v>
      </c>
      <c r="H627" s="228">
        <v>27.5</v>
      </c>
      <c r="I627" s="211">
        <v>63.899999999999991</v>
      </c>
      <c r="J627" s="211">
        <v>64.900000000000006</v>
      </c>
      <c r="K627" s="211">
        <v>65.2</v>
      </c>
      <c r="L627" s="228">
        <v>31.5</v>
      </c>
      <c r="M627" s="211">
        <v>62.7</v>
      </c>
      <c r="N627" s="211">
        <v>76.207442677470993</v>
      </c>
      <c r="O627" s="211">
        <v>56</v>
      </c>
      <c r="P627" s="211">
        <v>73.2</v>
      </c>
      <c r="Q627" s="211">
        <v>65</v>
      </c>
      <c r="R627" s="211">
        <v>68.5</v>
      </c>
      <c r="S627" s="228">
        <v>19.760000000000002</v>
      </c>
      <c r="T627" s="211">
        <v>56.5</v>
      </c>
      <c r="U627" s="208"/>
      <c r="V627" s="209"/>
      <c r="W627" s="209"/>
      <c r="X627" s="209"/>
      <c r="Y627" s="209"/>
      <c r="Z627" s="209"/>
      <c r="AA627" s="209"/>
      <c r="AB627" s="209"/>
      <c r="AC627" s="209"/>
      <c r="AD627" s="209"/>
      <c r="AE627" s="209"/>
      <c r="AF627" s="209"/>
      <c r="AG627" s="209"/>
      <c r="AH627" s="209"/>
      <c r="AI627" s="209"/>
      <c r="AJ627" s="209"/>
      <c r="AK627" s="209"/>
      <c r="AL627" s="209"/>
      <c r="AM627" s="209"/>
      <c r="AN627" s="209"/>
      <c r="AO627" s="209"/>
      <c r="AP627" s="209"/>
      <c r="AQ627" s="209"/>
      <c r="AR627" s="209"/>
      <c r="AS627" s="209"/>
      <c r="AT627" s="209"/>
      <c r="AU627" s="209"/>
      <c r="AV627" s="209"/>
      <c r="AW627" s="209"/>
      <c r="AX627" s="209"/>
      <c r="AY627" s="209"/>
      <c r="AZ627" s="209"/>
      <c r="BA627" s="209"/>
      <c r="BB627" s="209"/>
      <c r="BC627" s="209"/>
      <c r="BD627" s="209"/>
      <c r="BE627" s="209"/>
      <c r="BF627" s="209"/>
      <c r="BG627" s="209"/>
      <c r="BH627" s="209"/>
      <c r="BI627" s="209"/>
      <c r="BJ627" s="209"/>
      <c r="BK627" s="209"/>
      <c r="BL627" s="209"/>
      <c r="BM627" s="212"/>
    </row>
    <row r="628" spans="1:65">
      <c r="A628" s="30"/>
      <c r="B628" s="20" t="s">
        <v>260</v>
      </c>
      <c r="C628" s="12"/>
      <c r="D628" s="213">
        <v>76.266666666666666</v>
      </c>
      <c r="E628" s="213">
        <v>70.411666666666676</v>
      </c>
      <c r="F628" s="213">
        <v>59.712301786678182</v>
      </c>
      <c r="G628" s="213">
        <v>50</v>
      </c>
      <c r="H628" s="213">
        <v>27.7</v>
      </c>
      <c r="I628" s="213">
        <v>59.29999999999999</v>
      </c>
      <c r="J628" s="213">
        <v>63.233333333333327</v>
      </c>
      <c r="K628" s="213">
        <v>64.88333333333334</v>
      </c>
      <c r="L628" s="213">
        <v>33.466666666666669</v>
      </c>
      <c r="M628" s="213">
        <v>62.650000000000006</v>
      </c>
      <c r="N628" s="213">
        <v>76.520226447002074</v>
      </c>
      <c r="O628" s="213">
        <v>57.166666666666664</v>
      </c>
      <c r="P628" s="213">
        <v>73.016666666666666</v>
      </c>
      <c r="Q628" s="213">
        <v>69.666666666666671</v>
      </c>
      <c r="R628" s="213">
        <v>71.38333333333334</v>
      </c>
      <c r="S628" s="213">
        <v>20.38666666666667</v>
      </c>
      <c r="T628" s="213">
        <v>55.93333333333333</v>
      </c>
      <c r="U628" s="208"/>
      <c r="V628" s="209"/>
      <c r="W628" s="209"/>
      <c r="X628" s="209"/>
      <c r="Y628" s="209"/>
      <c r="Z628" s="209"/>
      <c r="AA628" s="209"/>
      <c r="AB628" s="209"/>
      <c r="AC628" s="209"/>
      <c r="AD628" s="209"/>
      <c r="AE628" s="209"/>
      <c r="AF628" s="209"/>
      <c r="AG628" s="209"/>
      <c r="AH628" s="209"/>
      <c r="AI628" s="209"/>
      <c r="AJ628" s="209"/>
      <c r="AK628" s="209"/>
      <c r="AL628" s="209"/>
      <c r="AM628" s="209"/>
      <c r="AN628" s="209"/>
      <c r="AO628" s="209"/>
      <c r="AP628" s="209"/>
      <c r="AQ628" s="209"/>
      <c r="AR628" s="209"/>
      <c r="AS628" s="209"/>
      <c r="AT628" s="209"/>
      <c r="AU628" s="209"/>
      <c r="AV628" s="209"/>
      <c r="AW628" s="209"/>
      <c r="AX628" s="209"/>
      <c r="AY628" s="209"/>
      <c r="AZ628" s="209"/>
      <c r="BA628" s="209"/>
      <c r="BB628" s="209"/>
      <c r="BC628" s="209"/>
      <c r="BD628" s="209"/>
      <c r="BE628" s="209"/>
      <c r="BF628" s="209"/>
      <c r="BG628" s="209"/>
      <c r="BH628" s="209"/>
      <c r="BI628" s="209"/>
      <c r="BJ628" s="209"/>
      <c r="BK628" s="209"/>
      <c r="BL628" s="209"/>
      <c r="BM628" s="212"/>
    </row>
    <row r="629" spans="1:65">
      <c r="A629" s="30"/>
      <c r="B629" s="3" t="s">
        <v>261</v>
      </c>
      <c r="C629" s="29"/>
      <c r="D629" s="211">
        <v>76.25</v>
      </c>
      <c r="E629" s="211">
        <v>70.934500000000014</v>
      </c>
      <c r="F629" s="211">
        <v>59.660791588942274</v>
      </c>
      <c r="G629" s="211">
        <v>50</v>
      </c>
      <c r="H629" s="211">
        <v>27.3</v>
      </c>
      <c r="I629" s="211">
        <v>60.099999999999994</v>
      </c>
      <c r="J629" s="211">
        <v>63.7</v>
      </c>
      <c r="K629" s="211">
        <v>64.95</v>
      </c>
      <c r="L629" s="211">
        <v>33.85</v>
      </c>
      <c r="M629" s="211">
        <v>62.6</v>
      </c>
      <c r="N629" s="211">
        <v>77.032255365216457</v>
      </c>
      <c r="O629" s="211">
        <v>57</v>
      </c>
      <c r="P629" s="211">
        <v>73.05</v>
      </c>
      <c r="Q629" s="211">
        <v>69.5</v>
      </c>
      <c r="R629" s="211">
        <v>70.349999999999994</v>
      </c>
      <c r="S629" s="211">
        <v>20.440000000000001</v>
      </c>
      <c r="T629" s="211">
        <v>55.8</v>
      </c>
      <c r="U629" s="208"/>
      <c r="V629" s="209"/>
      <c r="W629" s="209"/>
      <c r="X629" s="209"/>
      <c r="Y629" s="209"/>
      <c r="Z629" s="209"/>
      <c r="AA629" s="209"/>
      <c r="AB629" s="209"/>
      <c r="AC629" s="209"/>
      <c r="AD629" s="209"/>
      <c r="AE629" s="209"/>
      <c r="AF629" s="209"/>
      <c r="AG629" s="209"/>
      <c r="AH629" s="209"/>
      <c r="AI629" s="209"/>
      <c r="AJ629" s="209"/>
      <c r="AK629" s="209"/>
      <c r="AL629" s="209"/>
      <c r="AM629" s="209"/>
      <c r="AN629" s="209"/>
      <c r="AO629" s="209"/>
      <c r="AP629" s="209"/>
      <c r="AQ629" s="209"/>
      <c r="AR629" s="209"/>
      <c r="AS629" s="209"/>
      <c r="AT629" s="209"/>
      <c r="AU629" s="209"/>
      <c r="AV629" s="209"/>
      <c r="AW629" s="209"/>
      <c r="AX629" s="209"/>
      <c r="AY629" s="209"/>
      <c r="AZ629" s="209"/>
      <c r="BA629" s="209"/>
      <c r="BB629" s="209"/>
      <c r="BC629" s="209"/>
      <c r="BD629" s="209"/>
      <c r="BE629" s="209"/>
      <c r="BF629" s="209"/>
      <c r="BG629" s="209"/>
      <c r="BH629" s="209"/>
      <c r="BI629" s="209"/>
      <c r="BJ629" s="209"/>
      <c r="BK629" s="209"/>
      <c r="BL629" s="209"/>
      <c r="BM629" s="212"/>
    </row>
    <row r="630" spans="1:65">
      <c r="A630" s="30"/>
      <c r="B630" s="3" t="s">
        <v>262</v>
      </c>
      <c r="C630" s="29"/>
      <c r="D630" s="211">
        <v>0.27325202042558971</v>
      </c>
      <c r="E630" s="211">
        <v>1.8195973913661982</v>
      </c>
      <c r="F630" s="211">
        <v>0.78139307069222397</v>
      </c>
      <c r="G630" s="211">
        <v>2</v>
      </c>
      <c r="H630" s="211">
        <v>1.7527121840165318</v>
      </c>
      <c r="I630" s="211">
        <v>3.8434359627812174</v>
      </c>
      <c r="J630" s="211">
        <v>1.5068731421943493</v>
      </c>
      <c r="K630" s="211">
        <v>0.86351992835525626</v>
      </c>
      <c r="L630" s="211">
        <v>4.8458917308031753</v>
      </c>
      <c r="M630" s="211">
        <v>1.1588787684654489</v>
      </c>
      <c r="N630" s="211">
        <v>3.103090907542982</v>
      </c>
      <c r="O630" s="211">
        <v>2.1369760566432809</v>
      </c>
      <c r="P630" s="211">
        <v>0.3060501048303485</v>
      </c>
      <c r="Q630" s="211">
        <v>4.6332134277050816</v>
      </c>
      <c r="R630" s="211">
        <v>3.6646509610966573</v>
      </c>
      <c r="S630" s="211">
        <v>0.84068226260976053</v>
      </c>
      <c r="T630" s="211">
        <v>1.8694027566756897</v>
      </c>
      <c r="U630" s="208"/>
      <c r="V630" s="209"/>
      <c r="W630" s="209"/>
      <c r="X630" s="209"/>
      <c r="Y630" s="209"/>
      <c r="Z630" s="209"/>
      <c r="AA630" s="209"/>
      <c r="AB630" s="209"/>
      <c r="AC630" s="209"/>
      <c r="AD630" s="209"/>
      <c r="AE630" s="209"/>
      <c r="AF630" s="209"/>
      <c r="AG630" s="209"/>
      <c r="AH630" s="209"/>
      <c r="AI630" s="209"/>
      <c r="AJ630" s="209"/>
      <c r="AK630" s="209"/>
      <c r="AL630" s="209"/>
      <c r="AM630" s="209"/>
      <c r="AN630" s="209"/>
      <c r="AO630" s="209"/>
      <c r="AP630" s="209"/>
      <c r="AQ630" s="209"/>
      <c r="AR630" s="209"/>
      <c r="AS630" s="209"/>
      <c r="AT630" s="209"/>
      <c r="AU630" s="209"/>
      <c r="AV630" s="209"/>
      <c r="AW630" s="209"/>
      <c r="AX630" s="209"/>
      <c r="AY630" s="209"/>
      <c r="AZ630" s="209"/>
      <c r="BA630" s="209"/>
      <c r="BB630" s="209"/>
      <c r="BC630" s="209"/>
      <c r="BD630" s="209"/>
      <c r="BE630" s="209"/>
      <c r="BF630" s="209"/>
      <c r="BG630" s="209"/>
      <c r="BH630" s="209"/>
      <c r="BI630" s="209"/>
      <c r="BJ630" s="209"/>
      <c r="BK630" s="209"/>
      <c r="BL630" s="209"/>
      <c r="BM630" s="212"/>
    </row>
    <row r="631" spans="1:65">
      <c r="A631" s="30"/>
      <c r="B631" s="3" t="s">
        <v>86</v>
      </c>
      <c r="C631" s="29"/>
      <c r="D631" s="13">
        <v>3.5828499181676972E-3</v>
      </c>
      <c r="E631" s="13">
        <v>2.5842271281267756E-2</v>
      </c>
      <c r="F631" s="13">
        <v>1.3085964655721124E-2</v>
      </c>
      <c r="G631" s="13">
        <v>0.04</v>
      </c>
      <c r="H631" s="13">
        <v>6.3274808087239412E-2</v>
      </c>
      <c r="I631" s="13">
        <v>6.4813422643865401E-2</v>
      </c>
      <c r="J631" s="13">
        <v>2.383036070945202E-2</v>
      </c>
      <c r="K631" s="13">
        <v>1.3308809581637649E-2</v>
      </c>
      <c r="L631" s="13">
        <v>0.14479756167738569</v>
      </c>
      <c r="M631" s="13">
        <v>1.8497665897293677E-2</v>
      </c>
      <c r="N631" s="13">
        <v>4.055255782197905E-2</v>
      </c>
      <c r="O631" s="13">
        <v>3.7381505364022412E-2</v>
      </c>
      <c r="P631" s="13">
        <v>4.1915102236523422E-3</v>
      </c>
      <c r="Q631" s="13">
        <v>6.6505455900072938E-2</v>
      </c>
      <c r="R631" s="13">
        <v>5.1337627285967642E-2</v>
      </c>
      <c r="S631" s="13">
        <v>4.1236867034487923E-2</v>
      </c>
      <c r="T631" s="13">
        <v>3.3421980155107681E-2</v>
      </c>
      <c r="U631" s="15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55"/>
    </row>
    <row r="632" spans="1:65">
      <c r="A632" s="30"/>
      <c r="B632" s="3" t="s">
        <v>263</v>
      </c>
      <c r="C632" s="29"/>
      <c r="D632" s="13">
        <v>0.17501080772838207</v>
      </c>
      <c r="E632" s="13">
        <v>8.4805104766192407E-2</v>
      </c>
      <c r="F632" s="13">
        <v>-8.0035839768107797E-2</v>
      </c>
      <c r="G632" s="13">
        <v>-0.22966948794030895</v>
      </c>
      <c r="H632" s="13">
        <v>-0.57323689631893116</v>
      </c>
      <c r="I632" s="13">
        <v>-8.6388012697206529E-2</v>
      </c>
      <c r="J632" s="13">
        <v>-2.5788679081844124E-2</v>
      </c>
      <c r="K632" s="13">
        <v>-3.6777218387407107E-4</v>
      </c>
      <c r="L632" s="13">
        <v>-0.48439211059471343</v>
      </c>
      <c r="M632" s="13">
        <v>-3.4775868389206988E-2</v>
      </c>
      <c r="N632" s="13">
        <v>0.17891730443685239</v>
      </c>
      <c r="O632" s="13">
        <v>-0.11925544787841991</v>
      </c>
      <c r="P632" s="13">
        <v>0.12493932444450229</v>
      </c>
      <c r="Q632" s="13">
        <v>7.3327180136502967E-2</v>
      </c>
      <c r="R632" s="13">
        <v>9.9775194383885824E-2</v>
      </c>
      <c r="S632" s="13">
        <v>-0.68591057254952859</v>
      </c>
      <c r="T632" s="13">
        <v>-0.13825693384255899</v>
      </c>
      <c r="U632" s="15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55"/>
    </row>
    <row r="633" spans="1:65">
      <c r="A633" s="30"/>
      <c r="B633" s="46" t="s">
        <v>264</v>
      </c>
      <c r="C633" s="47"/>
      <c r="D633" s="45">
        <v>1.18</v>
      </c>
      <c r="E633" s="45">
        <v>0.67</v>
      </c>
      <c r="F633" s="45">
        <v>0.26</v>
      </c>
      <c r="G633" s="45">
        <v>1.1000000000000001</v>
      </c>
      <c r="H633" s="45">
        <v>3.04</v>
      </c>
      <c r="I633" s="45">
        <v>0.28999999999999998</v>
      </c>
      <c r="J633" s="45">
        <v>0.05</v>
      </c>
      <c r="K633" s="45">
        <v>0.19</v>
      </c>
      <c r="L633" s="45">
        <v>2.54</v>
      </c>
      <c r="M633" s="45">
        <v>0</v>
      </c>
      <c r="N633" s="45">
        <v>1.21</v>
      </c>
      <c r="O633" s="45">
        <v>0.48</v>
      </c>
      <c r="P633" s="45">
        <v>0.9</v>
      </c>
      <c r="Q633" s="45">
        <v>0.61</v>
      </c>
      <c r="R633" s="45">
        <v>0.76</v>
      </c>
      <c r="S633" s="45">
        <v>3.67</v>
      </c>
      <c r="T633" s="45">
        <v>0.57999999999999996</v>
      </c>
      <c r="U633" s="15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55"/>
    </row>
    <row r="634" spans="1:65">
      <c r="B634" s="31"/>
      <c r="C634" s="20"/>
      <c r="D634" s="20"/>
      <c r="E634" s="20"/>
      <c r="F634" s="20"/>
      <c r="G634" s="20"/>
      <c r="H634" s="20"/>
      <c r="I634" s="20"/>
      <c r="J634" s="20"/>
      <c r="K634" s="20"/>
      <c r="L634" s="20"/>
      <c r="M634" s="20"/>
      <c r="N634" s="20"/>
      <c r="O634" s="20"/>
      <c r="P634" s="20"/>
      <c r="Q634" s="20"/>
      <c r="R634" s="20"/>
      <c r="S634" s="20"/>
      <c r="T634" s="20"/>
      <c r="BM634" s="55"/>
    </row>
    <row r="635" spans="1:65" ht="15">
      <c r="B635" s="8" t="s">
        <v>575</v>
      </c>
      <c r="BM635" s="28" t="s">
        <v>67</v>
      </c>
    </row>
    <row r="636" spans="1:65" ht="15">
      <c r="A636" s="25" t="s">
        <v>58</v>
      </c>
      <c r="B636" s="18" t="s">
        <v>112</v>
      </c>
      <c r="C636" s="15" t="s">
        <v>113</v>
      </c>
      <c r="D636" s="16" t="s">
        <v>225</v>
      </c>
      <c r="E636" s="17" t="s">
        <v>225</v>
      </c>
      <c r="F636" s="17" t="s">
        <v>225</v>
      </c>
      <c r="G636" s="17" t="s">
        <v>225</v>
      </c>
      <c r="H636" s="17" t="s">
        <v>225</v>
      </c>
      <c r="I636" s="17" t="s">
        <v>225</v>
      </c>
      <c r="J636" s="17" t="s">
        <v>225</v>
      </c>
      <c r="K636" s="17" t="s">
        <v>225</v>
      </c>
      <c r="L636" s="17" t="s">
        <v>225</v>
      </c>
      <c r="M636" s="17" t="s">
        <v>225</v>
      </c>
      <c r="N636" s="17" t="s">
        <v>225</v>
      </c>
      <c r="O636" s="17" t="s">
        <v>225</v>
      </c>
      <c r="P636" s="17" t="s">
        <v>225</v>
      </c>
      <c r="Q636" s="17" t="s">
        <v>225</v>
      </c>
      <c r="R636" s="17" t="s">
        <v>225</v>
      </c>
      <c r="S636" s="17" t="s">
        <v>225</v>
      </c>
      <c r="T636" s="17" t="s">
        <v>225</v>
      </c>
      <c r="U636" s="15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28">
        <v>1</v>
      </c>
    </row>
    <row r="637" spans="1:65">
      <c r="A637" s="30"/>
      <c r="B637" s="19" t="s">
        <v>226</v>
      </c>
      <c r="C637" s="9" t="s">
        <v>226</v>
      </c>
      <c r="D637" s="151" t="s">
        <v>228</v>
      </c>
      <c r="E637" s="152" t="s">
        <v>229</v>
      </c>
      <c r="F637" s="152" t="s">
        <v>231</v>
      </c>
      <c r="G637" s="152" t="s">
        <v>232</v>
      </c>
      <c r="H637" s="152" t="s">
        <v>234</v>
      </c>
      <c r="I637" s="152" t="s">
        <v>235</v>
      </c>
      <c r="J637" s="152" t="s">
        <v>236</v>
      </c>
      <c r="K637" s="152" t="s">
        <v>237</v>
      </c>
      <c r="L637" s="152" t="s">
        <v>238</v>
      </c>
      <c r="M637" s="152" t="s">
        <v>280</v>
      </c>
      <c r="N637" s="152" t="s">
        <v>241</v>
      </c>
      <c r="O637" s="152" t="s">
        <v>242</v>
      </c>
      <c r="P637" s="152" t="s">
        <v>243</v>
      </c>
      <c r="Q637" s="152" t="s">
        <v>244</v>
      </c>
      <c r="R637" s="152" t="s">
        <v>245</v>
      </c>
      <c r="S637" s="152" t="s">
        <v>246</v>
      </c>
      <c r="T637" s="152" t="s">
        <v>248</v>
      </c>
      <c r="U637" s="15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28" t="s">
        <v>1</v>
      </c>
    </row>
    <row r="638" spans="1:65">
      <c r="A638" s="30"/>
      <c r="B638" s="19"/>
      <c r="C638" s="9"/>
      <c r="D638" s="10" t="s">
        <v>116</v>
      </c>
      <c r="E638" s="11" t="s">
        <v>306</v>
      </c>
      <c r="F638" s="11" t="s">
        <v>304</v>
      </c>
      <c r="G638" s="11" t="s">
        <v>305</v>
      </c>
      <c r="H638" s="11" t="s">
        <v>304</v>
      </c>
      <c r="I638" s="11" t="s">
        <v>305</v>
      </c>
      <c r="J638" s="11" t="s">
        <v>305</v>
      </c>
      <c r="K638" s="11" t="s">
        <v>305</v>
      </c>
      <c r="L638" s="11" t="s">
        <v>305</v>
      </c>
      <c r="M638" s="11" t="s">
        <v>305</v>
      </c>
      <c r="N638" s="11" t="s">
        <v>304</v>
      </c>
      <c r="O638" s="11" t="s">
        <v>116</v>
      </c>
      <c r="P638" s="11" t="s">
        <v>305</v>
      </c>
      <c r="Q638" s="11" t="s">
        <v>304</v>
      </c>
      <c r="R638" s="11" t="s">
        <v>304</v>
      </c>
      <c r="S638" s="11" t="s">
        <v>304</v>
      </c>
      <c r="T638" s="11" t="s">
        <v>305</v>
      </c>
      <c r="U638" s="15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28">
        <v>3</v>
      </c>
    </row>
    <row r="639" spans="1:65">
      <c r="A639" s="30"/>
      <c r="B639" s="19"/>
      <c r="C639" s="9"/>
      <c r="D639" s="26"/>
      <c r="E639" s="26" t="s">
        <v>307</v>
      </c>
      <c r="F639" s="26"/>
      <c r="G639" s="26"/>
      <c r="H639" s="26"/>
      <c r="I639" s="26"/>
      <c r="J639" s="26"/>
      <c r="K639" s="26"/>
      <c r="L639" s="26"/>
      <c r="M639" s="26"/>
      <c r="N639" s="26"/>
      <c r="O639" s="26"/>
      <c r="P639" s="26"/>
      <c r="Q639" s="26"/>
      <c r="R639" s="26"/>
      <c r="S639" s="26"/>
      <c r="T639" s="26"/>
      <c r="U639" s="15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28">
        <v>3</v>
      </c>
    </row>
    <row r="640" spans="1:65">
      <c r="A640" s="30"/>
      <c r="B640" s="18">
        <v>1</v>
      </c>
      <c r="C640" s="14">
        <v>1</v>
      </c>
      <c r="D640" s="214">
        <v>4.7300000000000002E-2</v>
      </c>
      <c r="E640" s="214">
        <v>4.7285499999999994E-2</v>
      </c>
      <c r="F640" s="214">
        <v>4.7058996841349995E-2</v>
      </c>
      <c r="G640" s="224">
        <v>0.04</v>
      </c>
      <c r="H640" s="224">
        <v>3.3000000000000002E-2</v>
      </c>
      <c r="I640" s="214">
        <v>4.9000000000000002E-2</v>
      </c>
      <c r="J640" s="214">
        <v>4.7E-2</v>
      </c>
      <c r="K640" s="214">
        <v>4.9000000000000002E-2</v>
      </c>
      <c r="L640" s="224">
        <v>4.2000000000000003E-2</v>
      </c>
      <c r="M640" s="214">
        <v>4.9000000000000002E-2</v>
      </c>
      <c r="N640" s="214">
        <v>4.7102458427022827E-2</v>
      </c>
      <c r="O640" s="224">
        <v>0.04</v>
      </c>
      <c r="P640" s="214">
        <v>4.6300000000000001E-2</v>
      </c>
      <c r="Q640" s="214">
        <v>4.9299999999999997E-2</v>
      </c>
      <c r="R640" s="214">
        <v>4.7899999999999998E-2</v>
      </c>
      <c r="S640" s="214">
        <v>5.099999999999999E-2</v>
      </c>
      <c r="T640" s="230">
        <v>4.1000000000000002E-2</v>
      </c>
      <c r="U640" s="205"/>
      <c r="V640" s="206"/>
      <c r="W640" s="206"/>
      <c r="X640" s="206"/>
      <c r="Y640" s="206"/>
      <c r="Z640" s="206"/>
      <c r="AA640" s="206"/>
      <c r="AB640" s="206"/>
      <c r="AC640" s="206"/>
      <c r="AD640" s="206"/>
      <c r="AE640" s="206"/>
      <c r="AF640" s="206"/>
      <c r="AG640" s="206"/>
      <c r="AH640" s="206"/>
      <c r="AI640" s="206"/>
      <c r="AJ640" s="206"/>
      <c r="AK640" s="206"/>
      <c r="AL640" s="206"/>
      <c r="AM640" s="206"/>
      <c r="AN640" s="206"/>
      <c r="AO640" s="206"/>
      <c r="AP640" s="206"/>
      <c r="AQ640" s="206"/>
      <c r="AR640" s="206"/>
      <c r="AS640" s="206"/>
      <c r="AT640" s="206"/>
      <c r="AU640" s="206"/>
      <c r="AV640" s="206"/>
      <c r="AW640" s="206"/>
      <c r="AX640" s="206"/>
      <c r="AY640" s="206"/>
      <c r="AZ640" s="206"/>
      <c r="BA640" s="206"/>
      <c r="BB640" s="206"/>
      <c r="BC640" s="206"/>
      <c r="BD640" s="206"/>
      <c r="BE640" s="206"/>
      <c r="BF640" s="206"/>
      <c r="BG640" s="206"/>
      <c r="BH640" s="206"/>
      <c r="BI640" s="206"/>
      <c r="BJ640" s="206"/>
      <c r="BK640" s="206"/>
      <c r="BL640" s="206"/>
      <c r="BM640" s="215">
        <v>1</v>
      </c>
    </row>
    <row r="641" spans="1:65">
      <c r="A641" s="30"/>
      <c r="B641" s="19">
        <v>1</v>
      </c>
      <c r="C641" s="9">
        <v>2</v>
      </c>
      <c r="D641" s="24">
        <v>4.8099999999999997E-2</v>
      </c>
      <c r="E641" s="24">
        <v>4.7015100000000004E-2</v>
      </c>
      <c r="F641" s="24">
        <v>4.7110267239599997E-2</v>
      </c>
      <c r="G641" s="225">
        <v>4.2000000000000003E-2</v>
      </c>
      <c r="H641" s="225">
        <v>3.1E-2</v>
      </c>
      <c r="I641" s="24">
        <v>4.8000000000000001E-2</v>
      </c>
      <c r="J641" s="24">
        <v>4.8000000000000001E-2</v>
      </c>
      <c r="K641" s="24">
        <v>4.7E-2</v>
      </c>
      <c r="L641" s="225">
        <v>0.04</v>
      </c>
      <c r="M641" s="24">
        <v>4.7E-2</v>
      </c>
      <c r="N641" s="226">
        <v>5.5711464105539218E-2</v>
      </c>
      <c r="O641" s="225">
        <v>0.04</v>
      </c>
      <c r="P641" s="24">
        <v>4.3700000000000003E-2</v>
      </c>
      <c r="Q641" s="24">
        <v>4.7100000000000003E-2</v>
      </c>
      <c r="R641" s="24">
        <v>4.82E-2</v>
      </c>
      <c r="S641" s="226">
        <v>5.3999999999999999E-2</v>
      </c>
      <c r="T641" s="24">
        <v>4.2999999999999997E-2</v>
      </c>
      <c r="U641" s="205"/>
      <c r="V641" s="206"/>
      <c r="W641" s="206"/>
      <c r="X641" s="206"/>
      <c r="Y641" s="206"/>
      <c r="Z641" s="206"/>
      <c r="AA641" s="206"/>
      <c r="AB641" s="206"/>
      <c r="AC641" s="206"/>
      <c r="AD641" s="206"/>
      <c r="AE641" s="206"/>
      <c r="AF641" s="206"/>
      <c r="AG641" s="206"/>
      <c r="AH641" s="206"/>
      <c r="AI641" s="206"/>
      <c r="AJ641" s="206"/>
      <c r="AK641" s="206"/>
      <c r="AL641" s="206"/>
      <c r="AM641" s="206"/>
      <c r="AN641" s="206"/>
      <c r="AO641" s="206"/>
      <c r="AP641" s="206"/>
      <c r="AQ641" s="206"/>
      <c r="AR641" s="206"/>
      <c r="AS641" s="206"/>
      <c r="AT641" s="206"/>
      <c r="AU641" s="206"/>
      <c r="AV641" s="206"/>
      <c r="AW641" s="206"/>
      <c r="AX641" s="206"/>
      <c r="AY641" s="206"/>
      <c r="AZ641" s="206"/>
      <c r="BA641" s="206"/>
      <c r="BB641" s="206"/>
      <c r="BC641" s="206"/>
      <c r="BD641" s="206"/>
      <c r="BE641" s="206"/>
      <c r="BF641" s="206"/>
      <c r="BG641" s="206"/>
      <c r="BH641" s="206"/>
      <c r="BI641" s="206"/>
      <c r="BJ641" s="206"/>
      <c r="BK641" s="206"/>
      <c r="BL641" s="206"/>
      <c r="BM641" s="215">
        <v>5</v>
      </c>
    </row>
    <row r="642" spans="1:65">
      <c r="A642" s="30"/>
      <c r="B642" s="19">
        <v>1</v>
      </c>
      <c r="C642" s="9">
        <v>3</v>
      </c>
      <c r="D642" s="24">
        <v>4.7600000000000003E-2</v>
      </c>
      <c r="E642" s="24">
        <v>4.6770600000000002E-2</v>
      </c>
      <c r="F642" s="24">
        <v>4.5123516186150001E-2</v>
      </c>
      <c r="G642" s="225">
        <v>4.1000000000000002E-2</v>
      </c>
      <c r="H642" s="225">
        <v>3.2099999999999997E-2</v>
      </c>
      <c r="I642" s="24">
        <v>4.9000000000000002E-2</v>
      </c>
      <c r="J642" s="24">
        <v>4.9000000000000002E-2</v>
      </c>
      <c r="K642" s="24">
        <v>4.9000000000000002E-2</v>
      </c>
      <c r="L642" s="225">
        <v>3.7999999999999999E-2</v>
      </c>
      <c r="M642" s="24">
        <v>4.7E-2</v>
      </c>
      <c r="N642" s="24">
        <v>4.7164697391415336E-2</v>
      </c>
      <c r="O642" s="225">
        <v>4.2000000000000003E-2</v>
      </c>
      <c r="P642" s="24">
        <v>4.3099999999999999E-2</v>
      </c>
      <c r="Q642" s="24">
        <v>4.8099999999999997E-2</v>
      </c>
      <c r="R642" s="24">
        <v>4.6900000000000004E-2</v>
      </c>
      <c r="S642" s="24">
        <v>5.099999999999999E-2</v>
      </c>
      <c r="T642" s="24">
        <v>4.2999999999999997E-2</v>
      </c>
      <c r="U642" s="205"/>
      <c r="V642" s="206"/>
      <c r="W642" s="206"/>
      <c r="X642" s="206"/>
      <c r="Y642" s="206"/>
      <c r="Z642" s="206"/>
      <c r="AA642" s="206"/>
      <c r="AB642" s="206"/>
      <c r="AC642" s="206"/>
      <c r="AD642" s="206"/>
      <c r="AE642" s="206"/>
      <c r="AF642" s="206"/>
      <c r="AG642" s="206"/>
      <c r="AH642" s="206"/>
      <c r="AI642" s="206"/>
      <c r="AJ642" s="206"/>
      <c r="AK642" s="206"/>
      <c r="AL642" s="206"/>
      <c r="AM642" s="206"/>
      <c r="AN642" s="206"/>
      <c r="AO642" s="206"/>
      <c r="AP642" s="206"/>
      <c r="AQ642" s="206"/>
      <c r="AR642" s="206"/>
      <c r="AS642" s="206"/>
      <c r="AT642" s="206"/>
      <c r="AU642" s="206"/>
      <c r="AV642" s="206"/>
      <c r="AW642" s="206"/>
      <c r="AX642" s="206"/>
      <c r="AY642" s="206"/>
      <c r="AZ642" s="206"/>
      <c r="BA642" s="206"/>
      <c r="BB642" s="206"/>
      <c r="BC642" s="206"/>
      <c r="BD642" s="206"/>
      <c r="BE642" s="206"/>
      <c r="BF642" s="206"/>
      <c r="BG642" s="206"/>
      <c r="BH642" s="206"/>
      <c r="BI642" s="206"/>
      <c r="BJ642" s="206"/>
      <c r="BK642" s="206"/>
      <c r="BL642" s="206"/>
      <c r="BM642" s="215">
        <v>16</v>
      </c>
    </row>
    <row r="643" spans="1:65">
      <c r="A643" s="30"/>
      <c r="B643" s="19">
        <v>1</v>
      </c>
      <c r="C643" s="9">
        <v>4</v>
      </c>
      <c r="D643" s="24">
        <v>4.7100000000000003E-2</v>
      </c>
      <c r="E643" s="24">
        <v>4.6807649999999999E-2</v>
      </c>
      <c r="F643" s="24">
        <v>4.7961863396399997E-2</v>
      </c>
      <c r="G643" s="225">
        <v>4.1000000000000002E-2</v>
      </c>
      <c r="H643" s="225">
        <v>3.1699999999999999E-2</v>
      </c>
      <c r="I643" s="24">
        <v>4.7E-2</v>
      </c>
      <c r="J643" s="24">
        <v>4.8000000000000001E-2</v>
      </c>
      <c r="K643" s="24">
        <v>4.8000000000000001E-2</v>
      </c>
      <c r="L643" s="225">
        <v>3.9E-2</v>
      </c>
      <c r="M643" s="24">
        <v>4.8000000000000001E-2</v>
      </c>
      <c r="N643" s="24">
        <v>4.93925796673736E-2</v>
      </c>
      <c r="O643" s="225">
        <v>4.2000000000000003E-2</v>
      </c>
      <c r="P643" s="24">
        <v>4.7600000000000003E-2</v>
      </c>
      <c r="Q643" s="24">
        <v>4.6300000000000001E-2</v>
      </c>
      <c r="R643" s="24">
        <v>4.7399999999999998E-2</v>
      </c>
      <c r="S643" s="24">
        <v>5.1999999999999998E-2</v>
      </c>
      <c r="T643" s="24">
        <v>4.4999999999999998E-2</v>
      </c>
      <c r="U643" s="205"/>
      <c r="V643" s="206"/>
      <c r="W643" s="206"/>
      <c r="X643" s="206"/>
      <c r="Y643" s="206"/>
      <c r="Z643" s="206"/>
      <c r="AA643" s="206"/>
      <c r="AB643" s="206"/>
      <c r="AC643" s="206"/>
      <c r="AD643" s="206"/>
      <c r="AE643" s="206"/>
      <c r="AF643" s="206"/>
      <c r="AG643" s="206"/>
      <c r="AH643" s="206"/>
      <c r="AI643" s="206"/>
      <c r="AJ643" s="206"/>
      <c r="AK643" s="206"/>
      <c r="AL643" s="206"/>
      <c r="AM643" s="206"/>
      <c r="AN643" s="206"/>
      <c r="AO643" s="206"/>
      <c r="AP643" s="206"/>
      <c r="AQ643" s="206"/>
      <c r="AR643" s="206"/>
      <c r="AS643" s="206"/>
      <c r="AT643" s="206"/>
      <c r="AU643" s="206"/>
      <c r="AV643" s="206"/>
      <c r="AW643" s="206"/>
      <c r="AX643" s="206"/>
      <c r="AY643" s="206"/>
      <c r="AZ643" s="206"/>
      <c r="BA643" s="206"/>
      <c r="BB643" s="206"/>
      <c r="BC643" s="206"/>
      <c r="BD643" s="206"/>
      <c r="BE643" s="206"/>
      <c r="BF643" s="206"/>
      <c r="BG643" s="206"/>
      <c r="BH643" s="206"/>
      <c r="BI643" s="206"/>
      <c r="BJ643" s="206"/>
      <c r="BK643" s="206"/>
      <c r="BL643" s="206"/>
      <c r="BM643" s="215">
        <v>4.7553242640881968E-2</v>
      </c>
    </row>
    <row r="644" spans="1:65">
      <c r="A644" s="30"/>
      <c r="B644" s="19">
        <v>1</v>
      </c>
      <c r="C644" s="9">
        <v>5</v>
      </c>
      <c r="D644" s="24">
        <v>4.7E-2</v>
      </c>
      <c r="E644" s="24">
        <v>4.6539749999999998E-2</v>
      </c>
      <c r="F644" s="24">
        <v>4.6884433273700003E-2</v>
      </c>
      <c r="G644" s="225">
        <v>0.04</v>
      </c>
      <c r="H644" s="225">
        <v>3.1599999999999996E-2</v>
      </c>
      <c r="I644" s="24">
        <v>4.9000000000000002E-2</v>
      </c>
      <c r="J644" s="24">
        <v>4.7E-2</v>
      </c>
      <c r="K644" s="24">
        <v>0.05</v>
      </c>
      <c r="L644" s="225">
        <v>4.1000000000000002E-2</v>
      </c>
      <c r="M644" s="24">
        <v>4.8000000000000001E-2</v>
      </c>
      <c r="N644" s="24">
        <v>4.7709010354437073E-2</v>
      </c>
      <c r="O644" s="225">
        <v>0.04</v>
      </c>
      <c r="P644" s="24">
        <v>4.3800000000000006E-2</v>
      </c>
      <c r="Q644" s="24">
        <v>4.8799999999999996E-2</v>
      </c>
      <c r="R644" s="24">
        <v>4.7600000000000003E-2</v>
      </c>
      <c r="S644" s="24">
        <v>0.05</v>
      </c>
      <c r="T644" s="226">
        <v>4.1000000000000002E-2</v>
      </c>
      <c r="U644" s="205"/>
      <c r="V644" s="206"/>
      <c r="W644" s="206"/>
      <c r="X644" s="206"/>
      <c r="Y644" s="206"/>
      <c r="Z644" s="206"/>
      <c r="AA644" s="206"/>
      <c r="AB644" s="206"/>
      <c r="AC644" s="206"/>
      <c r="AD644" s="206"/>
      <c r="AE644" s="206"/>
      <c r="AF644" s="206"/>
      <c r="AG644" s="206"/>
      <c r="AH644" s="206"/>
      <c r="AI644" s="206"/>
      <c r="AJ644" s="206"/>
      <c r="AK644" s="206"/>
      <c r="AL644" s="206"/>
      <c r="AM644" s="206"/>
      <c r="AN644" s="206"/>
      <c r="AO644" s="206"/>
      <c r="AP644" s="206"/>
      <c r="AQ644" s="206"/>
      <c r="AR644" s="206"/>
      <c r="AS644" s="206"/>
      <c r="AT644" s="206"/>
      <c r="AU644" s="206"/>
      <c r="AV644" s="206"/>
      <c r="AW644" s="206"/>
      <c r="AX644" s="206"/>
      <c r="AY644" s="206"/>
      <c r="AZ644" s="206"/>
      <c r="BA644" s="206"/>
      <c r="BB644" s="206"/>
      <c r="BC644" s="206"/>
      <c r="BD644" s="206"/>
      <c r="BE644" s="206"/>
      <c r="BF644" s="206"/>
      <c r="BG644" s="206"/>
      <c r="BH644" s="206"/>
      <c r="BI644" s="206"/>
      <c r="BJ644" s="206"/>
      <c r="BK644" s="206"/>
      <c r="BL644" s="206"/>
      <c r="BM644" s="215">
        <v>50</v>
      </c>
    </row>
    <row r="645" spans="1:65">
      <c r="A645" s="30"/>
      <c r="B645" s="19">
        <v>1</v>
      </c>
      <c r="C645" s="9">
        <v>6</v>
      </c>
      <c r="D645" s="24">
        <v>4.6800000000000001E-2</v>
      </c>
      <c r="E645" s="24">
        <v>4.7207599999999995E-2</v>
      </c>
      <c r="F645" s="24">
        <v>4.7718127388699995E-2</v>
      </c>
      <c r="G645" s="225">
        <v>0.04</v>
      </c>
      <c r="H645" s="225">
        <v>3.0600000000000002E-2</v>
      </c>
      <c r="I645" s="24">
        <v>4.9000000000000002E-2</v>
      </c>
      <c r="J645" s="24">
        <v>4.8000000000000001E-2</v>
      </c>
      <c r="K645" s="24">
        <v>5.1000000000000004E-2</v>
      </c>
      <c r="L645" s="225">
        <v>3.9E-2</v>
      </c>
      <c r="M645" s="24">
        <v>4.8000000000000001E-2</v>
      </c>
      <c r="N645" s="24">
        <v>5.1105855545495869E-2</v>
      </c>
      <c r="O645" s="225">
        <v>4.1000000000000002E-2</v>
      </c>
      <c r="P645" s="24">
        <v>4.5399999999999996E-2</v>
      </c>
      <c r="Q645" s="24">
        <v>4.7899999999999998E-2</v>
      </c>
      <c r="R645" s="24">
        <v>4.6399999999999997E-2</v>
      </c>
      <c r="S645" s="24">
        <v>5.099999999999999E-2</v>
      </c>
      <c r="T645" s="24">
        <v>4.4999999999999998E-2</v>
      </c>
      <c r="U645" s="205"/>
      <c r="V645" s="206"/>
      <c r="W645" s="206"/>
      <c r="X645" s="206"/>
      <c r="Y645" s="206"/>
      <c r="Z645" s="206"/>
      <c r="AA645" s="206"/>
      <c r="AB645" s="206"/>
      <c r="AC645" s="206"/>
      <c r="AD645" s="206"/>
      <c r="AE645" s="206"/>
      <c r="AF645" s="206"/>
      <c r="AG645" s="206"/>
      <c r="AH645" s="206"/>
      <c r="AI645" s="206"/>
      <c r="AJ645" s="206"/>
      <c r="AK645" s="206"/>
      <c r="AL645" s="206"/>
      <c r="AM645" s="206"/>
      <c r="AN645" s="206"/>
      <c r="AO645" s="206"/>
      <c r="AP645" s="206"/>
      <c r="AQ645" s="206"/>
      <c r="AR645" s="206"/>
      <c r="AS645" s="206"/>
      <c r="AT645" s="206"/>
      <c r="AU645" s="206"/>
      <c r="AV645" s="206"/>
      <c r="AW645" s="206"/>
      <c r="AX645" s="206"/>
      <c r="AY645" s="206"/>
      <c r="AZ645" s="206"/>
      <c r="BA645" s="206"/>
      <c r="BB645" s="206"/>
      <c r="BC645" s="206"/>
      <c r="BD645" s="206"/>
      <c r="BE645" s="206"/>
      <c r="BF645" s="206"/>
      <c r="BG645" s="206"/>
      <c r="BH645" s="206"/>
      <c r="BI645" s="206"/>
      <c r="BJ645" s="206"/>
      <c r="BK645" s="206"/>
      <c r="BL645" s="206"/>
      <c r="BM645" s="56"/>
    </row>
    <row r="646" spans="1:65">
      <c r="A646" s="30"/>
      <c r="B646" s="20" t="s">
        <v>260</v>
      </c>
      <c r="C646" s="12"/>
      <c r="D646" s="216">
        <v>4.7316666666666674E-2</v>
      </c>
      <c r="E646" s="216">
        <v>4.6937699999999999E-2</v>
      </c>
      <c r="F646" s="216">
        <v>4.6976200720983331E-2</v>
      </c>
      <c r="G646" s="216">
        <v>4.066666666666667E-2</v>
      </c>
      <c r="H646" s="216">
        <v>3.1666666666666669E-2</v>
      </c>
      <c r="I646" s="216">
        <v>4.8499999999999995E-2</v>
      </c>
      <c r="J646" s="216">
        <v>4.7833333333333332E-2</v>
      </c>
      <c r="K646" s="216">
        <v>4.8999999999999995E-2</v>
      </c>
      <c r="L646" s="216">
        <v>3.9833333333333339E-2</v>
      </c>
      <c r="M646" s="216">
        <v>4.7833333333333332E-2</v>
      </c>
      <c r="N646" s="216">
        <v>4.969767758188065E-2</v>
      </c>
      <c r="O646" s="216">
        <v>4.083333333333334E-2</v>
      </c>
      <c r="P646" s="216">
        <v>4.498333333333334E-2</v>
      </c>
      <c r="Q646" s="216">
        <v>4.7916666666666663E-2</v>
      </c>
      <c r="R646" s="216">
        <v>4.7399999999999998E-2</v>
      </c>
      <c r="S646" s="216">
        <v>5.149999999999999E-2</v>
      </c>
      <c r="T646" s="216">
        <v>4.3000000000000003E-2</v>
      </c>
      <c r="U646" s="205"/>
      <c r="V646" s="206"/>
      <c r="W646" s="206"/>
      <c r="X646" s="206"/>
      <c r="Y646" s="206"/>
      <c r="Z646" s="206"/>
      <c r="AA646" s="206"/>
      <c r="AB646" s="206"/>
      <c r="AC646" s="206"/>
      <c r="AD646" s="206"/>
      <c r="AE646" s="206"/>
      <c r="AF646" s="206"/>
      <c r="AG646" s="206"/>
      <c r="AH646" s="206"/>
      <c r="AI646" s="206"/>
      <c r="AJ646" s="206"/>
      <c r="AK646" s="206"/>
      <c r="AL646" s="206"/>
      <c r="AM646" s="206"/>
      <c r="AN646" s="206"/>
      <c r="AO646" s="206"/>
      <c r="AP646" s="206"/>
      <c r="AQ646" s="206"/>
      <c r="AR646" s="206"/>
      <c r="AS646" s="206"/>
      <c r="AT646" s="206"/>
      <c r="AU646" s="206"/>
      <c r="AV646" s="206"/>
      <c r="AW646" s="206"/>
      <c r="AX646" s="206"/>
      <c r="AY646" s="206"/>
      <c r="AZ646" s="206"/>
      <c r="BA646" s="206"/>
      <c r="BB646" s="206"/>
      <c r="BC646" s="206"/>
      <c r="BD646" s="206"/>
      <c r="BE646" s="206"/>
      <c r="BF646" s="206"/>
      <c r="BG646" s="206"/>
      <c r="BH646" s="206"/>
      <c r="BI646" s="206"/>
      <c r="BJ646" s="206"/>
      <c r="BK646" s="206"/>
      <c r="BL646" s="206"/>
      <c r="BM646" s="56"/>
    </row>
    <row r="647" spans="1:65">
      <c r="A647" s="30"/>
      <c r="B647" s="3" t="s">
        <v>261</v>
      </c>
      <c r="C647" s="29"/>
      <c r="D647" s="24">
        <v>4.7200000000000006E-2</v>
      </c>
      <c r="E647" s="24">
        <v>4.6911375000000005E-2</v>
      </c>
      <c r="F647" s="24">
        <v>4.7084632040475E-2</v>
      </c>
      <c r="G647" s="24">
        <v>4.0500000000000001E-2</v>
      </c>
      <c r="H647" s="24">
        <v>3.1649999999999998E-2</v>
      </c>
      <c r="I647" s="24">
        <v>4.9000000000000002E-2</v>
      </c>
      <c r="J647" s="24">
        <v>4.8000000000000001E-2</v>
      </c>
      <c r="K647" s="24">
        <v>4.9000000000000002E-2</v>
      </c>
      <c r="L647" s="24">
        <v>3.95E-2</v>
      </c>
      <c r="M647" s="24">
        <v>4.8000000000000001E-2</v>
      </c>
      <c r="N647" s="24">
        <v>4.855079501090534E-2</v>
      </c>
      <c r="O647" s="24">
        <v>4.0500000000000001E-2</v>
      </c>
      <c r="P647" s="24">
        <v>4.4600000000000001E-2</v>
      </c>
      <c r="Q647" s="24">
        <v>4.8000000000000001E-2</v>
      </c>
      <c r="R647" s="24">
        <v>4.7500000000000001E-2</v>
      </c>
      <c r="S647" s="24">
        <v>5.099999999999999E-2</v>
      </c>
      <c r="T647" s="24">
        <v>4.2999999999999997E-2</v>
      </c>
      <c r="U647" s="205"/>
      <c r="V647" s="206"/>
      <c r="W647" s="206"/>
      <c r="X647" s="206"/>
      <c r="Y647" s="206"/>
      <c r="Z647" s="206"/>
      <c r="AA647" s="206"/>
      <c r="AB647" s="206"/>
      <c r="AC647" s="206"/>
      <c r="AD647" s="206"/>
      <c r="AE647" s="206"/>
      <c r="AF647" s="206"/>
      <c r="AG647" s="206"/>
      <c r="AH647" s="206"/>
      <c r="AI647" s="206"/>
      <c r="AJ647" s="206"/>
      <c r="AK647" s="206"/>
      <c r="AL647" s="206"/>
      <c r="AM647" s="206"/>
      <c r="AN647" s="206"/>
      <c r="AO647" s="206"/>
      <c r="AP647" s="206"/>
      <c r="AQ647" s="206"/>
      <c r="AR647" s="206"/>
      <c r="AS647" s="206"/>
      <c r="AT647" s="206"/>
      <c r="AU647" s="206"/>
      <c r="AV647" s="206"/>
      <c r="AW647" s="206"/>
      <c r="AX647" s="206"/>
      <c r="AY647" s="206"/>
      <c r="AZ647" s="206"/>
      <c r="BA647" s="206"/>
      <c r="BB647" s="206"/>
      <c r="BC647" s="206"/>
      <c r="BD647" s="206"/>
      <c r="BE647" s="206"/>
      <c r="BF647" s="206"/>
      <c r="BG647" s="206"/>
      <c r="BH647" s="206"/>
      <c r="BI647" s="206"/>
      <c r="BJ647" s="206"/>
      <c r="BK647" s="206"/>
      <c r="BL647" s="206"/>
      <c r="BM647" s="56"/>
    </row>
    <row r="648" spans="1:65">
      <c r="A648" s="30"/>
      <c r="B648" s="3" t="s">
        <v>262</v>
      </c>
      <c r="C648" s="29"/>
      <c r="D648" s="24">
        <v>4.7081489639418328E-4</v>
      </c>
      <c r="E648" s="24">
        <v>2.8390182281908487E-4</v>
      </c>
      <c r="F648" s="24">
        <v>9.9876687659653071E-4</v>
      </c>
      <c r="G648" s="24">
        <v>8.1649658092772671E-4</v>
      </c>
      <c r="H648" s="24">
        <v>8.4301047838485738E-4</v>
      </c>
      <c r="I648" s="24">
        <v>8.3666002653407629E-4</v>
      </c>
      <c r="J648" s="24">
        <v>7.5277265270908163E-4</v>
      </c>
      <c r="K648" s="24">
        <v>1.4142135623730963E-3</v>
      </c>
      <c r="L648" s="24">
        <v>1.4719601443879758E-3</v>
      </c>
      <c r="M648" s="24">
        <v>7.5277265270908163E-4</v>
      </c>
      <c r="N648" s="24">
        <v>3.3270896205339654E-3</v>
      </c>
      <c r="O648" s="24">
        <v>9.8319208025017578E-4</v>
      </c>
      <c r="P648" s="24">
        <v>1.7520464225204385E-3</v>
      </c>
      <c r="Q648" s="24">
        <v>1.0962055768270209E-3</v>
      </c>
      <c r="R648" s="24">
        <v>6.6030296076876737E-4</v>
      </c>
      <c r="S648" s="24">
        <v>1.3784048752090235E-3</v>
      </c>
      <c r="T648" s="24">
        <v>1.7888543819998305E-3</v>
      </c>
      <c r="U648" s="205"/>
      <c r="V648" s="206"/>
      <c r="W648" s="206"/>
      <c r="X648" s="206"/>
      <c r="Y648" s="206"/>
      <c r="Z648" s="206"/>
      <c r="AA648" s="206"/>
      <c r="AB648" s="206"/>
      <c r="AC648" s="206"/>
      <c r="AD648" s="206"/>
      <c r="AE648" s="206"/>
      <c r="AF648" s="206"/>
      <c r="AG648" s="206"/>
      <c r="AH648" s="206"/>
      <c r="AI648" s="206"/>
      <c r="AJ648" s="206"/>
      <c r="AK648" s="206"/>
      <c r="AL648" s="206"/>
      <c r="AM648" s="206"/>
      <c r="AN648" s="206"/>
      <c r="AO648" s="206"/>
      <c r="AP648" s="206"/>
      <c r="AQ648" s="206"/>
      <c r="AR648" s="206"/>
      <c r="AS648" s="206"/>
      <c r="AT648" s="206"/>
      <c r="AU648" s="206"/>
      <c r="AV648" s="206"/>
      <c r="AW648" s="206"/>
      <c r="AX648" s="206"/>
      <c r="AY648" s="206"/>
      <c r="AZ648" s="206"/>
      <c r="BA648" s="206"/>
      <c r="BB648" s="206"/>
      <c r="BC648" s="206"/>
      <c r="BD648" s="206"/>
      <c r="BE648" s="206"/>
      <c r="BF648" s="206"/>
      <c r="BG648" s="206"/>
      <c r="BH648" s="206"/>
      <c r="BI648" s="206"/>
      <c r="BJ648" s="206"/>
      <c r="BK648" s="206"/>
      <c r="BL648" s="206"/>
      <c r="BM648" s="56"/>
    </row>
    <row r="649" spans="1:65">
      <c r="A649" s="30"/>
      <c r="B649" s="3" t="s">
        <v>86</v>
      </c>
      <c r="C649" s="29"/>
      <c r="D649" s="13">
        <v>9.950297211571325E-3</v>
      </c>
      <c r="E649" s="13">
        <v>6.04848177092369E-3</v>
      </c>
      <c r="F649" s="13">
        <v>2.1261125022194516E-2</v>
      </c>
      <c r="G649" s="13">
        <v>2.0077784776911311E-2</v>
      </c>
      <c r="H649" s="13">
        <v>2.6621383527942862E-2</v>
      </c>
      <c r="I649" s="13">
        <v>1.7250722196578895E-2</v>
      </c>
      <c r="J649" s="13">
        <v>1.5737407373709024E-2</v>
      </c>
      <c r="K649" s="13">
        <v>2.8861501272920337E-2</v>
      </c>
      <c r="L649" s="13">
        <v>3.6952974336099807E-2</v>
      </c>
      <c r="M649" s="13">
        <v>1.5737407373709024E-2</v>
      </c>
      <c r="N649" s="13">
        <v>6.6946581458506502E-2</v>
      </c>
      <c r="O649" s="13">
        <v>2.4078173393881852E-2</v>
      </c>
      <c r="P649" s="13">
        <v>3.8948790422833009E-2</v>
      </c>
      <c r="Q649" s="13">
        <v>2.2877333777259569E-2</v>
      </c>
      <c r="R649" s="13">
        <v>1.3930442210311549E-2</v>
      </c>
      <c r="S649" s="13">
        <v>2.676514320794221E-2</v>
      </c>
      <c r="T649" s="13">
        <v>4.1601264697670476E-2</v>
      </c>
      <c r="U649" s="15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55"/>
    </row>
    <row r="650" spans="1:65">
      <c r="A650" s="30"/>
      <c r="B650" s="3" t="s">
        <v>263</v>
      </c>
      <c r="C650" s="29"/>
      <c r="D650" s="13">
        <v>-4.9749703927005617E-3</v>
      </c>
      <c r="E650" s="13">
        <v>-1.2944283222292463E-2</v>
      </c>
      <c r="F650" s="13">
        <v>-1.2134649244771922E-2</v>
      </c>
      <c r="G650" s="13">
        <v>-0.14481822041500159</v>
      </c>
      <c r="H650" s="13">
        <v>-0.3340797617985668</v>
      </c>
      <c r="I650" s="13">
        <v>1.9909417455878931E-2</v>
      </c>
      <c r="J650" s="13">
        <v>5.8900440200595483E-3</v>
      </c>
      <c r="K650" s="13">
        <v>3.0423947532743689E-2</v>
      </c>
      <c r="L650" s="13">
        <v>-0.16234243720977615</v>
      </c>
      <c r="M650" s="13">
        <v>5.8900440200595483E-3</v>
      </c>
      <c r="N650" s="13">
        <v>4.5095451370020578E-2</v>
      </c>
      <c r="O650" s="13">
        <v>-0.14131337705604663</v>
      </c>
      <c r="P650" s="13">
        <v>-5.4042777418069288E-2</v>
      </c>
      <c r="Q650" s="13">
        <v>7.6424656995368601E-3</v>
      </c>
      <c r="R650" s="13">
        <v>-3.222548713223361E-3</v>
      </c>
      <c r="S650" s="13">
        <v>8.2996597917067261E-2</v>
      </c>
      <c r="T650" s="13">
        <v>-9.575041338963286E-2</v>
      </c>
      <c r="U650" s="15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55"/>
    </row>
    <row r="651" spans="1:65">
      <c r="A651" s="30"/>
      <c r="B651" s="46" t="s">
        <v>264</v>
      </c>
      <c r="C651" s="47"/>
      <c r="D651" s="45">
        <v>0</v>
      </c>
      <c r="E651" s="45">
        <v>0.15</v>
      </c>
      <c r="F651" s="45">
        <v>0.14000000000000001</v>
      </c>
      <c r="G651" s="45">
        <v>2.66</v>
      </c>
      <c r="H651" s="45">
        <v>6.27</v>
      </c>
      <c r="I651" s="45">
        <v>0.47</v>
      </c>
      <c r="J651" s="45">
        <v>0.21</v>
      </c>
      <c r="K651" s="45">
        <v>0.67</v>
      </c>
      <c r="L651" s="45">
        <v>3</v>
      </c>
      <c r="M651" s="45">
        <v>0.21</v>
      </c>
      <c r="N651" s="45">
        <v>0.95</v>
      </c>
      <c r="O651" s="45">
        <v>2.6</v>
      </c>
      <c r="P651" s="45">
        <v>0.93</v>
      </c>
      <c r="Q651" s="45">
        <v>0.24</v>
      </c>
      <c r="R651" s="45">
        <v>0.03</v>
      </c>
      <c r="S651" s="45">
        <v>1.68</v>
      </c>
      <c r="T651" s="45">
        <v>1.73</v>
      </c>
      <c r="U651" s="15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55"/>
    </row>
    <row r="652" spans="1:65">
      <c r="B652" s="31"/>
      <c r="C652" s="20"/>
      <c r="D652" s="20"/>
      <c r="E652" s="20"/>
      <c r="F652" s="20"/>
      <c r="G652" s="20"/>
      <c r="H652" s="20"/>
      <c r="I652" s="20"/>
      <c r="J652" s="20"/>
      <c r="K652" s="20"/>
      <c r="L652" s="20"/>
      <c r="M652" s="20"/>
      <c r="N652" s="20"/>
      <c r="O652" s="20"/>
      <c r="P652" s="20"/>
      <c r="Q652" s="20"/>
      <c r="R652" s="20"/>
      <c r="S652" s="20"/>
      <c r="T652" s="20"/>
      <c r="BM652" s="55"/>
    </row>
    <row r="653" spans="1:65" ht="15">
      <c r="B653" s="8" t="s">
        <v>576</v>
      </c>
      <c r="BM653" s="28" t="s">
        <v>67</v>
      </c>
    </row>
    <row r="654" spans="1:65" ht="15">
      <c r="A654" s="25" t="s">
        <v>37</v>
      </c>
      <c r="B654" s="18" t="s">
        <v>112</v>
      </c>
      <c r="C654" s="15" t="s">
        <v>113</v>
      </c>
      <c r="D654" s="16" t="s">
        <v>225</v>
      </c>
      <c r="E654" s="17" t="s">
        <v>225</v>
      </c>
      <c r="F654" s="17" t="s">
        <v>225</v>
      </c>
      <c r="G654" s="17" t="s">
        <v>225</v>
      </c>
      <c r="H654" s="17" t="s">
        <v>225</v>
      </c>
      <c r="I654" s="17" t="s">
        <v>225</v>
      </c>
      <c r="J654" s="17" t="s">
        <v>225</v>
      </c>
      <c r="K654" s="17" t="s">
        <v>225</v>
      </c>
      <c r="L654" s="17" t="s">
        <v>225</v>
      </c>
      <c r="M654" s="17" t="s">
        <v>225</v>
      </c>
      <c r="N654" s="17" t="s">
        <v>225</v>
      </c>
      <c r="O654" s="17" t="s">
        <v>225</v>
      </c>
      <c r="P654" s="17" t="s">
        <v>225</v>
      </c>
      <c r="Q654" s="17" t="s">
        <v>225</v>
      </c>
      <c r="R654" s="17" t="s">
        <v>225</v>
      </c>
      <c r="S654" s="17" t="s">
        <v>225</v>
      </c>
      <c r="T654" s="17" t="s">
        <v>225</v>
      </c>
      <c r="U654" s="15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28">
        <v>1</v>
      </c>
    </row>
    <row r="655" spans="1:65">
      <c r="A655" s="30"/>
      <c r="B655" s="19" t="s">
        <v>226</v>
      </c>
      <c r="C655" s="9" t="s">
        <v>226</v>
      </c>
      <c r="D655" s="151" t="s">
        <v>228</v>
      </c>
      <c r="E655" s="152" t="s">
        <v>229</v>
      </c>
      <c r="F655" s="152" t="s">
        <v>231</v>
      </c>
      <c r="G655" s="152" t="s">
        <v>232</v>
      </c>
      <c r="H655" s="152" t="s">
        <v>234</v>
      </c>
      <c r="I655" s="152" t="s">
        <v>235</v>
      </c>
      <c r="J655" s="152" t="s">
        <v>236</v>
      </c>
      <c r="K655" s="152" t="s">
        <v>237</v>
      </c>
      <c r="L655" s="152" t="s">
        <v>238</v>
      </c>
      <c r="M655" s="152" t="s">
        <v>280</v>
      </c>
      <c r="N655" s="152" t="s">
        <v>241</v>
      </c>
      <c r="O655" s="152" t="s">
        <v>242</v>
      </c>
      <c r="P655" s="152" t="s">
        <v>243</v>
      </c>
      <c r="Q655" s="152" t="s">
        <v>244</v>
      </c>
      <c r="R655" s="152" t="s">
        <v>245</v>
      </c>
      <c r="S655" s="152" t="s">
        <v>246</v>
      </c>
      <c r="T655" s="152" t="s">
        <v>248</v>
      </c>
      <c r="U655" s="15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28" t="s">
        <v>3</v>
      </c>
    </row>
    <row r="656" spans="1:65">
      <c r="A656" s="30"/>
      <c r="B656" s="19"/>
      <c r="C656" s="9"/>
      <c r="D656" s="10" t="s">
        <v>304</v>
      </c>
      <c r="E656" s="11" t="s">
        <v>306</v>
      </c>
      <c r="F656" s="11" t="s">
        <v>304</v>
      </c>
      <c r="G656" s="11" t="s">
        <v>305</v>
      </c>
      <c r="H656" s="11" t="s">
        <v>304</v>
      </c>
      <c r="I656" s="11" t="s">
        <v>305</v>
      </c>
      <c r="J656" s="11" t="s">
        <v>305</v>
      </c>
      <c r="K656" s="11" t="s">
        <v>305</v>
      </c>
      <c r="L656" s="11" t="s">
        <v>305</v>
      </c>
      <c r="M656" s="11" t="s">
        <v>305</v>
      </c>
      <c r="N656" s="11" t="s">
        <v>304</v>
      </c>
      <c r="O656" s="11" t="s">
        <v>304</v>
      </c>
      <c r="P656" s="11" t="s">
        <v>305</v>
      </c>
      <c r="Q656" s="11" t="s">
        <v>116</v>
      </c>
      <c r="R656" s="11" t="s">
        <v>304</v>
      </c>
      <c r="S656" s="11" t="s">
        <v>304</v>
      </c>
      <c r="T656" s="11" t="s">
        <v>305</v>
      </c>
      <c r="U656" s="15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28">
        <v>0</v>
      </c>
    </row>
    <row r="657" spans="1:65">
      <c r="A657" s="30"/>
      <c r="B657" s="19"/>
      <c r="C657" s="9"/>
      <c r="D657" s="26"/>
      <c r="E657" s="26" t="s">
        <v>307</v>
      </c>
      <c r="F657" s="26"/>
      <c r="G657" s="26"/>
      <c r="H657" s="26"/>
      <c r="I657" s="26"/>
      <c r="J657" s="26"/>
      <c r="K657" s="26"/>
      <c r="L657" s="26"/>
      <c r="M657" s="26"/>
      <c r="N657" s="26"/>
      <c r="O657" s="26"/>
      <c r="P657" s="26"/>
      <c r="Q657" s="26"/>
      <c r="R657" s="26"/>
      <c r="S657" s="26"/>
      <c r="T657" s="26"/>
      <c r="U657" s="15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28">
        <v>0</v>
      </c>
    </row>
    <row r="658" spans="1:65">
      <c r="A658" s="30"/>
      <c r="B658" s="18">
        <v>1</v>
      </c>
      <c r="C658" s="14">
        <v>1</v>
      </c>
      <c r="D658" s="207">
        <v>290.5</v>
      </c>
      <c r="E658" s="207">
        <v>283.82500000000005</v>
      </c>
      <c r="F658" s="207">
        <v>262.01020056290912</v>
      </c>
      <c r="G658" s="227">
        <v>160</v>
      </c>
      <c r="H658" s="207">
        <v>209</v>
      </c>
      <c r="I658" s="207">
        <v>292</v>
      </c>
      <c r="J658" s="207">
        <v>271</v>
      </c>
      <c r="K658" s="207">
        <v>295</v>
      </c>
      <c r="L658" s="207">
        <v>266</v>
      </c>
      <c r="M658" s="207">
        <v>287</v>
      </c>
      <c r="N658" s="227">
        <v>181.052220717187</v>
      </c>
      <c r="O658" s="207">
        <v>219</v>
      </c>
      <c r="P658" s="207">
        <v>261</v>
      </c>
      <c r="Q658" s="233">
        <v>302</v>
      </c>
      <c r="R658" s="207">
        <v>314</v>
      </c>
      <c r="S658" s="207">
        <v>270.39999999999998</v>
      </c>
      <c r="T658" s="227">
        <v>125</v>
      </c>
      <c r="U658" s="208"/>
      <c r="V658" s="209"/>
      <c r="W658" s="209"/>
      <c r="X658" s="209"/>
      <c r="Y658" s="209"/>
      <c r="Z658" s="209"/>
      <c r="AA658" s="209"/>
      <c r="AB658" s="209"/>
      <c r="AC658" s="209"/>
      <c r="AD658" s="209"/>
      <c r="AE658" s="209"/>
      <c r="AF658" s="209"/>
      <c r="AG658" s="209"/>
      <c r="AH658" s="209"/>
      <c r="AI658" s="209"/>
      <c r="AJ658" s="209"/>
      <c r="AK658" s="209"/>
      <c r="AL658" s="209"/>
      <c r="AM658" s="209"/>
      <c r="AN658" s="209"/>
      <c r="AO658" s="209"/>
      <c r="AP658" s="209"/>
      <c r="AQ658" s="209"/>
      <c r="AR658" s="209"/>
      <c r="AS658" s="209"/>
      <c r="AT658" s="209"/>
      <c r="AU658" s="209"/>
      <c r="AV658" s="209"/>
      <c r="AW658" s="209"/>
      <c r="AX658" s="209"/>
      <c r="AY658" s="209"/>
      <c r="AZ658" s="209"/>
      <c r="BA658" s="209"/>
      <c r="BB658" s="209"/>
      <c r="BC658" s="209"/>
      <c r="BD658" s="209"/>
      <c r="BE658" s="209"/>
      <c r="BF658" s="209"/>
      <c r="BG658" s="209"/>
      <c r="BH658" s="209"/>
      <c r="BI658" s="209"/>
      <c r="BJ658" s="209"/>
      <c r="BK658" s="209"/>
      <c r="BL658" s="209"/>
      <c r="BM658" s="210">
        <v>1</v>
      </c>
    </row>
    <row r="659" spans="1:65">
      <c r="A659" s="30"/>
      <c r="B659" s="19">
        <v>1</v>
      </c>
      <c r="C659" s="9">
        <v>2</v>
      </c>
      <c r="D659" s="211">
        <v>293.3</v>
      </c>
      <c r="E659" s="211">
        <v>281.63200000000001</v>
      </c>
      <c r="F659" s="211">
        <v>254.70876256748639</v>
      </c>
      <c r="G659" s="228">
        <v>181</v>
      </c>
      <c r="H659" s="211">
        <v>204</v>
      </c>
      <c r="I659" s="211">
        <v>289</v>
      </c>
      <c r="J659" s="211">
        <v>277</v>
      </c>
      <c r="K659" s="211">
        <v>293</v>
      </c>
      <c r="L659" s="211">
        <v>257</v>
      </c>
      <c r="M659" s="211">
        <v>285</v>
      </c>
      <c r="N659" s="228">
        <v>203.055264958088</v>
      </c>
      <c r="O659" s="211">
        <v>220</v>
      </c>
      <c r="P659" s="211">
        <v>250.1</v>
      </c>
      <c r="Q659" s="211">
        <v>281</v>
      </c>
      <c r="R659" s="211">
        <v>314</v>
      </c>
      <c r="S659" s="211">
        <v>265.89999999999998</v>
      </c>
      <c r="T659" s="228">
        <v>126</v>
      </c>
      <c r="U659" s="208"/>
      <c r="V659" s="209"/>
      <c r="W659" s="209"/>
      <c r="X659" s="209"/>
      <c r="Y659" s="209"/>
      <c r="Z659" s="209"/>
      <c r="AA659" s="209"/>
      <c r="AB659" s="209"/>
      <c r="AC659" s="209"/>
      <c r="AD659" s="209"/>
      <c r="AE659" s="209"/>
      <c r="AF659" s="209"/>
      <c r="AG659" s="209"/>
      <c r="AH659" s="209"/>
      <c r="AI659" s="209"/>
      <c r="AJ659" s="209"/>
      <c r="AK659" s="209"/>
      <c r="AL659" s="209"/>
      <c r="AM659" s="209"/>
      <c r="AN659" s="209"/>
      <c r="AO659" s="209"/>
      <c r="AP659" s="209"/>
      <c r="AQ659" s="209"/>
      <c r="AR659" s="209"/>
      <c r="AS659" s="209"/>
      <c r="AT659" s="209"/>
      <c r="AU659" s="209"/>
      <c r="AV659" s="209"/>
      <c r="AW659" s="209"/>
      <c r="AX659" s="209"/>
      <c r="AY659" s="209"/>
      <c r="AZ659" s="209"/>
      <c r="BA659" s="209"/>
      <c r="BB659" s="209"/>
      <c r="BC659" s="209"/>
      <c r="BD659" s="209"/>
      <c r="BE659" s="209"/>
      <c r="BF659" s="209"/>
      <c r="BG659" s="209"/>
      <c r="BH659" s="209"/>
      <c r="BI659" s="209"/>
      <c r="BJ659" s="209"/>
      <c r="BK659" s="209"/>
      <c r="BL659" s="209"/>
      <c r="BM659" s="210">
        <v>26</v>
      </c>
    </row>
    <row r="660" spans="1:65">
      <c r="A660" s="30"/>
      <c r="B660" s="19">
        <v>1</v>
      </c>
      <c r="C660" s="9">
        <v>3</v>
      </c>
      <c r="D660" s="211">
        <v>289.5</v>
      </c>
      <c r="E660" s="211">
        <v>281.46000000000004</v>
      </c>
      <c r="F660" s="211">
        <v>254.41609135560287</v>
      </c>
      <c r="G660" s="228">
        <v>197</v>
      </c>
      <c r="H660" s="211">
        <v>202</v>
      </c>
      <c r="I660" s="211">
        <v>290</v>
      </c>
      <c r="J660" s="211">
        <v>284</v>
      </c>
      <c r="K660" s="211">
        <v>298</v>
      </c>
      <c r="L660" s="211">
        <v>248.99999999999997</v>
      </c>
      <c r="M660" s="211">
        <v>282</v>
      </c>
      <c r="N660" s="228">
        <v>182.78321916713401</v>
      </c>
      <c r="O660" s="211">
        <v>234</v>
      </c>
      <c r="P660" s="211">
        <v>249.2</v>
      </c>
      <c r="Q660" s="211">
        <v>280</v>
      </c>
      <c r="R660" s="211">
        <v>309</v>
      </c>
      <c r="S660" s="211">
        <v>281.5</v>
      </c>
      <c r="T660" s="228">
        <v>135</v>
      </c>
      <c r="U660" s="208"/>
      <c r="V660" s="209"/>
      <c r="W660" s="209"/>
      <c r="X660" s="209"/>
      <c r="Y660" s="209"/>
      <c r="Z660" s="209"/>
      <c r="AA660" s="209"/>
      <c r="AB660" s="209"/>
      <c r="AC660" s="209"/>
      <c r="AD660" s="209"/>
      <c r="AE660" s="209"/>
      <c r="AF660" s="209"/>
      <c r="AG660" s="209"/>
      <c r="AH660" s="209"/>
      <c r="AI660" s="209"/>
      <c r="AJ660" s="209"/>
      <c r="AK660" s="209"/>
      <c r="AL660" s="209"/>
      <c r="AM660" s="209"/>
      <c r="AN660" s="209"/>
      <c r="AO660" s="209"/>
      <c r="AP660" s="209"/>
      <c r="AQ660" s="209"/>
      <c r="AR660" s="209"/>
      <c r="AS660" s="209"/>
      <c r="AT660" s="209"/>
      <c r="AU660" s="209"/>
      <c r="AV660" s="209"/>
      <c r="AW660" s="209"/>
      <c r="AX660" s="209"/>
      <c r="AY660" s="209"/>
      <c r="AZ660" s="209"/>
      <c r="BA660" s="209"/>
      <c r="BB660" s="209"/>
      <c r="BC660" s="209"/>
      <c r="BD660" s="209"/>
      <c r="BE660" s="209"/>
      <c r="BF660" s="209"/>
      <c r="BG660" s="209"/>
      <c r="BH660" s="209"/>
      <c r="BI660" s="209"/>
      <c r="BJ660" s="209"/>
      <c r="BK660" s="209"/>
      <c r="BL660" s="209"/>
      <c r="BM660" s="210">
        <v>16</v>
      </c>
    </row>
    <row r="661" spans="1:65">
      <c r="A661" s="30"/>
      <c r="B661" s="19">
        <v>1</v>
      </c>
      <c r="C661" s="9">
        <v>4</v>
      </c>
      <c r="D661" s="211">
        <v>295.7</v>
      </c>
      <c r="E661" s="211">
        <v>280.91000000000003</v>
      </c>
      <c r="F661" s="211">
        <v>254.11047624889855</v>
      </c>
      <c r="G661" s="228">
        <v>190</v>
      </c>
      <c r="H661" s="211">
        <v>216</v>
      </c>
      <c r="I661" s="211">
        <v>281</v>
      </c>
      <c r="J661" s="211">
        <v>280</v>
      </c>
      <c r="K661" s="211">
        <v>292</v>
      </c>
      <c r="L661" s="211">
        <v>246.00000000000003</v>
      </c>
      <c r="M661" s="211">
        <v>285</v>
      </c>
      <c r="N661" s="228">
        <v>213.76449102705101</v>
      </c>
      <c r="O661" s="211">
        <v>239</v>
      </c>
      <c r="P661" s="211">
        <v>257.60000000000002</v>
      </c>
      <c r="Q661" s="211">
        <v>284</v>
      </c>
      <c r="R661" s="211">
        <v>314</v>
      </c>
      <c r="S661" s="211">
        <v>261.39999999999998</v>
      </c>
      <c r="T661" s="228">
        <v>142</v>
      </c>
      <c r="U661" s="208"/>
      <c r="V661" s="209"/>
      <c r="W661" s="209"/>
      <c r="X661" s="209"/>
      <c r="Y661" s="209"/>
      <c r="Z661" s="209"/>
      <c r="AA661" s="209"/>
      <c r="AB661" s="209"/>
      <c r="AC661" s="209"/>
      <c r="AD661" s="209"/>
      <c r="AE661" s="209"/>
      <c r="AF661" s="209"/>
      <c r="AG661" s="209"/>
      <c r="AH661" s="209"/>
      <c r="AI661" s="209"/>
      <c r="AJ661" s="209"/>
      <c r="AK661" s="209"/>
      <c r="AL661" s="209"/>
      <c r="AM661" s="209"/>
      <c r="AN661" s="209"/>
      <c r="AO661" s="209"/>
      <c r="AP661" s="209"/>
      <c r="AQ661" s="209"/>
      <c r="AR661" s="209"/>
      <c r="AS661" s="209"/>
      <c r="AT661" s="209"/>
      <c r="AU661" s="209"/>
      <c r="AV661" s="209"/>
      <c r="AW661" s="209"/>
      <c r="AX661" s="209"/>
      <c r="AY661" s="209"/>
      <c r="AZ661" s="209"/>
      <c r="BA661" s="209"/>
      <c r="BB661" s="209"/>
      <c r="BC661" s="209"/>
      <c r="BD661" s="209"/>
      <c r="BE661" s="209"/>
      <c r="BF661" s="209"/>
      <c r="BG661" s="209"/>
      <c r="BH661" s="209"/>
      <c r="BI661" s="209"/>
      <c r="BJ661" s="209"/>
      <c r="BK661" s="209"/>
      <c r="BL661" s="209"/>
      <c r="BM661" s="210">
        <v>270.66115539177042</v>
      </c>
    </row>
    <row r="662" spans="1:65">
      <c r="A662" s="30"/>
      <c r="B662" s="19">
        <v>1</v>
      </c>
      <c r="C662" s="9">
        <v>5</v>
      </c>
      <c r="D662" s="211">
        <v>292.39999999999998</v>
      </c>
      <c r="E662" s="211">
        <v>282.63700000000006</v>
      </c>
      <c r="F662" s="211">
        <v>258.6314985568651</v>
      </c>
      <c r="G662" s="228">
        <v>166</v>
      </c>
      <c r="H662" s="211">
        <v>205</v>
      </c>
      <c r="I662" s="211">
        <v>294</v>
      </c>
      <c r="J662" s="211">
        <v>276</v>
      </c>
      <c r="K662" s="211">
        <v>299</v>
      </c>
      <c r="L662" s="211">
        <v>256</v>
      </c>
      <c r="M662" s="211">
        <v>287</v>
      </c>
      <c r="N662" s="228">
        <v>175.385176665122</v>
      </c>
      <c r="O662" s="211">
        <v>235</v>
      </c>
      <c r="P662" s="211">
        <v>253.9</v>
      </c>
      <c r="Q662" s="211">
        <v>286</v>
      </c>
      <c r="R662" s="211">
        <v>324</v>
      </c>
      <c r="S662" s="211">
        <v>262.10000000000002</v>
      </c>
      <c r="T662" s="228">
        <v>131</v>
      </c>
      <c r="U662" s="208"/>
      <c r="V662" s="209"/>
      <c r="W662" s="209"/>
      <c r="X662" s="209"/>
      <c r="Y662" s="209"/>
      <c r="Z662" s="209"/>
      <c r="AA662" s="209"/>
      <c r="AB662" s="209"/>
      <c r="AC662" s="209"/>
      <c r="AD662" s="209"/>
      <c r="AE662" s="209"/>
      <c r="AF662" s="209"/>
      <c r="AG662" s="209"/>
      <c r="AH662" s="209"/>
      <c r="AI662" s="209"/>
      <c r="AJ662" s="209"/>
      <c r="AK662" s="209"/>
      <c r="AL662" s="209"/>
      <c r="AM662" s="209"/>
      <c r="AN662" s="209"/>
      <c r="AO662" s="209"/>
      <c r="AP662" s="209"/>
      <c r="AQ662" s="209"/>
      <c r="AR662" s="209"/>
      <c r="AS662" s="209"/>
      <c r="AT662" s="209"/>
      <c r="AU662" s="209"/>
      <c r="AV662" s="209"/>
      <c r="AW662" s="209"/>
      <c r="AX662" s="209"/>
      <c r="AY662" s="209"/>
      <c r="AZ662" s="209"/>
      <c r="BA662" s="209"/>
      <c r="BB662" s="209"/>
      <c r="BC662" s="209"/>
      <c r="BD662" s="209"/>
      <c r="BE662" s="209"/>
      <c r="BF662" s="209"/>
      <c r="BG662" s="209"/>
      <c r="BH662" s="209"/>
      <c r="BI662" s="209"/>
      <c r="BJ662" s="209"/>
      <c r="BK662" s="209"/>
      <c r="BL662" s="209"/>
      <c r="BM662" s="210">
        <v>51</v>
      </c>
    </row>
    <row r="663" spans="1:65">
      <c r="A663" s="30"/>
      <c r="B663" s="19">
        <v>1</v>
      </c>
      <c r="C663" s="9">
        <v>6</v>
      </c>
      <c r="D663" s="211">
        <v>285.2</v>
      </c>
      <c r="E663" s="211">
        <v>284.87</v>
      </c>
      <c r="F663" s="211">
        <v>257.22602361695584</v>
      </c>
      <c r="G663" s="228">
        <v>172</v>
      </c>
      <c r="H663" s="211">
        <v>210</v>
      </c>
      <c r="I663" s="211">
        <v>289</v>
      </c>
      <c r="J663" s="211">
        <v>281</v>
      </c>
      <c r="K663" s="211">
        <v>296</v>
      </c>
      <c r="L663" s="211">
        <v>248</v>
      </c>
      <c r="M663" s="211">
        <v>289</v>
      </c>
      <c r="N663" s="228">
        <v>218.49993349250499</v>
      </c>
      <c r="O663" s="211">
        <v>231</v>
      </c>
      <c r="P663" s="211">
        <v>256.2</v>
      </c>
      <c r="Q663" s="211">
        <v>274</v>
      </c>
      <c r="R663" s="211">
        <v>308</v>
      </c>
      <c r="S663" s="211">
        <v>276.2</v>
      </c>
      <c r="T663" s="228">
        <v>145</v>
      </c>
      <c r="U663" s="208"/>
      <c r="V663" s="209"/>
      <c r="W663" s="209"/>
      <c r="X663" s="209"/>
      <c r="Y663" s="209"/>
      <c r="Z663" s="209"/>
      <c r="AA663" s="209"/>
      <c r="AB663" s="209"/>
      <c r="AC663" s="209"/>
      <c r="AD663" s="209"/>
      <c r="AE663" s="209"/>
      <c r="AF663" s="209"/>
      <c r="AG663" s="209"/>
      <c r="AH663" s="209"/>
      <c r="AI663" s="209"/>
      <c r="AJ663" s="209"/>
      <c r="AK663" s="209"/>
      <c r="AL663" s="209"/>
      <c r="AM663" s="209"/>
      <c r="AN663" s="209"/>
      <c r="AO663" s="209"/>
      <c r="AP663" s="209"/>
      <c r="AQ663" s="209"/>
      <c r="AR663" s="209"/>
      <c r="AS663" s="209"/>
      <c r="AT663" s="209"/>
      <c r="AU663" s="209"/>
      <c r="AV663" s="209"/>
      <c r="AW663" s="209"/>
      <c r="AX663" s="209"/>
      <c r="AY663" s="209"/>
      <c r="AZ663" s="209"/>
      <c r="BA663" s="209"/>
      <c r="BB663" s="209"/>
      <c r="BC663" s="209"/>
      <c r="BD663" s="209"/>
      <c r="BE663" s="209"/>
      <c r="BF663" s="209"/>
      <c r="BG663" s="209"/>
      <c r="BH663" s="209"/>
      <c r="BI663" s="209"/>
      <c r="BJ663" s="209"/>
      <c r="BK663" s="209"/>
      <c r="BL663" s="209"/>
      <c r="BM663" s="212"/>
    </row>
    <row r="664" spans="1:65">
      <c r="A664" s="30"/>
      <c r="B664" s="20" t="s">
        <v>260</v>
      </c>
      <c r="C664" s="12"/>
      <c r="D664" s="213">
        <v>291.10000000000002</v>
      </c>
      <c r="E664" s="213">
        <v>282.5556666666667</v>
      </c>
      <c r="F664" s="213">
        <v>256.85050881811964</v>
      </c>
      <c r="G664" s="213">
        <v>177.66666666666666</v>
      </c>
      <c r="H664" s="213">
        <v>207.66666666666666</v>
      </c>
      <c r="I664" s="213">
        <v>289.16666666666669</v>
      </c>
      <c r="J664" s="213">
        <v>278.16666666666669</v>
      </c>
      <c r="K664" s="213">
        <v>295.5</v>
      </c>
      <c r="L664" s="213">
        <v>253.66666666666666</v>
      </c>
      <c r="M664" s="213">
        <v>285.83333333333331</v>
      </c>
      <c r="N664" s="213">
        <v>195.75671767118118</v>
      </c>
      <c r="O664" s="213">
        <v>229.66666666666666</v>
      </c>
      <c r="P664" s="213">
        <v>254.66666666666666</v>
      </c>
      <c r="Q664" s="213">
        <v>284.5</v>
      </c>
      <c r="R664" s="213">
        <v>313.83333333333331</v>
      </c>
      <c r="S664" s="213">
        <v>269.58333333333331</v>
      </c>
      <c r="T664" s="213">
        <v>134</v>
      </c>
      <c r="U664" s="208"/>
      <c r="V664" s="209"/>
      <c r="W664" s="209"/>
      <c r="X664" s="209"/>
      <c r="Y664" s="209"/>
      <c r="Z664" s="209"/>
      <c r="AA664" s="209"/>
      <c r="AB664" s="209"/>
      <c r="AC664" s="209"/>
      <c r="AD664" s="209"/>
      <c r="AE664" s="209"/>
      <c r="AF664" s="209"/>
      <c r="AG664" s="209"/>
      <c r="AH664" s="209"/>
      <c r="AI664" s="209"/>
      <c r="AJ664" s="209"/>
      <c r="AK664" s="209"/>
      <c r="AL664" s="209"/>
      <c r="AM664" s="209"/>
      <c r="AN664" s="209"/>
      <c r="AO664" s="209"/>
      <c r="AP664" s="209"/>
      <c r="AQ664" s="209"/>
      <c r="AR664" s="209"/>
      <c r="AS664" s="209"/>
      <c r="AT664" s="209"/>
      <c r="AU664" s="209"/>
      <c r="AV664" s="209"/>
      <c r="AW664" s="209"/>
      <c r="AX664" s="209"/>
      <c r="AY664" s="209"/>
      <c r="AZ664" s="209"/>
      <c r="BA664" s="209"/>
      <c r="BB664" s="209"/>
      <c r="BC664" s="209"/>
      <c r="BD664" s="209"/>
      <c r="BE664" s="209"/>
      <c r="BF664" s="209"/>
      <c r="BG664" s="209"/>
      <c r="BH664" s="209"/>
      <c r="BI664" s="209"/>
      <c r="BJ664" s="209"/>
      <c r="BK664" s="209"/>
      <c r="BL664" s="209"/>
      <c r="BM664" s="212"/>
    </row>
    <row r="665" spans="1:65">
      <c r="A665" s="30"/>
      <c r="B665" s="3" t="s">
        <v>261</v>
      </c>
      <c r="C665" s="29"/>
      <c r="D665" s="211">
        <v>291.45</v>
      </c>
      <c r="E665" s="211">
        <v>282.1345</v>
      </c>
      <c r="F665" s="211">
        <v>255.96739309222113</v>
      </c>
      <c r="G665" s="211">
        <v>176.5</v>
      </c>
      <c r="H665" s="211">
        <v>207</v>
      </c>
      <c r="I665" s="211">
        <v>289.5</v>
      </c>
      <c r="J665" s="211">
        <v>278.5</v>
      </c>
      <c r="K665" s="211">
        <v>295.5</v>
      </c>
      <c r="L665" s="211">
        <v>252.5</v>
      </c>
      <c r="M665" s="211">
        <v>286</v>
      </c>
      <c r="N665" s="211">
        <v>192.919242062611</v>
      </c>
      <c r="O665" s="211">
        <v>232.5</v>
      </c>
      <c r="P665" s="211">
        <v>255.05</v>
      </c>
      <c r="Q665" s="211">
        <v>282.5</v>
      </c>
      <c r="R665" s="211">
        <v>314</v>
      </c>
      <c r="S665" s="211">
        <v>268.14999999999998</v>
      </c>
      <c r="T665" s="211">
        <v>133</v>
      </c>
      <c r="U665" s="208"/>
      <c r="V665" s="209"/>
      <c r="W665" s="209"/>
      <c r="X665" s="209"/>
      <c r="Y665" s="209"/>
      <c r="Z665" s="209"/>
      <c r="AA665" s="209"/>
      <c r="AB665" s="209"/>
      <c r="AC665" s="209"/>
      <c r="AD665" s="209"/>
      <c r="AE665" s="209"/>
      <c r="AF665" s="209"/>
      <c r="AG665" s="209"/>
      <c r="AH665" s="209"/>
      <c r="AI665" s="209"/>
      <c r="AJ665" s="209"/>
      <c r="AK665" s="209"/>
      <c r="AL665" s="209"/>
      <c r="AM665" s="209"/>
      <c r="AN665" s="209"/>
      <c r="AO665" s="209"/>
      <c r="AP665" s="209"/>
      <c r="AQ665" s="209"/>
      <c r="AR665" s="209"/>
      <c r="AS665" s="209"/>
      <c r="AT665" s="209"/>
      <c r="AU665" s="209"/>
      <c r="AV665" s="209"/>
      <c r="AW665" s="209"/>
      <c r="AX665" s="209"/>
      <c r="AY665" s="209"/>
      <c r="AZ665" s="209"/>
      <c r="BA665" s="209"/>
      <c r="BB665" s="209"/>
      <c r="BC665" s="209"/>
      <c r="BD665" s="209"/>
      <c r="BE665" s="209"/>
      <c r="BF665" s="209"/>
      <c r="BG665" s="209"/>
      <c r="BH665" s="209"/>
      <c r="BI665" s="209"/>
      <c r="BJ665" s="209"/>
      <c r="BK665" s="209"/>
      <c r="BL665" s="209"/>
      <c r="BM665" s="212"/>
    </row>
    <row r="666" spans="1:65">
      <c r="A666" s="30"/>
      <c r="B666" s="3" t="s">
        <v>262</v>
      </c>
      <c r="C666" s="29"/>
      <c r="D666" s="211">
        <v>3.617181222996714</v>
      </c>
      <c r="E666" s="211">
        <v>1.5320460393430289</v>
      </c>
      <c r="F666" s="211">
        <v>3.0969855853462023</v>
      </c>
      <c r="G666" s="211">
        <v>14.264174237111192</v>
      </c>
      <c r="H666" s="211">
        <v>5.0859282994028403</v>
      </c>
      <c r="I666" s="211">
        <v>4.4459719597256422</v>
      </c>
      <c r="J666" s="211">
        <v>4.5350486950711639</v>
      </c>
      <c r="K666" s="211">
        <v>2.7386127875258306</v>
      </c>
      <c r="L666" s="211">
        <v>7.501111028818773</v>
      </c>
      <c r="M666" s="211">
        <v>2.4013884872437168</v>
      </c>
      <c r="N666" s="211">
        <v>18.408346675880445</v>
      </c>
      <c r="O666" s="211">
        <v>8.2865352631040352</v>
      </c>
      <c r="P666" s="211">
        <v>4.5253360832833973</v>
      </c>
      <c r="Q666" s="211">
        <v>9.5026312145636798</v>
      </c>
      <c r="R666" s="211">
        <v>5.6715665090578522</v>
      </c>
      <c r="S666" s="211">
        <v>8.0372673631444336</v>
      </c>
      <c r="T666" s="211">
        <v>8.2462112512353212</v>
      </c>
      <c r="U666" s="208"/>
      <c r="V666" s="209"/>
      <c r="W666" s="209"/>
      <c r="X666" s="209"/>
      <c r="Y666" s="209"/>
      <c r="Z666" s="209"/>
      <c r="AA666" s="209"/>
      <c r="AB666" s="209"/>
      <c r="AC666" s="209"/>
      <c r="AD666" s="209"/>
      <c r="AE666" s="209"/>
      <c r="AF666" s="209"/>
      <c r="AG666" s="209"/>
      <c r="AH666" s="209"/>
      <c r="AI666" s="209"/>
      <c r="AJ666" s="209"/>
      <c r="AK666" s="209"/>
      <c r="AL666" s="209"/>
      <c r="AM666" s="209"/>
      <c r="AN666" s="209"/>
      <c r="AO666" s="209"/>
      <c r="AP666" s="209"/>
      <c r="AQ666" s="209"/>
      <c r="AR666" s="209"/>
      <c r="AS666" s="209"/>
      <c r="AT666" s="209"/>
      <c r="AU666" s="209"/>
      <c r="AV666" s="209"/>
      <c r="AW666" s="209"/>
      <c r="AX666" s="209"/>
      <c r="AY666" s="209"/>
      <c r="AZ666" s="209"/>
      <c r="BA666" s="209"/>
      <c r="BB666" s="209"/>
      <c r="BC666" s="209"/>
      <c r="BD666" s="209"/>
      <c r="BE666" s="209"/>
      <c r="BF666" s="209"/>
      <c r="BG666" s="209"/>
      <c r="BH666" s="209"/>
      <c r="BI666" s="209"/>
      <c r="BJ666" s="209"/>
      <c r="BK666" s="209"/>
      <c r="BL666" s="209"/>
      <c r="BM666" s="212"/>
    </row>
    <row r="667" spans="1:65">
      <c r="A667" s="30"/>
      <c r="B667" s="3" t="s">
        <v>86</v>
      </c>
      <c r="C667" s="29"/>
      <c r="D667" s="13">
        <v>1.2425905953269371E-2</v>
      </c>
      <c r="E667" s="13">
        <v>5.4221033944096986E-3</v>
      </c>
      <c r="F667" s="13">
        <v>1.2057541172866558E-2</v>
      </c>
      <c r="G667" s="13">
        <v>8.0286158933083634E-2</v>
      </c>
      <c r="H667" s="13">
        <v>2.4490826481875637E-2</v>
      </c>
      <c r="I667" s="13">
        <v>1.5375119169080029E-2</v>
      </c>
      <c r="J667" s="13">
        <v>1.630335061140023E-2</v>
      </c>
      <c r="K667" s="13">
        <v>9.2677251692921507E-3</v>
      </c>
      <c r="L667" s="13">
        <v>2.9570739929640367E-2</v>
      </c>
      <c r="M667" s="13">
        <v>8.4013591390450747E-3</v>
      </c>
      <c r="N667" s="13">
        <v>9.4036858069931131E-2</v>
      </c>
      <c r="O667" s="13">
        <v>3.6080705064313649E-2</v>
      </c>
      <c r="P667" s="13">
        <v>1.776964430608664E-2</v>
      </c>
      <c r="Q667" s="13">
        <v>3.3401164198817855E-2</v>
      </c>
      <c r="R667" s="13">
        <v>1.8071906029924117E-2</v>
      </c>
      <c r="S667" s="13">
        <v>2.981366564381243E-2</v>
      </c>
      <c r="T667" s="13">
        <v>6.1538889934591952E-2</v>
      </c>
      <c r="U667" s="15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55"/>
    </row>
    <row r="668" spans="1:65">
      <c r="A668" s="30"/>
      <c r="B668" s="3" t="s">
        <v>263</v>
      </c>
      <c r="C668" s="29"/>
      <c r="D668" s="13">
        <v>7.5514510305866533E-2</v>
      </c>
      <c r="E668" s="13">
        <v>4.3946133525069264E-2</v>
      </c>
      <c r="F668" s="13">
        <v>-5.1025595282265246E-2</v>
      </c>
      <c r="G668" s="13">
        <v>-0.34358269324055102</v>
      </c>
      <c r="H668" s="13">
        <v>-0.23274299791531572</v>
      </c>
      <c r="I668" s="13">
        <v>6.8371507718240299E-2</v>
      </c>
      <c r="J668" s="13">
        <v>2.7730286098987422E-2</v>
      </c>
      <c r="K668" s="13">
        <v>9.1770998953567773E-2</v>
      </c>
      <c r="L668" s="13">
        <v>-6.278879841662155E-2</v>
      </c>
      <c r="M668" s="13">
        <v>5.6055986015436154E-2</v>
      </c>
      <c r="N668" s="13">
        <v>-0.27674616851527245</v>
      </c>
      <c r="O668" s="13">
        <v>-0.15146055467680986</v>
      </c>
      <c r="P668" s="13">
        <v>-5.909414190578044E-2</v>
      </c>
      <c r="Q668" s="13">
        <v>5.1129777334314674E-2</v>
      </c>
      <c r="R668" s="13">
        <v>0.15950636831898923</v>
      </c>
      <c r="S668" s="13">
        <v>-3.9821822857328826E-3</v>
      </c>
      <c r="T668" s="13">
        <v>-0.50491602754728238</v>
      </c>
      <c r="U668" s="15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55"/>
    </row>
    <row r="669" spans="1:65">
      <c r="A669" s="30"/>
      <c r="B669" s="46" t="s">
        <v>264</v>
      </c>
      <c r="C669" s="47"/>
      <c r="D669" s="45">
        <v>0.74</v>
      </c>
      <c r="E669" s="45">
        <v>0.45</v>
      </c>
      <c r="F669" s="45">
        <v>0.44</v>
      </c>
      <c r="G669" s="45">
        <v>3.16</v>
      </c>
      <c r="H669" s="45">
        <v>2.13</v>
      </c>
      <c r="I669" s="45">
        <v>0.67</v>
      </c>
      <c r="J669" s="45">
        <v>0.3</v>
      </c>
      <c r="K669" s="45">
        <v>0.89</v>
      </c>
      <c r="L669" s="45">
        <v>0.55000000000000004</v>
      </c>
      <c r="M669" s="45">
        <v>0.56000000000000005</v>
      </c>
      <c r="N669" s="45">
        <v>2.54</v>
      </c>
      <c r="O669" s="45">
        <v>1.37</v>
      </c>
      <c r="P669" s="45">
        <v>0.51</v>
      </c>
      <c r="Q669" s="45">
        <v>0.51</v>
      </c>
      <c r="R669" s="45">
        <v>1.52</v>
      </c>
      <c r="S669" s="45">
        <v>0</v>
      </c>
      <c r="T669" s="45">
        <v>4.67</v>
      </c>
      <c r="U669" s="15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55"/>
    </row>
    <row r="670" spans="1:65">
      <c r="B670" s="31"/>
      <c r="C670" s="20"/>
      <c r="D670" s="20"/>
      <c r="E670" s="20"/>
      <c r="F670" s="20"/>
      <c r="G670" s="20"/>
      <c r="H670" s="20"/>
      <c r="I670" s="20"/>
      <c r="J670" s="20"/>
      <c r="K670" s="20"/>
      <c r="L670" s="20"/>
      <c r="M670" s="20"/>
      <c r="N670" s="20"/>
      <c r="O670" s="20"/>
      <c r="P670" s="20"/>
      <c r="Q670" s="20"/>
      <c r="R670" s="20"/>
      <c r="S670" s="20"/>
      <c r="T670" s="20"/>
      <c r="BM670" s="55"/>
    </row>
    <row r="671" spans="1:65" ht="15">
      <c r="B671" s="8" t="s">
        <v>577</v>
      </c>
      <c r="BM671" s="28" t="s">
        <v>67</v>
      </c>
    </row>
    <row r="672" spans="1:65" ht="15">
      <c r="A672" s="25" t="s">
        <v>40</v>
      </c>
      <c r="B672" s="18" t="s">
        <v>112</v>
      </c>
      <c r="C672" s="15" t="s">
        <v>113</v>
      </c>
      <c r="D672" s="16" t="s">
        <v>225</v>
      </c>
      <c r="E672" s="17" t="s">
        <v>225</v>
      </c>
      <c r="F672" s="17" t="s">
        <v>225</v>
      </c>
      <c r="G672" s="17" t="s">
        <v>225</v>
      </c>
      <c r="H672" s="17" t="s">
        <v>225</v>
      </c>
      <c r="I672" s="17" t="s">
        <v>225</v>
      </c>
      <c r="J672" s="15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28">
        <v>1</v>
      </c>
    </row>
    <row r="673" spans="1:65">
      <c r="A673" s="30"/>
      <c r="B673" s="19" t="s">
        <v>226</v>
      </c>
      <c r="C673" s="9" t="s">
        <v>226</v>
      </c>
      <c r="D673" s="151" t="s">
        <v>229</v>
      </c>
      <c r="E673" s="152" t="s">
        <v>231</v>
      </c>
      <c r="F673" s="152" t="s">
        <v>232</v>
      </c>
      <c r="G673" s="152" t="s">
        <v>234</v>
      </c>
      <c r="H673" s="152" t="s">
        <v>241</v>
      </c>
      <c r="I673" s="152" t="s">
        <v>244</v>
      </c>
      <c r="J673" s="15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28" t="s">
        <v>3</v>
      </c>
    </row>
    <row r="674" spans="1:65">
      <c r="A674" s="30"/>
      <c r="B674" s="19"/>
      <c r="C674" s="9"/>
      <c r="D674" s="10" t="s">
        <v>304</v>
      </c>
      <c r="E674" s="11" t="s">
        <v>304</v>
      </c>
      <c r="F674" s="11" t="s">
        <v>305</v>
      </c>
      <c r="G674" s="11" t="s">
        <v>304</v>
      </c>
      <c r="H674" s="11" t="s">
        <v>304</v>
      </c>
      <c r="I674" s="11" t="s">
        <v>304</v>
      </c>
      <c r="J674" s="15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28">
        <v>2</v>
      </c>
    </row>
    <row r="675" spans="1:65">
      <c r="A675" s="30"/>
      <c r="B675" s="19"/>
      <c r="C675" s="9"/>
      <c r="D675" s="26"/>
      <c r="E675" s="26"/>
      <c r="F675" s="26"/>
      <c r="G675" s="26"/>
      <c r="H675" s="26"/>
      <c r="I675" s="26"/>
      <c r="J675" s="15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28">
        <v>3</v>
      </c>
    </row>
    <row r="676" spans="1:65">
      <c r="A676" s="30"/>
      <c r="B676" s="18">
        <v>1</v>
      </c>
      <c r="C676" s="14">
        <v>1</v>
      </c>
      <c r="D676" s="22">
        <v>6.6731963045692204</v>
      </c>
      <c r="E676" s="22">
        <v>8.4729947461208308</v>
      </c>
      <c r="F676" s="22">
        <v>8.4</v>
      </c>
      <c r="G676" s="22">
        <v>7.59</v>
      </c>
      <c r="H676" s="148">
        <v>4.1871285688259396</v>
      </c>
      <c r="I676" s="155">
        <v>9.0399999999999991</v>
      </c>
      <c r="J676" s="15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28">
        <v>1</v>
      </c>
    </row>
    <row r="677" spans="1:65">
      <c r="A677" s="30"/>
      <c r="B677" s="19">
        <v>1</v>
      </c>
      <c r="C677" s="9">
        <v>2</v>
      </c>
      <c r="D677" s="11">
        <v>6.6603039270230573</v>
      </c>
      <c r="E677" s="11">
        <v>8.2993549304712388</v>
      </c>
      <c r="F677" s="11">
        <v>8.1</v>
      </c>
      <c r="G677" s="11">
        <v>7.8</v>
      </c>
      <c r="H677" s="149">
        <v>5.5131245181872428</v>
      </c>
      <c r="I677" s="11">
        <v>8.64</v>
      </c>
      <c r="J677" s="15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28">
        <v>27</v>
      </c>
    </row>
    <row r="678" spans="1:65">
      <c r="A678" s="30"/>
      <c r="B678" s="19">
        <v>1</v>
      </c>
      <c r="C678" s="9">
        <v>3</v>
      </c>
      <c r="D678" s="11">
        <v>6.6615220582446701</v>
      </c>
      <c r="E678" s="11">
        <v>8.3519502102858691</v>
      </c>
      <c r="F678" s="11">
        <v>8.6</v>
      </c>
      <c r="G678" s="11">
        <v>8.09</v>
      </c>
      <c r="H678" s="149">
        <v>4.4760076148740158</v>
      </c>
      <c r="I678" s="11">
        <v>8.65</v>
      </c>
      <c r="J678" s="15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28">
        <v>16</v>
      </c>
    </row>
    <row r="679" spans="1:65">
      <c r="A679" s="30"/>
      <c r="B679" s="19">
        <v>1</v>
      </c>
      <c r="C679" s="9">
        <v>4</v>
      </c>
      <c r="D679" s="11">
        <v>6.6613387170130203</v>
      </c>
      <c r="E679" s="11">
        <v>8.4989646580400127</v>
      </c>
      <c r="F679" s="11">
        <v>8.3000000000000007</v>
      </c>
      <c r="G679" s="11">
        <v>7.6499999999999995</v>
      </c>
      <c r="H679" s="149">
        <v>4.6796064240038966</v>
      </c>
      <c r="I679" s="11">
        <v>8.67</v>
      </c>
      <c r="J679" s="15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28">
        <v>7.9617827574046132</v>
      </c>
    </row>
    <row r="680" spans="1:65">
      <c r="A680" s="30"/>
      <c r="B680" s="19">
        <v>1</v>
      </c>
      <c r="C680" s="9">
        <v>5</v>
      </c>
      <c r="D680" s="11">
        <v>6.6560590768751604</v>
      </c>
      <c r="E680" s="11">
        <v>8.3648233337610165</v>
      </c>
      <c r="F680" s="11">
        <v>8.3000000000000007</v>
      </c>
      <c r="G680" s="11">
        <v>7.669999999999999</v>
      </c>
      <c r="H680" s="149">
        <v>4.2733567566140449</v>
      </c>
      <c r="I680" s="11">
        <v>8.44</v>
      </c>
      <c r="J680" s="15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28">
        <v>52</v>
      </c>
    </row>
    <row r="681" spans="1:65">
      <c r="A681" s="30"/>
      <c r="B681" s="19">
        <v>1</v>
      </c>
      <c r="C681" s="9">
        <v>6</v>
      </c>
      <c r="D681" s="11">
        <v>6.6328469495587203</v>
      </c>
      <c r="E681" s="11">
        <v>8.7261278101755853</v>
      </c>
      <c r="F681" s="11">
        <v>8.3000000000000007</v>
      </c>
      <c r="G681" s="11">
        <v>7.8299999999999992</v>
      </c>
      <c r="H681" s="149">
        <v>4.9294189659576517</v>
      </c>
      <c r="I681" s="11">
        <v>8.57</v>
      </c>
      <c r="J681" s="15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55"/>
    </row>
    <row r="682" spans="1:65">
      <c r="A682" s="30"/>
      <c r="B682" s="20" t="s">
        <v>260</v>
      </c>
      <c r="C682" s="12"/>
      <c r="D682" s="23">
        <v>6.6575445055473077</v>
      </c>
      <c r="E682" s="23">
        <v>8.4523692814757592</v>
      </c>
      <c r="F682" s="23">
        <v>8.3333333333333339</v>
      </c>
      <c r="G682" s="23">
        <v>7.7716666666666656</v>
      </c>
      <c r="H682" s="23">
        <v>4.6764404747437984</v>
      </c>
      <c r="I682" s="23">
        <v>8.668333333333333</v>
      </c>
      <c r="J682" s="15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55"/>
    </row>
    <row r="683" spans="1:65">
      <c r="A683" s="30"/>
      <c r="B683" s="3" t="s">
        <v>261</v>
      </c>
      <c r="C683" s="29"/>
      <c r="D683" s="11">
        <v>6.6608213220180392</v>
      </c>
      <c r="E683" s="11">
        <v>8.4189090399409245</v>
      </c>
      <c r="F683" s="11">
        <v>8.3000000000000007</v>
      </c>
      <c r="G683" s="11">
        <v>7.7349999999999994</v>
      </c>
      <c r="H683" s="11">
        <v>4.5778070194389562</v>
      </c>
      <c r="I683" s="11">
        <v>8.6449999999999996</v>
      </c>
      <c r="J683" s="15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55"/>
    </row>
    <row r="684" spans="1:65">
      <c r="A684" s="30"/>
      <c r="B684" s="3" t="s">
        <v>262</v>
      </c>
      <c r="C684" s="29"/>
      <c r="D684" s="24">
        <v>1.3378983188265546E-2</v>
      </c>
      <c r="E684" s="24">
        <v>0.15407916496277516</v>
      </c>
      <c r="F684" s="24">
        <v>0.16329931618554511</v>
      </c>
      <c r="G684" s="24">
        <v>0.18093276836069996</v>
      </c>
      <c r="H684" s="24">
        <v>0.49114647208633816</v>
      </c>
      <c r="I684" s="24">
        <v>0.20054093513960328</v>
      </c>
      <c r="J684" s="205"/>
      <c r="K684" s="206"/>
      <c r="L684" s="206"/>
      <c r="M684" s="206"/>
      <c r="N684" s="206"/>
      <c r="O684" s="206"/>
      <c r="P684" s="206"/>
      <c r="Q684" s="206"/>
      <c r="R684" s="206"/>
      <c r="S684" s="206"/>
      <c r="T684" s="206"/>
      <c r="U684" s="206"/>
      <c r="V684" s="206"/>
      <c r="W684" s="206"/>
      <c r="X684" s="206"/>
      <c r="Y684" s="206"/>
      <c r="Z684" s="206"/>
      <c r="AA684" s="206"/>
      <c r="AB684" s="206"/>
      <c r="AC684" s="206"/>
      <c r="AD684" s="206"/>
      <c r="AE684" s="206"/>
      <c r="AF684" s="206"/>
      <c r="AG684" s="206"/>
      <c r="AH684" s="206"/>
      <c r="AI684" s="206"/>
      <c r="AJ684" s="206"/>
      <c r="AK684" s="206"/>
      <c r="AL684" s="206"/>
      <c r="AM684" s="206"/>
      <c r="AN684" s="206"/>
      <c r="AO684" s="206"/>
      <c r="AP684" s="206"/>
      <c r="AQ684" s="206"/>
      <c r="AR684" s="206"/>
      <c r="AS684" s="206"/>
      <c r="AT684" s="206"/>
      <c r="AU684" s="206"/>
      <c r="AV684" s="206"/>
      <c r="AW684" s="206"/>
      <c r="AX684" s="206"/>
      <c r="AY684" s="206"/>
      <c r="AZ684" s="206"/>
      <c r="BA684" s="206"/>
      <c r="BB684" s="206"/>
      <c r="BC684" s="206"/>
      <c r="BD684" s="206"/>
      <c r="BE684" s="206"/>
      <c r="BF684" s="206"/>
      <c r="BG684" s="206"/>
      <c r="BH684" s="206"/>
      <c r="BI684" s="206"/>
      <c r="BJ684" s="206"/>
      <c r="BK684" s="206"/>
      <c r="BL684" s="206"/>
      <c r="BM684" s="56"/>
    </row>
    <row r="685" spans="1:65">
      <c r="A685" s="30"/>
      <c r="B685" s="3" t="s">
        <v>86</v>
      </c>
      <c r="C685" s="29"/>
      <c r="D685" s="13">
        <v>2.0095972587367145E-3</v>
      </c>
      <c r="E685" s="13">
        <v>1.8229109475902287E-2</v>
      </c>
      <c r="F685" s="13">
        <v>1.9595917942265412E-2</v>
      </c>
      <c r="G685" s="13">
        <v>2.3281076778129958E-2</v>
      </c>
      <c r="H685" s="13">
        <v>0.10502570806554443</v>
      </c>
      <c r="I685" s="13">
        <v>2.313488965271332E-2</v>
      </c>
      <c r="J685" s="15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55"/>
    </row>
    <row r="686" spans="1:65">
      <c r="A686" s="30"/>
      <c r="B686" s="3" t="s">
        <v>263</v>
      </c>
      <c r="C686" s="29"/>
      <c r="D686" s="13">
        <v>-0.16381233846707743</v>
      </c>
      <c r="E686" s="13">
        <v>6.1617672702120707E-2</v>
      </c>
      <c r="F686" s="13">
        <v>4.66667563345875E-2</v>
      </c>
      <c r="G686" s="13">
        <v>-2.387858304236401E-2</v>
      </c>
      <c r="H686" s="13">
        <v>-0.41263902605297564</v>
      </c>
      <c r="I686" s="13">
        <v>8.8742759939237637E-2</v>
      </c>
      <c r="J686" s="15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55"/>
    </row>
    <row r="687" spans="1:65">
      <c r="A687" s="30"/>
      <c r="B687" s="46" t="s">
        <v>264</v>
      </c>
      <c r="C687" s="47"/>
      <c r="D687" s="45">
        <v>1.85</v>
      </c>
      <c r="E687" s="45">
        <v>0.53</v>
      </c>
      <c r="F687" s="45">
        <v>0.37</v>
      </c>
      <c r="G687" s="45">
        <v>0.37</v>
      </c>
      <c r="H687" s="45">
        <v>4.4800000000000004</v>
      </c>
      <c r="I687" s="45">
        <v>0.82</v>
      </c>
      <c r="J687" s="15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55"/>
    </row>
    <row r="688" spans="1:65">
      <c r="B688" s="31"/>
      <c r="C688" s="20"/>
      <c r="D688" s="20"/>
      <c r="E688" s="20"/>
      <c r="F688" s="20"/>
      <c r="G688" s="20"/>
      <c r="H688" s="20"/>
      <c r="I688" s="20"/>
      <c r="BM688" s="55"/>
    </row>
    <row r="689" spans="1:65" ht="15">
      <c r="B689" s="8" t="s">
        <v>578</v>
      </c>
      <c r="BM689" s="28" t="s">
        <v>67</v>
      </c>
    </row>
    <row r="690" spans="1:65" ht="15">
      <c r="A690" s="25" t="s">
        <v>43</v>
      </c>
      <c r="B690" s="18" t="s">
        <v>112</v>
      </c>
      <c r="C690" s="15" t="s">
        <v>113</v>
      </c>
      <c r="D690" s="16" t="s">
        <v>225</v>
      </c>
      <c r="E690" s="17" t="s">
        <v>225</v>
      </c>
      <c r="F690" s="17" t="s">
        <v>225</v>
      </c>
      <c r="G690" s="17" t="s">
        <v>225</v>
      </c>
      <c r="H690" s="17" t="s">
        <v>225</v>
      </c>
      <c r="I690" s="17" t="s">
        <v>225</v>
      </c>
      <c r="J690" s="17" t="s">
        <v>225</v>
      </c>
      <c r="K690" s="17" t="s">
        <v>225</v>
      </c>
      <c r="L690" s="17" t="s">
        <v>225</v>
      </c>
      <c r="M690" s="17" t="s">
        <v>225</v>
      </c>
      <c r="N690" s="17" t="s">
        <v>225</v>
      </c>
      <c r="O690" s="17" t="s">
        <v>225</v>
      </c>
      <c r="P690" s="17" t="s">
        <v>225</v>
      </c>
      <c r="Q690" s="17" t="s">
        <v>225</v>
      </c>
      <c r="R690" s="17" t="s">
        <v>225</v>
      </c>
      <c r="S690" s="17" t="s">
        <v>225</v>
      </c>
      <c r="T690" s="15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28">
        <v>1</v>
      </c>
    </row>
    <row r="691" spans="1:65">
      <c r="A691" s="30"/>
      <c r="B691" s="19" t="s">
        <v>226</v>
      </c>
      <c r="C691" s="9" t="s">
        <v>226</v>
      </c>
      <c r="D691" s="151" t="s">
        <v>228</v>
      </c>
      <c r="E691" s="152" t="s">
        <v>229</v>
      </c>
      <c r="F691" s="152" t="s">
        <v>231</v>
      </c>
      <c r="G691" s="152" t="s">
        <v>232</v>
      </c>
      <c r="H691" s="152" t="s">
        <v>234</v>
      </c>
      <c r="I691" s="152" t="s">
        <v>235</v>
      </c>
      <c r="J691" s="152" t="s">
        <v>236</v>
      </c>
      <c r="K691" s="152" t="s">
        <v>237</v>
      </c>
      <c r="L691" s="152" t="s">
        <v>238</v>
      </c>
      <c r="M691" s="152" t="s">
        <v>280</v>
      </c>
      <c r="N691" s="152" t="s">
        <v>241</v>
      </c>
      <c r="O691" s="152" t="s">
        <v>242</v>
      </c>
      <c r="P691" s="152" t="s">
        <v>243</v>
      </c>
      <c r="Q691" s="152" t="s">
        <v>244</v>
      </c>
      <c r="R691" s="152" t="s">
        <v>246</v>
      </c>
      <c r="S691" s="152" t="s">
        <v>248</v>
      </c>
      <c r="T691" s="15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28" t="s">
        <v>3</v>
      </c>
    </row>
    <row r="692" spans="1:65">
      <c r="A692" s="30"/>
      <c r="B692" s="19"/>
      <c r="C692" s="9"/>
      <c r="D692" s="10" t="s">
        <v>304</v>
      </c>
      <c r="E692" s="11" t="s">
        <v>304</v>
      </c>
      <c r="F692" s="11" t="s">
        <v>304</v>
      </c>
      <c r="G692" s="11" t="s">
        <v>305</v>
      </c>
      <c r="H692" s="11" t="s">
        <v>304</v>
      </c>
      <c r="I692" s="11" t="s">
        <v>305</v>
      </c>
      <c r="J692" s="11" t="s">
        <v>305</v>
      </c>
      <c r="K692" s="11" t="s">
        <v>305</v>
      </c>
      <c r="L692" s="11" t="s">
        <v>305</v>
      </c>
      <c r="M692" s="11" t="s">
        <v>305</v>
      </c>
      <c r="N692" s="11" t="s">
        <v>304</v>
      </c>
      <c r="O692" s="11" t="s">
        <v>304</v>
      </c>
      <c r="P692" s="11" t="s">
        <v>305</v>
      </c>
      <c r="Q692" s="11" t="s">
        <v>304</v>
      </c>
      <c r="R692" s="11" t="s">
        <v>304</v>
      </c>
      <c r="S692" s="11" t="s">
        <v>305</v>
      </c>
      <c r="T692" s="15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28">
        <v>0</v>
      </c>
    </row>
    <row r="693" spans="1:65">
      <c r="A693" s="30"/>
      <c r="B693" s="19"/>
      <c r="C693" s="9"/>
      <c r="D693" s="26"/>
      <c r="E693" s="26"/>
      <c r="F693" s="26"/>
      <c r="G693" s="26"/>
      <c r="H693" s="26"/>
      <c r="I693" s="26"/>
      <c r="J693" s="26"/>
      <c r="K693" s="26"/>
      <c r="L693" s="26"/>
      <c r="M693" s="26"/>
      <c r="N693" s="26"/>
      <c r="O693" s="26"/>
      <c r="P693" s="26"/>
      <c r="Q693" s="26"/>
      <c r="R693" s="26"/>
      <c r="S693" s="26"/>
      <c r="T693" s="15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28">
        <v>0</v>
      </c>
    </row>
    <row r="694" spans="1:65">
      <c r="A694" s="30"/>
      <c r="B694" s="18">
        <v>1</v>
      </c>
      <c r="C694" s="14">
        <v>1</v>
      </c>
      <c r="D694" s="207">
        <v>153.05000000000001</v>
      </c>
      <c r="E694" s="227">
        <v>131.21133011053499</v>
      </c>
      <c r="F694" s="207">
        <v>149.60717889297524</v>
      </c>
      <c r="G694" s="207">
        <v>152</v>
      </c>
      <c r="H694" s="207">
        <v>148</v>
      </c>
      <c r="I694" s="207">
        <v>159</v>
      </c>
      <c r="J694" s="207">
        <v>150</v>
      </c>
      <c r="K694" s="227">
        <v>129</v>
      </c>
      <c r="L694" s="207">
        <v>168.5</v>
      </c>
      <c r="M694" s="207">
        <v>150.5</v>
      </c>
      <c r="N694" s="207">
        <v>175.27127221336201</v>
      </c>
      <c r="O694" s="207">
        <v>143</v>
      </c>
      <c r="P694" s="207">
        <v>160.5</v>
      </c>
      <c r="Q694" s="207">
        <v>163.25</v>
      </c>
      <c r="R694" s="227">
        <v>128.28</v>
      </c>
      <c r="S694" s="227">
        <v>173.8</v>
      </c>
      <c r="T694" s="208"/>
      <c r="U694" s="209"/>
      <c r="V694" s="209"/>
      <c r="W694" s="209"/>
      <c r="X694" s="209"/>
      <c r="Y694" s="209"/>
      <c r="Z694" s="209"/>
      <c r="AA694" s="209"/>
      <c r="AB694" s="209"/>
      <c r="AC694" s="209"/>
      <c r="AD694" s="209"/>
      <c r="AE694" s="209"/>
      <c r="AF694" s="209"/>
      <c r="AG694" s="209"/>
      <c r="AH694" s="209"/>
      <c r="AI694" s="209"/>
      <c r="AJ694" s="209"/>
      <c r="AK694" s="209"/>
      <c r="AL694" s="209"/>
      <c r="AM694" s="209"/>
      <c r="AN694" s="209"/>
      <c r="AO694" s="209"/>
      <c r="AP694" s="209"/>
      <c r="AQ694" s="209"/>
      <c r="AR694" s="209"/>
      <c r="AS694" s="209"/>
      <c r="AT694" s="209"/>
      <c r="AU694" s="209"/>
      <c r="AV694" s="209"/>
      <c r="AW694" s="209"/>
      <c r="AX694" s="209"/>
      <c r="AY694" s="209"/>
      <c r="AZ694" s="209"/>
      <c r="BA694" s="209"/>
      <c r="BB694" s="209"/>
      <c r="BC694" s="209"/>
      <c r="BD694" s="209"/>
      <c r="BE694" s="209"/>
      <c r="BF694" s="209"/>
      <c r="BG694" s="209"/>
      <c r="BH694" s="209"/>
      <c r="BI694" s="209"/>
      <c r="BJ694" s="209"/>
      <c r="BK694" s="209"/>
      <c r="BL694" s="209"/>
      <c r="BM694" s="210">
        <v>1</v>
      </c>
    </row>
    <row r="695" spans="1:65">
      <c r="A695" s="30"/>
      <c r="B695" s="19">
        <v>1</v>
      </c>
      <c r="C695" s="9">
        <v>2</v>
      </c>
      <c r="D695" s="211">
        <v>154.52000000000001</v>
      </c>
      <c r="E695" s="228">
        <v>131.86148953160748</v>
      </c>
      <c r="F695" s="211">
        <v>147.38327682336686</v>
      </c>
      <c r="G695" s="211">
        <v>147</v>
      </c>
      <c r="H695" s="211">
        <v>152</v>
      </c>
      <c r="I695" s="211">
        <v>147.5</v>
      </c>
      <c r="J695" s="211">
        <v>154.5</v>
      </c>
      <c r="K695" s="229">
        <v>121.5</v>
      </c>
      <c r="L695" s="211">
        <v>162.5</v>
      </c>
      <c r="M695" s="211">
        <v>152.5</v>
      </c>
      <c r="N695" s="211">
        <v>176.02698685614601</v>
      </c>
      <c r="O695" s="211">
        <v>145</v>
      </c>
      <c r="P695" s="211">
        <v>158.19999999999999</v>
      </c>
      <c r="Q695" s="211">
        <v>152.87</v>
      </c>
      <c r="R695" s="228">
        <v>129.82</v>
      </c>
      <c r="S695" s="228">
        <v>175.9</v>
      </c>
      <c r="T695" s="208"/>
      <c r="U695" s="209"/>
      <c r="V695" s="209"/>
      <c r="W695" s="209"/>
      <c r="X695" s="209"/>
      <c r="Y695" s="209"/>
      <c r="Z695" s="209"/>
      <c r="AA695" s="209"/>
      <c r="AB695" s="209"/>
      <c r="AC695" s="209"/>
      <c r="AD695" s="209"/>
      <c r="AE695" s="209"/>
      <c r="AF695" s="209"/>
      <c r="AG695" s="209"/>
      <c r="AH695" s="209"/>
      <c r="AI695" s="209"/>
      <c r="AJ695" s="209"/>
      <c r="AK695" s="209"/>
      <c r="AL695" s="209"/>
      <c r="AM695" s="209"/>
      <c r="AN695" s="209"/>
      <c r="AO695" s="209"/>
      <c r="AP695" s="209"/>
      <c r="AQ695" s="209"/>
      <c r="AR695" s="209"/>
      <c r="AS695" s="209"/>
      <c r="AT695" s="209"/>
      <c r="AU695" s="209"/>
      <c r="AV695" s="209"/>
      <c r="AW695" s="209"/>
      <c r="AX695" s="209"/>
      <c r="AY695" s="209"/>
      <c r="AZ695" s="209"/>
      <c r="BA695" s="209"/>
      <c r="BB695" s="209"/>
      <c r="BC695" s="209"/>
      <c r="BD695" s="209"/>
      <c r="BE695" s="209"/>
      <c r="BF695" s="209"/>
      <c r="BG695" s="209"/>
      <c r="BH695" s="209"/>
      <c r="BI695" s="209"/>
      <c r="BJ695" s="209"/>
      <c r="BK695" s="209"/>
      <c r="BL695" s="209"/>
      <c r="BM695" s="210">
        <v>28</v>
      </c>
    </row>
    <row r="696" spans="1:65">
      <c r="A696" s="30"/>
      <c r="B696" s="19">
        <v>1</v>
      </c>
      <c r="C696" s="9">
        <v>3</v>
      </c>
      <c r="D696" s="211">
        <v>155.36000000000001</v>
      </c>
      <c r="E696" s="228">
        <v>131.52720956838999</v>
      </c>
      <c r="F696" s="211">
        <v>148.41203124418431</v>
      </c>
      <c r="G696" s="211">
        <v>152</v>
      </c>
      <c r="H696" s="211">
        <v>152</v>
      </c>
      <c r="I696" s="211">
        <v>154</v>
      </c>
      <c r="J696" s="211">
        <v>154.5</v>
      </c>
      <c r="K696" s="228">
        <v>130</v>
      </c>
      <c r="L696" s="211">
        <v>159</v>
      </c>
      <c r="M696" s="211">
        <v>150.5</v>
      </c>
      <c r="N696" s="211">
        <v>162.79694685218001</v>
      </c>
      <c r="O696" s="211">
        <v>141</v>
      </c>
      <c r="P696" s="211">
        <v>155.69999999999999</v>
      </c>
      <c r="Q696" s="211">
        <v>144.5</v>
      </c>
      <c r="R696" s="228">
        <v>131.76</v>
      </c>
      <c r="S696" s="228">
        <v>174</v>
      </c>
      <c r="T696" s="208"/>
      <c r="U696" s="209"/>
      <c r="V696" s="209"/>
      <c r="W696" s="209"/>
      <c r="X696" s="209"/>
      <c r="Y696" s="209"/>
      <c r="Z696" s="209"/>
      <c r="AA696" s="209"/>
      <c r="AB696" s="209"/>
      <c r="AC696" s="209"/>
      <c r="AD696" s="209"/>
      <c r="AE696" s="209"/>
      <c r="AF696" s="209"/>
      <c r="AG696" s="209"/>
      <c r="AH696" s="209"/>
      <c r="AI696" s="209"/>
      <c r="AJ696" s="209"/>
      <c r="AK696" s="209"/>
      <c r="AL696" s="209"/>
      <c r="AM696" s="209"/>
      <c r="AN696" s="209"/>
      <c r="AO696" s="209"/>
      <c r="AP696" s="209"/>
      <c r="AQ696" s="209"/>
      <c r="AR696" s="209"/>
      <c r="AS696" s="209"/>
      <c r="AT696" s="209"/>
      <c r="AU696" s="209"/>
      <c r="AV696" s="209"/>
      <c r="AW696" s="209"/>
      <c r="AX696" s="209"/>
      <c r="AY696" s="209"/>
      <c r="AZ696" s="209"/>
      <c r="BA696" s="209"/>
      <c r="BB696" s="209"/>
      <c r="BC696" s="209"/>
      <c r="BD696" s="209"/>
      <c r="BE696" s="209"/>
      <c r="BF696" s="209"/>
      <c r="BG696" s="209"/>
      <c r="BH696" s="209"/>
      <c r="BI696" s="209"/>
      <c r="BJ696" s="209"/>
      <c r="BK696" s="209"/>
      <c r="BL696" s="209"/>
      <c r="BM696" s="210">
        <v>16</v>
      </c>
    </row>
    <row r="697" spans="1:65">
      <c r="A697" s="30"/>
      <c r="B697" s="19">
        <v>1</v>
      </c>
      <c r="C697" s="9">
        <v>4</v>
      </c>
      <c r="D697" s="211">
        <v>156.91999999999999</v>
      </c>
      <c r="E697" s="228">
        <v>129.84302025543599</v>
      </c>
      <c r="F697" s="211">
        <v>155.30932535019645</v>
      </c>
      <c r="G697" s="211">
        <v>150</v>
      </c>
      <c r="H697" s="211">
        <v>154</v>
      </c>
      <c r="I697" s="211">
        <v>154</v>
      </c>
      <c r="J697" s="211">
        <v>156.5</v>
      </c>
      <c r="K697" s="228">
        <v>127</v>
      </c>
      <c r="L697" s="211">
        <v>139.5</v>
      </c>
      <c r="M697" s="211">
        <v>154</v>
      </c>
      <c r="N697" s="211">
        <v>161.78821977453899</v>
      </c>
      <c r="O697" s="211">
        <v>143</v>
      </c>
      <c r="P697" s="211">
        <v>152.69999999999999</v>
      </c>
      <c r="Q697" s="229">
        <v>130.24</v>
      </c>
      <c r="R697" s="228">
        <v>131.47999999999999</v>
      </c>
      <c r="S697" s="228">
        <v>177.3</v>
      </c>
      <c r="T697" s="208"/>
      <c r="U697" s="209"/>
      <c r="V697" s="209"/>
      <c r="W697" s="209"/>
      <c r="X697" s="209"/>
      <c r="Y697" s="209"/>
      <c r="Z697" s="209"/>
      <c r="AA697" s="209"/>
      <c r="AB697" s="209"/>
      <c r="AC697" s="209"/>
      <c r="AD697" s="209"/>
      <c r="AE697" s="209"/>
      <c r="AF697" s="209"/>
      <c r="AG697" s="209"/>
      <c r="AH697" s="209"/>
      <c r="AI697" s="209"/>
      <c r="AJ697" s="209"/>
      <c r="AK697" s="209"/>
      <c r="AL697" s="209"/>
      <c r="AM697" s="209"/>
      <c r="AN697" s="209"/>
      <c r="AO697" s="209"/>
      <c r="AP697" s="209"/>
      <c r="AQ697" s="209"/>
      <c r="AR697" s="209"/>
      <c r="AS697" s="209"/>
      <c r="AT697" s="209"/>
      <c r="AU697" s="209"/>
      <c r="AV697" s="209"/>
      <c r="AW697" s="209"/>
      <c r="AX697" s="209"/>
      <c r="AY697" s="209"/>
      <c r="AZ697" s="209"/>
      <c r="BA697" s="209"/>
      <c r="BB697" s="209"/>
      <c r="BC697" s="209"/>
      <c r="BD697" s="209"/>
      <c r="BE697" s="209"/>
      <c r="BF697" s="209"/>
      <c r="BG697" s="209"/>
      <c r="BH697" s="209"/>
      <c r="BI697" s="209"/>
      <c r="BJ697" s="209"/>
      <c r="BK697" s="209"/>
      <c r="BL697" s="209"/>
      <c r="BM697" s="210">
        <v>153.52041367208128</v>
      </c>
    </row>
    <row r="698" spans="1:65">
      <c r="A698" s="30"/>
      <c r="B698" s="19">
        <v>1</v>
      </c>
      <c r="C698" s="9">
        <v>5</v>
      </c>
      <c r="D698" s="211">
        <v>154.63999999999999</v>
      </c>
      <c r="E698" s="228">
        <v>130.92524325322401</v>
      </c>
      <c r="F698" s="211">
        <v>147.16478906109791</v>
      </c>
      <c r="G698" s="211">
        <v>150</v>
      </c>
      <c r="H698" s="211">
        <v>149</v>
      </c>
      <c r="I698" s="211">
        <v>152.5</v>
      </c>
      <c r="J698" s="211">
        <v>152.5</v>
      </c>
      <c r="K698" s="228">
        <v>127</v>
      </c>
      <c r="L698" s="211">
        <v>144</v>
      </c>
      <c r="M698" s="211">
        <v>157.5</v>
      </c>
      <c r="N698" s="211">
        <v>161.13552038171301</v>
      </c>
      <c r="O698" s="211">
        <v>145</v>
      </c>
      <c r="P698" s="211">
        <v>156.19999999999999</v>
      </c>
      <c r="Q698" s="211">
        <v>151.19999999999999</v>
      </c>
      <c r="R698" s="228">
        <v>132.25</v>
      </c>
      <c r="S698" s="228">
        <v>172.8</v>
      </c>
      <c r="T698" s="208"/>
      <c r="U698" s="209"/>
      <c r="V698" s="209"/>
      <c r="W698" s="209"/>
      <c r="X698" s="209"/>
      <c r="Y698" s="209"/>
      <c r="Z698" s="209"/>
      <c r="AA698" s="209"/>
      <c r="AB698" s="209"/>
      <c r="AC698" s="209"/>
      <c r="AD698" s="209"/>
      <c r="AE698" s="209"/>
      <c r="AF698" s="209"/>
      <c r="AG698" s="209"/>
      <c r="AH698" s="209"/>
      <c r="AI698" s="209"/>
      <c r="AJ698" s="209"/>
      <c r="AK698" s="209"/>
      <c r="AL698" s="209"/>
      <c r="AM698" s="209"/>
      <c r="AN698" s="209"/>
      <c r="AO698" s="209"/>
      <c r="AP698" s="209"/>
      <c r="AQ698" s="209"/>
      <c r="AR698" s="209"/>
      <c r="AS698" s="209"/>
      <c r="AT698" s="209"/>
      <c r="AU698" s="209"/>
      <c r="AV698" s="209"/>
      <c r="AW698" s="209"/>
      <c r="AX698" s="209"/>
      <c r="AY698" s="209"/>
      <c r="AZ698" s="209"/>
      <c r="BA698" s="209"/>
      <c r="BB698" s="209"/>
      <c r="BC698" s="209"/>
      <c r="BD698" s="209"/>
      <c r="BE698" s="209"/>
      <c r="BF698" s="209"/>
      <c r="BG698" s="209"/>
      <c r="BH698" s="209"/>
      <c r="BI698" s="209"/>
      <c r="BJ698" s="209"/>
      <c r="BK698" s="209"/>
      <c r="BL698" s="209"/>
      <c r="BM698" s="210">
        <v>53</v>
      </c>
    </row>
    <row r="699" spans="1:65">
      <c r="A699" s="30"/>
      <c r="B699" s="19">
        <v>1</v>
      </c>
      <c r="C699" s="9">
        <v>6</v>
      </c>
      <c r="D699" s="211">
        <v>153.84</v>
      </c>
      <c r="E699" s="228">
        <v>130.21940502152151</v>
      </c>
      <c r="F699" s="211">
        <v>157.33591886032062</v>
      </c>
      <c r="G699" s="211">
        <v>149</v>
      </c>
      <c r="H699" s="211">
        <v>154</v>
      </c>
      <c r="I699" s="211">
        <v>154.5</v>
      </c>
      <c r="J699" s="211">
        <v>159.5</v>
      </c>
      <c r="K699" s="228">
        <v>128</v>
      </c>
      <c r="L699" s="211">
        <v>163.5</v>
      </c>
      <c r="M699" s="211">
        <v>152.5</v>
      </c>
      <c r="N699" s="211">
        <v>166.760318079771</v>
      </c>
      <c r="O699" s="211">
        <v>140</v>
      </c>
      <c r="P699" s="211">
        <v>155.5</v>
      </c>
      <c r="Q699" s="211">
        <v>144.72</v>
      </c>
      <c r="R699" s="228">
        <v>128.77000000000001</v>
      </c>
      <c r="S699" s="228">
        <v>180.1</v>
      </c>
      <c r="T699" s="208"/>
      <c r="U699" s="209"/>
      <c r="V699" s="209"/>
      <c r="W699" s="209"/>
      <c r="X699" s="209"/>
      <c r="Y699" s="209"/>
      <c r="Z699" s="209"/>
      <c r="AA699" s="209"/>
      <c r="AB699" s="209"/>
      <c r="AC699" s="209"/>
      <c r="AD699" s="209"/>
      <c r="AE699" s="209"/>
      <c r="AF699" s="209"/>
      <c r="AG699" s="209"/>
      <c r="AH699" s="209"/>
      <c r="AI699" s="209"/>
      <c r="AJ699" s="209"/>
      <c r="AK699" s="209"/>
      <c r="AL699" s="209"/>
      <c r="AM699" s="209"/>
      <c r="AN699" s="209"/>
      <c r="AO699" s="209"/>
      <c r="AP699" s="209"/>
      <c r="AQ699" s="209"/>
      <c r="AR699" s="209"/>
      <c r="AS699" s="209"/>
      <c r="AT699" s="209"/>
      <c r="AU699" s="209"/>
      <c r="AV699" s="209"/>
      <c r="AW699" s="209"/>
      <c r="AX699" s="209"/>
      <c r="AY699" s="209"/>
      <c r="AZ699" s="209"/>
      <c r="BA699" s="209"/>
      <c r="BB699" s="209"/>
      <c r="BC699" s="209"/>
      <c r="BD699" s="209"/>
      <c r="BE699" s="209"/>
      <c r="BF699" s="209"/>
      <c r="BG699" s="209"/>
      <c r="BH699" s="209"/>
      <c r="BI699" s="209"/>
      <c r="BJ699" s="209"/>
      <c r="BK699" s="209"/>
      <c r="BL699" s="209"/>
      <c r="BM699" s="212"/>
    </row>
    <row r="700" spans="1:65">
      <c r="A700" s="30"/>
      <c r="B700" s="20" t="s">
        <v>260</v>
      </c>
      <c r="C700" s="12"/>
      <c r="D700" s="213">
        <v>154.72166666666666</v>
      </c>
      <c r="E700" s="213">
        <v>130.93128295678568</v>
      </c>
      <c r="F700" s="213">
        <v>150.86875337202355</v>
      </c>
      <c r="G700" s="213">
        <v>150</v>
      </c>
      <c r="H700" s="213">
        <v>151.5</v>
      </c>
      <c r="I700" s="213">
        <v>153.58333333333334</v>
      </c>
      <c r="J700" s="213">
        <v>154.58333333333334</v>
      </c>
      <c r="K700" s="213">
        <v>127.08333333333333</v>
      </c>
      <c r="L700" s="213">
        <v>156.16666666666666</v>
      </c>
      <c r="M700" s="213">
        <v>152.91666666666666</v>
      </c>
      <c r="N700" s="213">
        <v>167.29654402628518</v>
      </c>
      <c r="O700" s="213">
        <v>142.83333333333334</v>
      </c>
      <c r="P700" s="213">
        <v>156.46666666666667</v>
      </c>
      <c r="Q700" s="213">
        <v>147.79666666666665</v>
      </c>
      <c r="R700" s="213">
        <v>130.39333333333335</v>
      </c>
      <c r="S700" s="213">
        <v>175.64999999999998</v>
      </c>
      <c r="T700" s="208"/>
      <c r="U700" s="209"/>
      <c r="V700" s="209"/>
      <c r="W700" s="209"/>
      <c r="X700" s="209"/>
      <c r="Y700" s="209"/>
      <c r="Z700" s="209"/>
      <c r="AA700" s="209"/>
      <c r="AB700" s="209"/>
      <c r="AC700" s="209"/>
      <c r="AD700" s="209"/>
      <c r="AE700" s="209"/>
      <c r="AF700" s="209"/>
      <c r="AG700" s="209"/>
      <c r="AH700" s="209"/>
      <c r="AI700" s="209"/>
      <c r="AJ700" s="209"/>
      <c r="AK700" s="209"/>
      <c r="AL700" s="209"/>
      <c r="AM700" s="209"/>
      <c r="AN700" s="209"/>
      <c r="AO700" s="209"/>
      <c r="AP700" s="209"/>
      <c r="AQ700" s="209"/>
      <c r="AR700" s="209"/>
      <c r="AS700" s="209"/>
      <c r="AT700" s="209"/>
      <c r="AU700" s="209"/>
      <c r="AV700" s="209"/>
      <c r="AW700" s="209"/>
      <c r="AX700" s="209"/>
      <c r="AY700" s="209"/>
      <c r="AZ700" s="209"/>
      <c r="BA700" s="209"/>
      <c r="BB700" s="209"/>
      <c r="BC700" s="209"/>
      <c r="BD700" s="209"/>
      <c r="BE700" s="209"/>
      <c r="BF700" s="209"/>
      <c r="BG700" s="209"/>
      <c r="BH700" s="209"/>
      <c r="BI700" s="209"/>
      <c r="BJ700" s="209"/>
      <c r="BK700" s="209"/>
      <c r="BL700" s="209"/>
      <c r="BM700" s="212"/>
    </row>
    <row r="701" spans="1:65">
      <c r="A701" s="30"/>
      <c r="B701" s="3" t="s">
        <v>261</v>
      </c>
      <c r="C701" s="29"/>
      <c r="D701" s="211">
        <v>154.57999999999998</v>
      </c>
      <c r="E701" s="211">
        <v>131.0682866818795</v>
      </c>
      <c r="F701" s="211">
        <v>149.00960506857979</v>
      </c>
      <c r="G701" s="211">
        <v>150</v>
      </c>
      <c r="H701" s="211">
        <v>152</v>
      </c>
      <c r="I701" s="211">
        <v>154</v>
      </c>
      <c r="J701" s="211">
        <v>154.5</v>
      </c>
      <c r="K701" s="211">
        <v>127.5</v>
      </c>
      <c r="L701" s="211">
        <v>160.75</v>
      </c>
      <c r="M701" s="211">
        <v>152.5</v>
      </c>
      <c r="N701" s="211">
        <v>164.77863246597551</v>
      </c>
      <c r="O701" s="211">
        <v>143</v>
      </c>
      <c r="P701" s="211">
        <v>155.94999999999999</v>
      </c>
      <c r="Q701" s="211">
        <v>147.95999999999998</v>
      </c>
      <c r="R701" s="211">
        <v>130.64999999999998</v>
      </c>
      <c r="S701" s="211">
        <v>174.95</v>
      </c>
      <c r="T701" s="208"/>
      <c r="U701" s="209"/>
      <c r="V701" s="209"/>
      <c r="W701" s="209"/>
      <c r="X701" s="209"/>
      <c r="Y701" s="209"/>
      <c r="Z701" s="209"/>
      <c r="AA701" s="209"/>
      <c r="AB701" s="209"/>
      <c r="AC701" s="209"/>
      <c r="AD701" s="209"/>
      <c r="AE701" s="209"/>
      <c r="AF701" s="209"/>
      <c r="AG701" s="209"/>
      <c r="AH701" s="209"/>
      <c r="AI701" s="209"/>
      <c r="AJ701" s="209"/>
      <c r="AK701" s="209"/>
      <c r="AL701" s="209"/>
      <c r="AM701" s="209"/>
      <c r="AN701" s="209"/>
      <c r="AO701" s="209"/>
      <c r="AP701" s="209"/>
      <c r="AQ701" s="209"/>
      <c r="AR701" s="209"/>
      <c r="AS701" s="209"/>
      <c r="AT701" s="209"/>
      <c r="AU701" s="209"/>
      <c r="AV701" s="209"/>
      <c r="AW701" s="209"/>
      <c r="AX701" s="209"/>
      <c r="AY701" s="209"/>
      <c r="AZ701" s="209"/>
      <c r="BA701" s="209"/>
      <c r="BB701" s="209"/>
      <c r="BC701" s="209"/>
      <c r="BD701" s="209"/>
      <c r="BE701" s="209"/>
      <c r="BF701" s="209"/>
      <c r="BG701" s="209"/>
      <c r="BH701" s="209"/>
      <c r="BI701" s="209"/>
      <c r="BJ701" s="209"/>
      <c r="BK701" s="209"/>
      <c r="BL701" s="209"/>
      <c r="BM701" s="212"/>
    </row>
    <row r="702" spans="1:65">
      <c r="A702" s="30"/>
      <c r="B702" s="3" t="s">
        <v>262</v>
      </c>
      <c r="C702" s="29"/>
      <c r="D702" s="211">
        <v>1.3311110647375184</v>
      </c>
      <c r="E702" s="211">
        <v>0.77329962969951049</v>
      </c>
      <c r="F702" s="211">
        <v>4.359767450536844</v>
      </c>
      <c r="G702" s="211">
        <v>1.8973665961010275</v>
      </c>
      <c r="H702" s="211">
        <v>2.5099800796022267</v>
      </c>
      <c r="I702" s="211">
        <v>3.7069754068062908</v>
      </c>
      <c r="J702" s="211">
        <v>3.2621567507810942</v>
      </c>
      <c r="K702" s="211">
        <v>2.9734940165849779</v>
      </c>
      <c r="L702" s="211">
        <v>11.660474547232916</v>
      </c>
      <c r="M702" s="211">
        <v>2.6156579796805746</v>
      </c>
      <c r="N702" s="211">
        <v>6.7624061260694619</v>
      </c>
      <c r="O702" s="211">
        <v>2.0412414523193152</v>
      </c>
      <c r="P702" s="211">
        <v>2.647766354244022</v>
      </c>
      <c r="Q702" s="211">
        <v>10.997248140633483</v>
      </c>
      <c r="R702" s="211">
        <v>1.6688878532324007</v>
      </c>
      <c r="S702" s="211">
        <v>2.7149585632197</v>
      </c>
      <c r="T702" s="208"/>
      <c r="U702" s="209"/>
      <c r="V702" s="209"/>
      <c r="W702" s="209"/>
      <c r="X702" s="209"/>
      <c r="Y702" s="209"/>
      <c r="Z702" s="209"/>
      <c r="AA702" s="209"/>
      <c r="AB702" s="209"/>
      <c r="AC702" s="209"/>
      <c r="AD702" s="209"/>
      <c r="AE702" s="209"/>
      <c r="AF702" s="209"/>
      <c r="AG702" s="209"/>
      <c r="AH702" s="209"/>
      <c r="AI702" s="209"/>
      <c r="AJ702" s="209"/>
      <c r="AK702" s="209"/>
      <c r="AL702" s="209"/>
      <c r="AM702" s="209"/>
      <c r="AN702" s="209"/>
      <c r="AO702" s="209"/>
      <c r="AP702" s="209"/>
      <c r="AQ702" s="209"/>
      <c r="AR702" s="209"/>
      <c r="AS702" s="209"/>
      <c r="AT702" s="209"/>
      <c r="AU702" s="209"/>
      <c r="AV702" s="209"/>
      <c r="AW702" s="209"/>
      <c r="AX702" s="209"/>
      <c r="AY702" s="209"/>
      <c r="AZ702" s="209"/>
      <c r="BA702" s="209"/>
      <c r="BB702" s="209"/>
      <c r="BC702" s="209"/>
      <c r="BD702" s="209"/>
      <c r="BE702" s="209"/>
      <c r="BF702" s="209"/>
      <c r="BG702" s="209"/>
      <c r="BH702" s="209"/>
      <c r="BI702" s="209"/>
      <c r="BJ702" s="209"/>
      <c r="BK702" s="209"/>
      <c r="BL702" s="209"/>
      <c r="BM702" s="212"/>
    </row>
    <row r="703" spans="1:65">
      <c r="A703" s="30"/>
      <c r="B703" s="3" t="s">
        <v>86</v>
      </c>
      <c r="C703" s="29"/>
      <c r="D703" s="13">
        <v>8.6032621895501711E-3</v>
      </c>
      <c r="E703" s="13">
        <v>5.9061487234852855E-3</v>
      </c>
      <c r="F703" s="13">
        <v>2.8897749554450156E-2</v>
      </c>
      <c r="G703" s="13">
        <v>1.2649110640673518E-2</v>
      </c>
      <c r="H703" s="13">
        <v>1.6567525277902485E-2</v>
      </c>
      <c r="I703" s="13">
        <v>2.4136573457230324E-2</v>
      </c>
      <c r="J703" s="13">
        <v>2.1102900813678237E-2</v>
      </c>
      <c r="K703" s="13">
        <v>2.3397985704275238E-2</v>
      </c>
      <c r="L703" s="13">
        <v>7.4666859427318572E-2</v>
      </c>
      <c r="M703" s="13">
        <v>1.7105120303088226E-2</v>
      </c>
      <c r="N703" s="13">
        <v>4.0421672578047824E-2</v>
      </c>
      <c r="O703" s="13">
        <v>1.4291072011570467E-2</v>
      </c>
      <c r="P703" s="13">
        <v>1.692223916219017E-2</v>
      </c>
      <c r="Q703" s="13">
        <v>7.4407957829225851E-2</v>
      </c>
      <c r="R703" s="13">
        <v>1.2798874072542567E-2</v>
      </c>
      <c r="S703" s="13">
        <v>1.5456638560886424E-2</v>
      </c>
      <c r="T703" s="15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55"/>
    </row>
    <row r="704" spans="1:65">
      <c r="A704" s="30"/>
      <c r="B704" s="3" t="s">
        <v>263</v>
      </c>
      <c r="C704" s="29"/>
      <c r="D704" s="13">
        <v>7.8247118142298344E-3</v>
      </c>
      <c r="E704" s="13">
        <v>-0.14714089269942854</v>
      </c>
      <c r="F704" s="13">
        <v>-1.7272362916645467E-2</v>
      </c>
      <c r="G704" s="13">
        <v>-2.293124144129044E-2</v>
      </c>
      <c r="H704" s="13">
        <v>-1.316055385570325E-2</v>
      </c>
      <c r="I704" s="13">
        <v>4.0984556872336597E-4</v>
      </c>
      <c r="J704" s="13">
        <v>6.9236372924479372E-3</v>
      </c>
      <c r="K704" s="13">
        <v>-0.17220563510998221</v>
      </c>
      <c r="L704" s="13">
        <v>1.7237140855012045E-2</v>
      </c>
      <c r="M704" s="13">
        <v>-3.9326822470933109E-3</v>
      </c>
      <c r="N704" s="13">
        <v>8.9734843886166482E-2</v>
      </c>
      <c r="O704" s="13">
        <v>-6.9613415461317607E-2</v>
      </c>
      <c r="P704" s="13">
        <v>1.9191278372129528E-2</v>
      </c>
      <c r="Q704" s="13">
        <v>-3.728329587256396E-2</v>
      </c>
      <c r="R704" s="13">
        <v>-0.15064498450445318</v>
      </c>
      <c r="S704" s="13">
        <v>0.14414751627224875</v>
      </c>
      <c r="T704" s="15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55"/>
    </row>
    <row r="705" spans="1:65">
      <c r="A705" s="30"/>
      <c r="B705" s="46" t="s">
        <v>264</v>
      </c>
      <c r="C705" s="47"/>
      <c r="D705" s="45">
        <v>0.41</v>
      </c>
      <c r="E705" s="45">
        <v>3.49</v>
      </c>
      <c r="F705" s="45">
        <v>0.22</v>
      </c>
      <c r="G705" s="45">
        <v>0.36</v>
      </c>
      <c r="H705" s="45">
        <v>0.12</v>
      </c>
      <c r="I705" s="45">
        <v>0.23</v>
      </c>
      <c r="J705" s="45">
        <v>0.39</v>
      </c>
      <c r="K705" s="45">
        <v>4.12</v>
      </c>
      <c r="L705" s="45">
        <v>0.65</v>
      </c>
      <c r="M705" s="45">
        <v>0.12</v>
      </c>
      <c r="N705" s="45">
        <v>2.48</v>
      </c>
      <c r="O705" s="45">
        <v>1.54</v>
      </c>
      <c r="P705" s="45">
        <v>0.7</v>
      </c>
      <c r="Q705" s="45">
        <v>0.72</v>
      </c>
      <c r="R705" s="45">
        <v>3.58</v>
      </c>
      <c r="S705" s="45">
        <v>3.85</v>
      </c>
      <c r="T705" s="15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55"/>
    </row>
    <row r="706" spans="1:65">
      <c r="B706" s="31"/>
      <c r="C706" s="20"/>
      <c r="D706" s="20"/>
      <c r="E706" s="20"/>
      <c r="F706" s="20"/>
      <c r="G706" s="20"/>
      <c r="H706" s="20"/>
      <c r="I706" s="20"/>
      <c r="J706" s="20"/>
      <c r="K706" s="20"/>
      <c r="L706" s="20"/>
      <c r="M706" s="20"/>
      <c r="N706" s="20"/>
      <c r="O706" s="20"/>
      <c r="P706" s="20"/>
      <c r="Q706" s="20"/>
      <c r="R706" s="20"/>
      <c r="S706" s="20"/>
      <c r="BM706" s="55"/>
    </row>
    <row r="707" spans="1:65" ht="15">
      <c r="B707" s="8" t="s">
        <v>579</v>
      </c>
      <c r="BM707" s="28" t="s">
        <v>67</v>
      </c>
    </row>
    <row r="708" spans="1:65" ht="15">
      <c r="A708" s="25" t="s">
        <v>59</v>
      </c>
      <c r="B708" s="18" t="s">
        <v>112</v>
      </c>
      <c r="C708" s="15" t="s">
        <v>113</v>
      </c>
      <c r="D708" s="16" t="s">
        <v>225</v>
      </c>
      <c r="E708" s="17" t="s">
        <v>225</v>
      </c>
      <c r="F708" s="17" t="s">
        <v>225</v>
      </c>
      <c r="G708" s="17" t="s">
        <v>225</v>
      </c>
      <c r="H708" s="17" t="s">
        <v>225</v>
      </c>
      <c r="I708" s="17" t="s">
        <v>225</v>
      </c>
      <c r="J708" s="17" t="s">
        <v>225</v>
      </c>
      <c r="K708" s="17" t="s">
        <v>225</v>
      </c>
      <c r="L708" s="17" t="s">
        <v>225</v>
      </c>
      <c r="M708" s="17" t="s">
        <v>225</v>
      </c>
      <c r="N708" s="17" t="s">
        <v>225</v>
      </c>
      <c r="O708" s="17" t="s">
        <v>225</v>
      </c>
      <c r="P708" s="17" t="s">
        <v>225</v>
      </c>
      <c r="Q708" s="17" t="s">
        <v>225</v>
      </c>
      <c r="R708" s="15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28">
        <v>1</v>
      </c>
    </row>
    <row r="709" spans="1:65">
      <c r="A709" s="30"/>
      <c r="B709" s="19" t="s">
        <v>226</v>
      </c>
      <c r="C709" s="9" t="s">
        <v>226</v>
      </c>
      <c r="D709" s="151" t="s">
        <v>228</v>
      </c>
      <c r="E709" s="152" t="s">
        <v>231</v>
      </c>
      <c r="F709" s="152" t="s">
        <v>232</v>
      </c>
      <c r="G709" s="152" t="s">
        <v>234</v>
      </c>
      <c r="H709" s="152" t="s">
        <v>235</v>
      </c>
      <c r="I709" s="152" t="s">
        <v>236</v>
      </c>
      <c r="J709" s="152" t="s">
        <v>237</v>
      </c>
      <c r="K709" s="152" t="s">
        <v>238</v>
      </c>
      <c r="L709" s="152" t="s">
        <v>280</v>
      </c>
      <c r="M709" s="152" t="s">
        <v>241</v>
      </c>
      <c r="N709" s="152" t="s">
        <v>242</v>
      </c>
      <c r="O709" s="152" t="s">
        <v>244</v>
      </c>
      <c r="P709" s="152" t="s">
        <v>245</v>
      </c>
      <c r="Q709" s="152" t="s">
        <v>248</v>
      </c>
      <c r="R709" s="15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28" t="s">
        <v>3</v>
      </c>
    </row>
    <row r="710" spans="1:65">
      <c r="A710" s="30"/>
      <c r="B710" s="19"/>
      <c r="C710" s="9"/>
      <c r="D710" s="10" t="s">
        <v>304</v>
      </c>
      <c r="E710" s="11" t="s">
        <v>304</v>
      </c>
      <c r="F710" s="11" t="s">
        <v>305</v>
      </c>
      <c r="G710" s="11" t="s">
        <v>304</v>
      </c>
      <c r="H710" s="11" t="s">
        <v>305</v>
      </c>
      <c r="I710" s="11" t="s">
        <v>305</v>
      </c>
      <c r="J710" s="11" t="s">
        <v>305</v>
      </c>
      <c r="K710" s="11" t="s">
        <v>305</v>
      </c>
      <c r="L710" s="11" t="s">
        <v>305</v>
      </c>
      <c r="M710" s="11" t="s">
        <v>304</v>
      </c>
      <c r="N710" s="11" t="s">
        <v>304</v>
      </c>
      <c r="O710" s="11" t="s">
        <v>304</v>
      </c>
      <c r="P710" s="11" t="s">
        <v>304</v>
      </c>
      <c r="Q710" s="11" t="s">
        <v>305</v>
      </c>
      <c r="R710" s="15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28">
        <v>3</v>
      </c>
    </row>
    <row r="711" spans="1:65">
      <c r="A711" s="30"/>
      <c r="B711" s="19"/>
      <c r="C711" s="9"/>
      <c r="D711" s="26"/>
      <c r="E711" s="26"/>
      <c r="F711" s="26"/>
      <c r="G711" s="26"/>
      <c r="H711" s="26"/>
      <c r="I711" s="26"/>
      <c r="J711" s="26"/>
      <c r="K711" s="26"/>
      <c r="L711" s="26"/>
      <c r="M711" s="26"/>
      <c r="N711" s="26"/>
      <c r="O711" s="26"/>
      <c r="P711" s="26"/>
      <c r="Q711" s="26"/>
      <c r="R711" s="15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28">
        <v>3</v>
      </c>
    </row>
    <row r="712" spans="1:65">
      <c r="A712" s="30"/>
      <c r="B712" s="18">
        <v>1</v>
      </c>
      <c r="C712" s="14">
        <v>1</v>
      </c>
      <c r="D712" s="214">
        <v>3.9E-2</v>
      </c>
      <c r="E712" s="214">
        <v>3.1713965949003498E-2</v>
      </c>
      <c r="F712" s="214">
        <v>2.9000000000000001E-2</v>
      </c>
      <c r="G712" s="224">
        <v>1.6E-2</v>
      </c>
      <c r="H712" s="214">
        <v>3.3000000000000002E-2</v>
      </c>
      <c r="I712" s="214">
        <v>3.2000000000000001E-2</v>
      </c>
      <c r="J712" s="214">
        <v>3.4000000000000002E-2</v>
      </c>
      <c r="K712" s="214">
        <v>0.03</v>
      </c>
      <c r="L712" s="214">
        <v>3.2000000000000001E-2</v>
      </c>
      <c r="M712" s="224">
        <v>1.1579510339180041E-2</v>
      </c>
      <c r="N712" s="224" t="s">
        <v>303</v>
      </c>
      <c r="O712" s="214">
        <v>4.2000000000000003E-2</v>
      </c>
      <c r="P712" s="224">
        <v>6.3E-2</v>
      </c>
      <c r="Q712" s="214">
        <v>3.1E-2</v>
      </c>
      <c r="R712" s="205"/>
      <c r="S712" s="206"/>
      <c r="T712" s="206"/>
      <c r="U712" s="206"/>
      <c r="V712" s="206"/>
      <c r="W712" s="206"/>
      <c r="X712" s="206"/>
      <c r="Y712" s="206"/>
      <c r="Z712" s="206"/>
      <c r="AA712" s="206"/>
      <c r="AB712" s="206"/>
      <c r="AC712" s="206"/>
      <c r="AD712" s="206"/>
      <c r="AE712" s="206"/>
      <c r="AF712" s="206"/>
      <c r="AG712" s="206"/>
      <c r="AH712" s="206"/>
      <c r="AI712" s="206"/>
      <c r="AJ712" s="206"/>
      <c r="AK712" s="206"/>
      <c r="AL712" s="206"/>
      <c r="AM712" s="206"/>
      <c r="AN712" s="206"/>
      <c r="AO712" s="206"/>
      <c r="AP712" s="206"/>
      <c r="AQ712" s="206"/>
      <c r="AR712" s="206"/>
      <c r="AS712" s="206"/>
      <c r="AT712" s="206"/>
      <c r="AU712" s="206"/>
      <c r="AV712" s="206"/>
      <c r="AW712" s="206"/>
      <c r="AX712" s="206"/>
      <c r="AY712" s="206"/>
      <c r="AZ712" s="206"/>
      <c r="BA712" s="206"/>
      <c r="BB712" s="206"/>
      <c r="BC712" s="206"/>
      <c r="BD712" s="206"/>
      <c r="BE712" s="206"/>
      <c r="BF712" s="206"/>
      <c r="BG712" s="206"/>
      <c r="BH712" s="206"/>
      <c r="BI712" s="206"/>
      <c r="BJ712" s="206"/>
      <c r="BK712" s="206"/>
      <c r="BL712" s="206"/>
      <c r="BM712" s="215">
        <v>1</v>
      </c>
    </row>
    <row r="713" spans="1:65">
      <c r="A713" s="30"/>
      <c r="B713" s="19">
        <v>1</v>
      </c>
      <c r="C713" s="9">
        <v>2</v>
      </c>
      <c r="D713" s="24">
        <v>3.5999999999999997E-2</v>
      </c>
      <c r="E713" s="24">
        <v>2.9892832616066352E-2</v>
      </c>
      <c r="F713" s="24">
        <v>2.5999999999999999E-2</v>
      </c>
      <c r="G713" s="225">
        <v>1.6E-2</v>
      </c>
      <c r="H713" s="24">
        <v>3.3000000000000002E-2</v>
      </c>
      <c r="I713" s="24">
        <v>2.9000000000000001E-2</v>
      </c>
      <c r="J713" s="24">
        <v>3.2000000000000001E-2</v>
      </c>
      <c r="K713" s="24">
        <v>2.8000000000000001E-2</v>
      </c>
      <c r="L713" s="24">
        <v>0.03</v>
      </c>
      <c r="M713" s="225">
        <v>1.4410286029341478E-2</v>
      </c>
      <c r="N713" s="225" t="s">
        <v>303</v>
      </c>
      <c r="O713" s="24">
        <v>3.3000000000000002E-2</v>
      </c>
      <c r="P713" s="225">
        <v>2.5000000000000001E-2</v>
      </c>
      <c r="Q713" s="24">
        <v>3.5000000000000003E-2</v>
      </c>
      <c r="R713" s="205"/>
      <c r="S713" s="206"/>
      <c r="T713" s="206"/>
      <c r="U713" s="206"/>
      <c r="V713" s="206"/>
      <c r="W713" s="206"/>
      <c r="X713" s="206"/>
      <c r="Y713" s="206"/>
      <c r="Z713" s="206"/>
      <c r="AA713" s="206"/>
      <c r="AB713" s="206"/>
      <c r="AC713" s="206"/>
      <c r="AD713" s="206"/>
      <c r="AE713" s="206"/>
      <c r="AF713" s="206"/>
      <c r="AG713" s="206"/>
      <c r="AH713" s="206"/>
      <c r="AI713" s="206"/>
      <c r="AJ713" s="206"/>
      <c r="AK713" s="206"/>
      <c r="AL713" s="206"/>
      <c r="AM713" s="206"/>
      <c r="AN713" s="206"/>
      <c r="AO713" s="206"/>
      <c r="AP713" s="206"/>
      <c r="AQ713" s="206"/>
      <c r="AR713" s="206"/>
      <c r="AS713" s="206"/>
      <c r="AT713" s="206"/>
      <c r="AU713" s="206"/>
      <c r="AV713" s="206"/>
      <c r="AW713" s="206"/>
      <c r="AX713" s="206"/>
      <c r="AY713" s="206"/>
      <c r="AZ713" s="206"/>
      <c r="BA713" s="206"/>
      <c r="BB713" s="206"/>
      <c r="BC713" s="206"/>
      <c r="BD713" s="206"/>
      <c r="BE713" s="206"/>
      <c r="BF713" s="206"/>
      <c r="BG713" s="206"/>
      <c r="BH713" s="206"/>
      <c r="BI713" s="206"/>
      <c r="BJ713" s="206"/>
      <c r="BK713" s="206"/>
      <c r="BL713" s="206"/>
      <c r="BM713" s="215">
        <v>29</v>
      </c>
    </row>
    <row r="714" spans="1:65">
      <c r="A714" s="30"/>
      <c r="B714" s="19">
        <v>1</v>
      </c>
      <c r="C714" s="9">
        <v>3</v>
      </c>
      <c r="D714" s="24">
        <v>0.04</v>
      </c>
      <c r="E714" s="24">
        <v>3.1280291544485299E-2</v>
      </c>
      <c r="F714" s="24">
        <v>0.03</v>
      </c>
      <c r="G714" s="225">
        <v>1.7999999999999999E-2</v>
      </c>
      <c r="H714" s="24">
        <v>3.1E-2</v>
      </c>
      <c r="I714" s="24">
        <v>3.5000000000000003E-2</v>
      </c>
      <c r="J714" s="24">
        <v>3.5000000000000003E-2</v>
      </c>
      <c r="K714" s="24">
        <v>2.5999999999999999E-2</v>
      </c>
      <c r="L714" s="24">
        <v>3.1E-2</v>
      </c>
      <c r="M714" s="225">
        <v>1.2866308432757939E-2</v>
      </c>
      <c r="N714" s="225" t="s">
        <v>303</v>
      </c>
      <c r="O714" s="24">
        <v>3.7999999999999999E-2</v>
      </c>
      <c r="P714" s="225">
        <v>1.2999999999999999E-2</v>
      </c>
      <c r="Q714" s="24">
        <v>0.03</v>
      </c>
      <c r="R714" s="205"/>
      <c r="S714" s="206"/>
      <c r="T714" s="206"/>
      <c r="U714" s="206"/>
      <c r="V714" s="206"/>
      <c r="W714" s="206"/>
      <c r="X714" s="206"/>
      <c r="Y714" s="206"/>
      <c r="Z714" s="206"/>
      <c r="AA714" s="206"/>
      <c r="AB714" s="206"/>
      <c r="AC714" s="206"/>
      <c r="AD714" s="206"/>
      <c r="AE714" s="206"/>
      <c r="AF714" s="206"/>
      <c r="AG714" s="206"/>
      <c r="AH714" s="206"/>
      <c r="AI714" s="206"/>
      <c r="AJ714" s="206"/>
      <c r="AK714" s="206"/>
      <c r="AL714" s="206"/>
      <c r="AM714" s="206"/>
      <c r="AN714" s="206"/>
      <c r="AO714" s="206"/>
      <c r="AP714" s="206"/>
      <c r="AQ714" s="206"/>
      <c r="AR714" s="206"/>
      <c r="AS714" s="206"/>
      <c r="AT714" s="206"/>
      <c r="AU714" s="206"/>
      <c r="AV714" s="206"/>
      <c r="AW714" s="206"/>
      <c r="AX714" s="206"/>
      <c r="AY714" s="206"/>
      <c r="AZ714" s="206"/>
      <c r="BA714" s="206"/>
      <c r="BB714" s="206"/>
      <c r="BC714" s="206"/>
      <c r="BD714" s="206"/>
      <c r="BE714" s="206"/>
      <c r="BF714" s="206"/>
      <c r="BG714" s="206"/>
      <c r="BH714" s="206"/>
      <c r="BI714" s="206"/>
      <c r="BJ714" s="206"/>
      <c r="BK714" s="206"/>
      <c r="BL714" s="206"/>
      <c r="BM714" s="215">
        <v>16</v>
      </c>
    </row>
    <row r="715" spans="1:65">
      <c r="A715" s="30"/>
      <c r="B715" s="19">
        <v>1</v>
      </c>
      <c r="C715" s="9">
        <v>4</v>
      </c>
      <c r="D715" s="24">
        <v>0.04</v>
      </c>
      <c r="E715" s="24">
        <v>3.1764056242593298E-2</v>
      </c>
      <c r="F715" s="24">
        <v>2.7E-2</v>
      </c>
      <c r="G715" s="225">
        <v>1.7999999999999999E-2</v>
      </c>
      <c r="H715" s="24">
        <v>3.3000000000000002E-2</v>
      </c>
      <c r="I715" s="24">
        <v>3.4000000000000002E-2</v>
      </c>
      <c r="J715" s="24">
        <v>3.2000000000000001E-2</v>
      </c>
      <c r="K715" s="24">
        <v>2.7E-2</v>
      </c>
      <c r="L715" s="24">
        <v>2.9000000000000001E-2</v>
      </c>
      <c r="M715" s="225">
        <v>1.441002872118438E-2</v>
      </c>
      <c r="N715" s="225" t="s">
        <v>303</v>
      </c>
      <c r="O715" s="24">
        <v>3.1E-2</v>
      </c>
      <c r="P715" s="225">
        <v>7.5999999999999998E-2</v>
      </c>
      <c r="Q715" s="24">
        <v>3.2999999999999995E-2</v>
      </c>
      <c r="R715" s="205"/>
      <c r="S715" s="206"/>
      <c r="T715" s="206"/>
      <c r="U715" s="206"/>
      <c r="V715" s="206"/>
      <c r="W715" s="206"/>
      <c r="X715" s="206"/>
      <c r="Y715" s="206"/>
      <c r="Z715" s="206"/>
      <c r="AA715" s="206"/>
      <c r="AB715" s="206"/>
      <c r="AC715" s="206"/>
      <c r="AD715" s="206"/>
      <c r="AE715" s="206"/>
      <c r="AF715" s="206"/>
      <c r="AG715" s="206"/>
      <c r="AH715" s="206"/>
      <c r="AI715" s="206"/>
      <c r="AJ715" s="206"/>
      <c r="AK715" s="206"/>
      <c r="AL715" s="206"/>
      <c r="AM715" s="206"/>
      <c r="AN715" s="206"/>
      <c r="AO715" s="206"/>
      <c r="AP715" s="206"/>
      <c r="AQ715" s="206"/>
      <c r="AR715" s="206"/>
      <c r="AS715" s="206"/>
      <c r="AT715" s="206"/>
      <c r="AU715" s="206"/>
      <c r="AV715" s="206"/>
      <c r="AW715" s="206"/>
      <c r="AX715" s="206"/>
      <c r="AY715" s="206"/>
      <c r="AZ715" s="206"/>
      <c r="BA715" s="206"/>
      <c r="BB715" s="206"/>
      <c r="BC715" s="206"/>
      <c r="BD715" s="206"/>
      <c r="BE715" s="206"/>
      <c r="BF715" s="206"/>
      <c r="BG715" s="206"/>
      <c r="BH715" s="206"/>
      <c r="BI715" s="206"/>
      <c r="BJ715" s="206"/>
      <c r="BK715" s="206"/>
      <c r="BL715" s="206"/>
      <c r="BM715" s="215">
        <v>3.1933859525332162E-2</v>
      </c>
    </row>
    <row r="716" spans="1:65">
      <c r="A716" s="30"/>
      <c r="B716" s="19">
        <v>1</v>
      </c>
      <c r="C716" s="9">
        <v>5</v>
      </c>
      <c r="D716" s="24">
        <v>3.4000000000000002E-2</v>
      </c>
      <c r="E716" s="24">
        <v>3.2399241653945997E-2</v>
      </c>
      <c r="F716" s="24">
        <v>0.03</v>
      </c>
      <c r="G716" s="225">
        <v>2.1000000000000001E-2</v>
      </c>
      <c r="H716" s="24">
        <v>3.1E-2</v>
      </c>
      <c r="I716" s="24">
        <v>2.9000000000000001E-2</v>
      </c>
      <c r="J716" s="24">
        <v>3.2000000000000001E-2</v>
      </c>
      <c r="K716" s="24">
        <v>2.9000000000000001E-2</v>
      </c>
      <c r="L716" s="24">
        <v>3.4000000000000002E-2</v>
      </c>
      <c r="M716" s="225">
        <v>1.05502777108434E-2</v>
      </c>
      <c r="N716" s="225" t="s">
        <v>303</v>
      </c>
      <c r="O716" s="24">
        <v>3.9E-2</v>
      </c>
      <c r="P716" s="225">
        <v>7.5999999999999998E-2</v>
      </c>
      <c r="Q716" s="24">
        <v>3.2000000000000001E-2</v>
      </c>
      <c r="R716" s="205"/>
      <c r="S716" s="206"/>
      <c r="T716" s="206"/>
      <c r="U716" s="206"/>
      <c r="V716" s="206"/>
      <c r="W716" s="206"/>
      <c r="X716" s="206"/>
      <c r="Y716" s="206"/>
      <c r="Z716" s="206"/>
      <c r="AA716" s="206"/>
      <c r="AB716" s="206"/>
      <c r="AC716" s="206"/>
      <c r="AD716" s="206"/>
      <c r="AE716" s="206"/>
      <c r="AF716" s="206"/>
      <c r="AG716" s="206"/>
      <c r="AH716" s="206"/>
      <c r="AI716" s="206"/>
      <c r="AJ716" s="206"/>
      <c r="AK716" s="206"/>
      <c r="AL716" s="206"/>
      <c r="AM716" s="206"/>
      <c r="AN716" s="206"/>
      <c r="AO716" s="206"/>
      <c r="AP716" s="206"/>
      <c r="AQ716" s="206"/>
      <c r="AR716" s="206"/>
      <c r="AS716" s="206"/>
      <c r="AT716" s="206"/>
      <c r="AU716" s="206"/>
      <c r="AV716" s="206"/>
      <c r="AW716" s="206"/>
      <c r="AX716" s="206"/>
      <c r="AY716" s="206"/>
      <c r="AZ716" s="206"/>
      <c r="BA716" s="206"/>
      <c r="BB716" s="206"/>
      <c r="BC716" s="206"/>
      <c r="BD716" s="206"/>
      <c r="BE716" s="206"/>
      <c r="BF716" s="206"/>
      <c r="BG716" s="206"/>
      <c r="BH716" s="206"/>
      <c r="BI716" s="206"/>
      <c r="BJ716" s="206"/>
      <c r="BK716" s="206"/>
      <c r="BL716" s="206"/>
      <c r="BM716" s="215">
        <v>54</v>
      </c>
    </row>
    <row r="717" spans="1:65">
      <c r="A717" s="30"/>
      <c r="B717" s="19">
        <v>1</v>
      </c>
      <c r="C717" s="9">
        <v>6</v>
      </c>
      <c r="D717" s="24">
        <v>3.3000000000000002E-2</v>
      </c>
      <c r="E717" s="24">
        <v>3.3981183513835597E-2</v>
      </c>
      <c r="F717" s="24">
        <v>2.5000000000000001E-2</v>
      </c>
      <c r="G717" s="225">
        <v>1.6E-2</v>
      </c>
      <c r="H717" s="24">
        <v>0.03</v>
      </c>
      <c r="I717" s="24">
        <v>3.1E-2</v>
      </c>
      <c r="J717" s="24">
        <v>3.3000000000000002E-2</v>
      </c>
      <c r="K717" s="24">
        <v>2.7E-2</v>
      </c>
      <c r="L717" s="24">
        <v>3.2000000000000001E-2</v>
      </c>
      <c r="M717" s="225">
        <v>1.36381042499319E-2</v>
      </c>
      <c r="N717" s="225" t="s">
        <v>303</v>
      </c>
      <c r="O717" s="24">
        <v>2.8000000000000001E-2</v>
      </c>
      <c r="P717" s="225">
        <v>5.0999999999999997E-2</v>
      </c>
      <c r="Q717" s="24">
        <v>0.03</v>
      </c>
      <c r="R717" s="205"/>
      <c r="S717" s="206"/>
      <c r="T717" s="206"/>
      <c r="U717" s="206"/>
      <c r="V717" s="206"/>
      <c r="W717" s="206"/>
      <c r="X717" s="206"/>
      <c r="Y717" s="206"/>
      <c r="Z717" s="206"/>
      <c r="AA717" s="206"/>
      <c r="AB717" s="206"/>
      <c r="AC717" s="206"/>
      <c r="AD717" s="206"/>
      <c r="AE717" s="206"/>
      <c r="AF717" s="206"/>
      <c r="AG717" s="206"/>
      <c r="AH717" s="206"/>
      <c r="AI717" s="206"/>
      <c r="AJ717" s="206"/>
      <c r="AK717" s="206"/>
      <c r="AL717" s="206"/>
      <c r="AM717" s="206"/>
      <c r="AN717" s="206"/>
      <c r="AO717" s="206"/>
      <c r="AP717" s="206"/>
      <c r="AQ717" s="206"/>
      <c r="AR717" s="206"/>
      <c r="AS717" s="206"/>
      <c r="AT717" s="206"/>
      <c r="AU717" s="206"/>
      <c r="AV717" s="206"/>
      <c r="AW717" s="206"/>
      <c r="AX717" s="206"/>
      <c r="AY717" s="206"/>
      <c r="AZ717" s="206"/>
      <c r="BA717" s="206"/>
      <c r="BB717" s="206"/>
      <c r="BC717" s="206"/>
      <c r="BD717" s="206"/>
      <c r="BE717" s="206"/>
      <c r="BF717" s="206"/>
      <c r="BG717" s="206"/>
      <c r="BH717" s="206"/>
      <c r="BI717" s="206"/>
      <c r="BJ717" s="206"/>
      <c r="BK717" s="206"/>
      <c r="BL717" s="206"/>
      <c r="BM717" s="56"/>
    </row>
    <row r="718" spans="1:65">
      <c r="A718" s="30"/>
      <c r="B718" s="20" t="s">
        <v>260</v>
      </c>
      <c r="C718" s="12"/>
      <c r="D718" s="216">
        <v>3.6999999999999998E-2</v>
      </c>
      <c r="E718" s="216">
        <v>3.1838595253321673E-2</v>
      </c>
      <c r="F718" s="216">
        <v>2.7833333333333331E-2</v>
      </c>
      <c r="G718" s="216">
        <v>1.7500000000000002E-2</v>
      </c>
      <c r="H718" s="216">
        <v>3.1833333333333332E-2</v>
      </c>
      <c r="I718" s="216">
        <v>3.1666666666666669E-2</v>
      </c>
      <c r="J718" s="216">
        <v>3.3000000000000002E-2</v>
      </c>
      <c r="K718" s="216">
        <v>2.7833333333333331E-2</v>
      </c>
      <c r="L718" s="216">
        <v>3.1333333333333331E-2</v>
      </c>
      <c r="M718" s="216">
        <v>1.2909085913873191E-2</v>
      </c>
      <c r="N718" s="216" t="s">
        <v>662</v>
      </c>
      <c r="O718" s="216">
        <v>3.5166666666666672E-2</v>
      </c>
      <c r="P718" s="216">
        <v>5.0666666666666665E-2</v>
      </c>
      <c r="Q718" s="216">
        <v>3.1833333333333332E-2</v>
      </c>
      <c r="R718" s="205"/>
      <c r="S718" s="206"/>
      <c r="T718" s="206"/>
      <c r="U718" s="206"/>
      <c r="V718" s="206"/>
      <c r="W718" s="206"/>
      <c r="X718" s="206"/>
      <c r="Y718" s="206"/>
      <c r="Z718" s="206"/>
      <c r="AA718" s="206"/>
      <c r="AB718" s="206"/>
      <c r="AC718" s="206"/>
      <c r="AD718" s="206"/>
      <c r="AE718" s="206"/>
      <c r="AF718" s="206"/>
      <c r="AG718" s="206"/>
      <c r="AH718" s="206"/>
      <c r="AI718" s="206"/>
      <c r="AJ718" s="206"/>
      <c r="AK718" s="206"/>
      <c r="AL718" s="206"/>
      <c r="AM718" s="206"/>
      <c r="AN718" s="206"/>
      <c r="AO718" s="206"/>
      <c r="AP718" s="206"/>
      <c r="AQ718" s="206"/>
      <c r="AR718" s="206"/>
      <c r="AS718" s="206"/>
      <c r="AT718" s="206"/>
      <c r="AU718" s="206"/>
      <c r="AV718" s="206"/>
      <c r="AW718" s="206"/>
      <c r="AX718" s="206"/>
      <c r="AY718" s="206"/>
      <c r="AZ718" s="206"/>
      <c r="BA718" s="206"/>
      <c r="BB718" s="206"/>
      <c r="BC718" s="206"/>
      <c r="BD718" s="206"/>
      <c r="BE718" s="206"/>
      <c r="BF718" s="206"/>
      <c r="BG718" s="206"/>
      <c r="BH718" s="206"/>
      <c r="BI718" s="206"/>
      <c r="BJ718" s="206"/>
      <c r="BK718" s="206"/>
      <c r="BL718" s="206"/>
      <c r="BM718" s="56"/>
    </row>
    <row r="719" spans="1:65">
      <c r="A719" s="30"/>
      <c r="B719" s="3" t="s">
        <v>261</v>
      </c>
      <c r="C719" s="29"/>
      <c r="D719" s="24">
        <v>3.7499999999999999E-2</v>
      </c>
      <c r="E719" s="24">
        <v>3.1739011095798395E-2</v>
      </c>
      <c r="F719" s="24">
        <v>2.8000000000000001E-2</v>
      </c>
      <c r="G719" s="24">
        <v>1.7000000000000001E-2</v>
      </c>
      <c r="H719" s="24">
        <v>3.2000000000000001E-2</v>
      </c>
      <c r="I719" s="24">
        <v>3.15E-2</v>
      </c>
      <c r="J719" s="24">
        <v>3.2500000000000001E-2</v>
      </c>
      <c r="K719" s="24">
        <v>2.75E-2</v>
      </c>
      <c r="L719" s="24">
        <v>3.15E-2</v>
      </c>
      <c r="M719" s="24">
        <v>1.325220634134492E-2</v>
      </c>
      <c r="N719" s="24" t="s">
        <v>662</v>
      </c>
      <c r="O719" s="24">
        <v>3.5500000000000004E-2</v>
      </c>
      <c r="P719" s="24">
        <v>5.6999999999999995E-2</v>
      </c>
      <c r="Q719" s="24">
        <v>3.15E-2</v>
      </c>
      <c r="R719" s="205"/>
      <c r="S719" s="206"/>
      <c r="T719" s="206"/>
      <c r="U719" s="206"/>
      <c r="V719" s="206"/>
      <c r="W719" s="206"/>
      <c r="X719" s="206"/>
      <c r="Y719" s="206"/>
      <c r="Z719" s="206"/>
      <c r="AA719" s="206"/>
      <c r="AB719" s="206"/>
      <c r="AC719" s="206"/>
      <c r="AD719" s="206"/>
      <c r="AE719" s="206"/>
      <c r="AF719" s="206"/>
      <c r="AG719" s="206"/>
      <c r="AH719" s="206"/>
      <c r="AI719" s="206"/>
      <c r="AJ719" s="206"/>
      <c r="AK719" s="206"/>
      <c r="AL719" s="206"/>
      <c r="AM719" s="206"/>
      <c r="AN719" s="206"/>
      <c r="AO719" s="206"/>
      <c r="AP719" s="206"/>
      <c r="AQ719" s="206"/>
      <c r="AR719" s="206"/>
      <c r="AS719" s="206"/>
      <c r="AT719" s="206"/>
      <c r="AU719" s="206"/>
      <c r="AV719" s="206"/>
      <c r="AW719" s="206"/>
      <c r="AX719" s="206"/>
      <c r="AY719" s="206"/>
      <c r="AZ719" s="206"/>
      <c r="BA719" s="206"/>
      <c r="BB719" s="206"/>
      <c r="BC719" s="206"/>
      <c r="BD719" s="206"/>
      <c r="BE719" s="206"/>
      <c r="BF719" s="206"/>
      <c r="BG719" s="206"/>
      <c r="BH719" s="206"/>
      <c r="BI719" s="206"/>
      <c r="BJ719" s="206"/>
      <c r="BK719" s="206"/>
      <c r="BL719" s="206"/>
      <c r="BM719" s="56"/>
    </row>
    <row r="720" spans="1:65">
      <c r="A720" s="30"/>
      <c r="B720" s="3" t="s">
        <v>262</v>
      </c>
      <c r="C720" s="29"/>
      <c r="D720" s="24">
        <v>3.0983866769659332E-3</v>
      </c>
      <c r="E720" s="24">
        <v>1.3434130146816E-3</v>
      </c>
      <c r="F720" s="24">
        <v>2.1369760566432804E-3</v>
      </c>
      <c r="G720" s="24">
        <v>1.9748417658131501E-3</v>
      </c>
      <c r="H720" s="24">
        <v>1.329160135825127E-3</v>
      </c>
      <c r="I720" s="24">
        <v>2.5033311140691458E-3</v>
      </c>
      <c r="J720" s="24">
        <v>1.2649110640673528E-3</v>
      </c>
      <c r="K720" s="24">
        <v>1.4719601443879747E-3</v>
      </c>
      <c r="L720" s="24">
        <v>1.7511900715418268E-3</v>
      </c>
      <c r="M720" s="24">
        <v>1.5729892620232864E-3</v>
      </c>
      <c r="N720" s="24" t="s">
        <v>662</v>
      </c>
      <c r="O720" s="24">
        <v>5.3447793842839458E-3</v>
      </c>
      <c r="P720" s="24">
        <v>2.650786046942805E-2</v>
      </c>
      <c r="Q720" s="24">
        <v>1.9407902170679526E-3</v>
      </c>
      <c r="R720" s="205"/>
      <c r="S720" s="206"/>
      <c r="T720" s="206"/>
      <c r="U720" s="206"/>
      <c r="V720" s="206"/>
      <c r="W720" s="206"/>
      <c r="X720" s="206"/>
      <c r="Y720" s="206"/>
      <c r="Z720" s="206"/>
      <c r="AA720" s="206"/>
      <c r="AB720" s="206"/>
      <c r="AC720" s="206"/>
      <c r="AD720" s="206"/>
      <c r="AE720" s="206"/>
      <c r="AF720" s="206"/>
      <c r="AG720" s="206"/>
      <c r="AH720" s="206"/>
      <c r="AI720" s="206"/>
      <c r="AJ720" s="206"/>
      <c r="AK720" s="206"/>
      <c r="AL720" s="206"/>
      <c r="AM720" s="206"/>
      <c r="AN720" s="206"/>
      <c r="AO720" s="206"/>
      <c r="AP720" s="206"/>
      <c r="AQ720" s="206"/>
      <c r="AR720" s="206"/>
      <c r="AS720" s="206"/>
      <c r="AT720" s="206"/>
      <c r="AU720" s="206"/>
      <c r="AV720" s="206"/>
      <c r="AW720" s="206"/>
      <c r="AX720" s="206"/>
      <c r="AY720" s="206"/>
      <c r="AZ720" s="206"/>
      <c r="BA720" s="206"/>
      <c r="BB720" s="206"/>
      <c r="BC720" s="206"/>
      <c r="BD720" s="206"/>
      <c r="BE720" s="206"/>
      <c r="BF720" s="206"/>
      <c r="BG720" s="206"/>
      <c r="BH720" s="206"/>
      <c r="BI720" s="206"/>
      <c r="BJ720" s="206"/>
      <c r="BK720" s="206"/>
      <c r="BL720" s="206"/>
      <c r="BM720" s="56"/>
    </row>
    <row r="721" spans="1:65">
      <c r="A721" s="30"/>
      <c r="B721" s="3" t="s">
        <v>86</v>
      </c>
      <c r="C721" s="29"/>
      <c r="D721" s="13">
        <v>8.3740180458538746E-2</v>
      </c>
      <c r="E721" s="13">
        <v>4.2194481383139658E-2</v>
      </c>
      <c r="F721" s="13">
        <v>7.6777582873411271E-2</v>
      </c>
      <c r="G721" s="13">
        <v>0.11284810090360857</v>
      </c>
      <c r="H721" s="13">
        <v>4.175372154424483E-2</v>
      </c>
      <c r="I721" s="13">
        <v>7.9052561496920387E-2</v>
      </c>
      <c r="J721" s="13">
        <v>3.8330638305071295E-2</v>
      </c>
      <c r="K721" s="13">
        <v>5.2884795606753583E-2</v>
      </c>
      <c r="L721" s="13">
        <v>5.5889044836441283E-2</v>
      </c>
      <c r="M721" s="13">
        <v>0.12185132801175486</v>
      </c>
      <c r="N721" s="13" t="s">
        <v>662</v>
      </c>
      <c r="O721" s="13">
        <v>0.15198424789433018</v>
      </c>
      <c r="P721" s="13">
        <v>0.52318145663344839</v>
      </c>
      <c r="Q721" s="13">
        <v>6.0967231949778621E-2</v>
      </c>
      <c r="R721" s="15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55"/>
    </row>
    <row r="722" spans="1:65">
      <c r="A722" s="30"/>
      <c r="B722" s="3" t="s">
        <v>263</v>
      </c>
      <c r="C722" s="29"/>
      <c r="D722" s="13">
        <v>0.15864479113929275</v>
      </c>
      <c r="E722" s="13">
        <v>-2.9831743931520993E-3</v>
      </c>
      <c r="F722" s="13">
        <v>-0.12840684630512655</v>
      </c>
      <c r="G722" s="13">
        <v>-0.45199232851519933</v>
      </c>
      <c r="H722" s="13">
        <v>-3.1479499657436349E-3</v>
      </c>
      <c r="I722" s="13">
        <v>-8.3670706465510669E-3</v>
      </c>
      <c r="J722" s="13">
        <v>3.3385894799909943E-2</v>
      </c>
      <c r="K722" s="13">
        <v>-0.12840684630512655</v>
      </c>
      <c r="L722" s="13">
        <v>-1.8805312008166486E-2</v>
      </c>
      <c r="M722" s="13">
        <v>-0.59575553641949219</v>
      </c>
      <c r="N722" s="13" t="s">
        <v>662</v>
      </c>
      <c r="O722" s="13">
        <v>0.10123446365040922</v>
      </c>
      <c r="P722" s="13">
        <v>0.58661268696551816</v>
      </c>
      <c r="Q722" s="13">
        <v>-3.1479499657436349E-3</v>
      </c>
      <c r="R722" s="15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55"/>
    </row>
    <row r="723" spans="1:65">
      <c r="A723" s="30"/>
      <c r="B723" s="46" t="s">
        <v>264</v>
      </c>
      <c r="C723" s="47"/>
      <c r="D723" s="45">
        <v>0.97</v>
      </c>
      <c r="E723" s="45">
        <v>0.02</v>
      </c>
      <c r="F723" s="45">
        <v>0.72</v>
      </c>
      <c r="G723" s="45">
        <v>2.62</v>
      </c>
      <c r="H723" s="45">
        <v>0.02</v>
      </c>
      <c r="I723" s="45">
        <v>0.02</v>
      </c>
      <c r="J723" s="45">
        <v>0.23</v>
      </c>
      <c r="K723" s="45">
        <v>0.72</v>
      </c>
      <c r="L723" s="45">
        <v>0.08</v>
      </c>
      <c r="M723" s="45">
        <v>3.46</v>
      </c>
      <c r="N723" s="45">
        <v>1.24</v>
      </c>
      <c r="O723" s="45">
        <v>0.63</v>
      </c>
      <c r="P723" s="45">
        <v>3.48</v>
      </c>
      <c r="Q723" s="45">
        <v>0.02</v>
      </c>
      <c r="R723" s="15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55"/>
    </row>
    <row r="724" spans="1:65">
      <c r="B724" s="31"/>
      <c r="C724" s="20"/>
      <c r="D724" s="20"/>
      <c r="E724" s="20"/>
      <c r="F724" s="20"/>
      <c r="G724" s="20"/>
      <c r="H724" s="20"/>
      <c r="I724" s="20"/>
      <c r="J724" s="20"/>
      <c r="K724" s="20"/>
      <c r="L724" s="20"/>
      <c r="M724" s="20"/>
      <c r="N724" s="20"/>
      <c r="O724" s="20"/>
      <c r="P724" s="20"/>
      <c r="Q724" s="20"/>
      <c r="BM724" s="55"/>
    </row>
    <row r="725" spans="1:65" ht="15">
      <c r="B725" s="8" t="s">
        <v>580</v>
      </c>
      <c r="BM725" s="28" t="s">
        <v>67</v>
      </c>
    </row>
    <row r="726" spans="1:65" ht="15">
      <c r="A726" s="25" t="s">
        <v>60</v>
      </c>
      <c r="B726" s="18" t="s">
        <v>112</v>
      </c>
      <c r="C726" s="15" t="s">
        <v>113</v>
      </c>
      <c r="D726" s="16" t="s">
        <v>225</v>
      </c>
      <c r="E726" s="17" t="s">
        <v>225</v>
      </c>
      <c r="F726" s="17" t="s">
        <v>225</v>
      </c>
      <c r="G726" s="17" t="s">
        <v>225</v>
      </c>
      <c r="H726" s="17" t="s">
        <v>225</v>
      </c>
      <c r="I726" s="17" t="s">
        <v>225</v>
      </c>
      <c r="J726" s="17" t="s">
        <v>225</v>
      </c>
      <c r="K726" s="17" t="s">
        <v>225</v>
      </c>
      <c r="L726" s="17" t="s">
        <v>225</v>
      </c>
      <c r="M726" s="17" t="s">
        <v>225</v>
      </c>
      <c r="N726" s="17" t="s">
        <v>225</v>
      </c>
      <c r="O726" s="17" t="s">
        <v>225</v>
      </c>
      <c r="P726" s="17" t="s">
        <v>225</v>
      </c>
      <c r="Q726" s="17" t="s">
        <v>225</v>
      </c>
      <c r="R726" s="17" t="s">
        <v>225</v>
      </c>
      <c r="S726" s="17" t="s">
        <v>225</v>
      </c>
      <c r="T726" s="15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28">
        <v>1</v>
      </c>
    </row>
    <row r="727" spans="1:65">
      <c r="A727" s="30"/>
      <c r="B727" s="19" t="s">
        <v>226</v>
      </c>
      <c r="C727" s="9" t="s">
        <v>226</v>
      </c>
      <c r="D727" s="151" t="s">
        <v>228</v>
      </c>
      <c r="E727" s="152" t="s">
        <v>229</v>
      </c>
      <c r="F727" s="152" t="s">
        <v>231</v>
      </c>
      <c r="G727" s="152" t="s">
        <v>232</v>
      </c>
      <c r="H727" s="152" t="s">
        <v>234</v>
      </c>
      <c r="I727" s="152" t="s">
        <v>235</v>
      </c>
      <c r="J727" s="152" t="s">
        <v>236</v>
      </c>
      <c r="K727" s="152" t="s">
        <v>237</v>
      </c>
      <c r="L727" s="152" t="s">
        <v>238</v>
      </c>
      <c r="M727" s="152" t="s">
        <v>280</v>
      </c>
      <c r="N727" s="152" t="s">
        <v>242</v>
      </c>
      <c r="O727" s="152" t="s">
        <v>243</v>
      </c>
      <c r="P727" s="152" t="s">
        <v>244</v>
      </c>
      <c r="Q727" s="152" t="s">
        <v>245</v>
      </c>
      <c r="R727" s="152" t="s">
        <v>246</v>
      </c>
      <c r="S727" s="152" t="s">
        <v>248</v>
      </c>
      <c r="T727" s="15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28" t="s">
        <v>1</v>
      </c>
    </row>
    <row r="728" spans="1:65">
      <c r="A728" s="30"/>
      <c r="B728" s="19"/>
      <c r="C728" s="9"/>
      <c r="D728" s="10" t="s">
        <v>116</v>
      </c>
      <c r="E728" s="11" t="s">
        <v>306</v>
      </c>
      <c r="F728" s="11" t="s">
        <v>304</v>
      </c>
      <c r="G728" s="11" t="s">
        <v>305</v>
      </c>
      <c r="H728" s="11" t="s">
        <v>304</v>
      </c>
      <c r="I728" s="11" t="s">
        <v>305</v>
      </c>
      <c r="J728" s="11" t="s">
        <v>305</v>
      </c>
      <c r="K728" s="11" t="s">
        <v>305</v>
      </c>
      <c r="L728" s="11" t="s">
        <v>305</v>
      </c>
      <c r="M728" s="11" t="s">
        <v>305</v>
      </c>
      <c r="N728" s="11" t="s">
        <v>116</v>
      </c>
      <c r="O728" s="11" t="s">
        <v>305</v>
      </c>
      <c r="P728" s="11" t="s">
        <v>116</v>
      </c>
      <c r="Q728" s="11" t="s">
        <v>304</v>
      </c>
      <c r="R728" s="11" t="s">
        <v>304</v>
      </c>
      <c r="S728" s="11" t="s">
        <v>305</v>
      </c>
      <c r="T728" s="15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28">
        <v>2</v>
      </c>
    </row>
    <row r="729" spans="1:65">
      <c r="A729" s="30"/>
      <c r="B729" s="19"/>
      <c r="C729" s="9"/>
      <c r="D729" s="26"/>
      <c r="E729" s="26" t="s">
        <v>307</v>
      </c>
      <c r="F729" s="26"/>
      <c r="G729" s="26"/>
      <c r="H729" s="26"/>
      <c r="I729" s="26"/>
      <c r="J729" s="26"/>
      <c r="K729" s="26"/>
      <c r="L729" s="26"/>
      <c r="M729" s="26"/>
      <c r="N729" s="26"/>
      <c r="O729" s="26"/>
      <c r="P729" s="26"/>
      <c r="Q729" s="26"/>
      <c r="R729" s="26"/>
      <c r="S729" s="26"/>
      <c r="T729" s="15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28">
        <v>3</v>
      </c>
    </row>
    <row r="730" spans="1:65">
      <c r="A730" s="30"/>
      <c r="B730" s="18">
        <v>1</v>
      </c>
      <c r="C730" s="14">
        <v>1</v>
      </c>
      <c r="D730" s="22">
        <v>4.2412999999999998</v>
      </c>
      <c r="E730" s="22">
        <v>4.2252400000000003</v>
      </c>
      <c r="F730" s="22">
        <v>4.2264599556523814</v>
      </c>
      <c r="G730" s="155">
        <v>4</v>
      </c>
      <c r="H730" s="148">
        <v>3.95</v>
      </c>
      <c r="I730" s="22">
        <v>4.41</v>
      </c>
      <c r="J730" s="22">
        <v>4.22</v>
      </c>
      <c r="K730" s="22">
        <v>4.32</v>
      </c>
      <c r="L730" s="22">
        <v>4.41</v>
      </c>
      <c r="M730" s="22">
        <v>4.3600000000000003</v>
      </c>
      <c r="N730" s="22">
        <v>4.2</v>
      </c>
      <c r="O730" s="22">
        <v>4.17</v>
      </c>
      <c r="P730" s="155">
        <v>4.4703999999999997</v>
      </c>
      <c r="Q730" s="22">
        <v>4.4181999999999997</v>
      </c>
      <c r="R730" s="148">
        <v>1.48</v>
      </c>
      <c r="S730" s="22">
        <v>4.2</v>
      </c>
      <c r="T730" s="15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28">
        <v>1</v>
      </c>
    </row>
    <row r="731" spans="1:65">
      <c r="A731" s="30"/>
      <c r="B731" s="19">
        <v>1</v>
      </c>
      <c r="C731" s="9">
        <v>2</v>
      </c>
      <c r="D731" s="11">
        <v>4.3017000000000003</v>
      </c>
      <c r="E731" s="11">
        <v>4.2038900000000003</v>
      </c>
      <c r="F731" s="11">
        <v>4.259811446414286</v>
      </c>
      <c r="G731" s="11">
        <v>4.2</v>
      </c>
      <c r="H731" s="149">
        <v>4.0199999999999996</v>
      </c>
      <c r="I731" s="11">
        <v>4.3099999999999996</v>
      </c>
      <c r="J731" s="11">
        <v>4.26</v>
      </c>
      <c r="K731" s="11">
        <v>4.24</v>
      </c>
      <c r="L731" s="11">
        <v>4.3099999999999996</v>
      </c>
      <c r="M731" s="11">
        <v>4.28</v>
      </c>
      <c r="N731" s="11">
        <v>4.25</v>
      </c>
      <c r="O731" s="11">
        <v>4.21</v>
      </c>
      <c r="P731" s="11">
        <v>4.1952999999999996</v>
      </c>
      <c r="Q731" s="11">
        <v>4.3056000000000001</v>
      </c>
      <c r="R731" s="149">
        <v>1.54</v>
      </c>
      <c r="S731" s="11">
        <v>4.1900000000000004</v>
      </c>
      <c r="T731" s="15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28">
        <v>10</v>
      </c>
    </row>
    <row r="732" spans="1:65">
      <c r="A732" s="30"/>
      <c r="B732" s="19">
        <v>1</v>
      </c>
      <c r="C732" s="9">
        <v>3</v>
      </c>
      <c r="D732" s="11">
        <v>4.2252999999999998</v>
      </c>
      <c r="E732" s="11">
        <v>4.2298699999999991</v>
      </c>
      <c r="F732" s="11">
        <v>4.169685591954762</v>
      </c>
      <c r="G732" s="154">
        <v>3.9599999999999995</v>
      </c>
      <c r="H732" s="149">
        <v>4.09</v>
      </c>
      <c r="I732" s="11">
        <v>4.3499999999999996</v>
      </c>
      <c r="J732" s="11">
        <v>4.38</v>
      </c>
      <c r="K732" s="11">
        <v>4.37</v>
      </c>
      <c r="L732" s="11">
        <v>4.18</v>
      </c>
      <c r="M732" s="11">
        <v>4.24</v>
      </c>
      <c r="N732" s="11">
        <v>4.1900000000000004</v>
      </c>
      <c r="O732" s="11">
        <v>4.1399999999999997</v>
      </c>
      <c r="P732" s="11">
        <v>4.3072999999999997</v>
      </c>
      <c r="Q732" s="11">
        <v>4.2168000000000001</v>
      </c>
      <c r="R732" s="149">
        <v>1.51</v>
      </c>
      <c r="S732" s="11">
        <v>4.1900000000000004</v>
      </c>
      <c r="T732" s="15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28">
        <v>16</v>
      </c>
    </row>
    <row r="733" spans="1:65">
      <c r="A733" s="30"/>
      <c r="B733" s="19">
        <v>1</v>
      </c>
      <c r="C733" s="9">
        <v>4</v>
      </c>
      <c r="D733" s="11">
        <v>4.1943000000000001</v>
      </c>
      <c r="E733" s="11">
        <v>4.2107199999999994</v>
      </c>
      <c r="F733" s="11">
        <v>4.287149297869048</v>
      </c>
      <c r="G733" s="11">
        <v>4.25</v>
      </c>
      <c r="H733" s="149">
        <v>3.95</v>
      </c>
      <c r="I733" s="11">
        <v>4.3099999999999996</v>
      </c>
      <c r="J733" s="11">
        <v>4.34</v>
      </c>
      <c r="K733" s="11">
        <v>4.3099999999999996</v>
      </c>
      <c r="L733" s="11">
        <v>4.29</v>
      </c>
      <c r="M733" s="11">
        <v>4.3</v>
      </c>
      <c r="N733" s="11">
        <v>4.24</v>
      </c>
      <c r="O733" s="11">
        <v>4.24</v>
      </c>
      <c r="P733" s="11">
        <v>4.2299999999999995</v>
      </c>
      <c r="Q733" s="11">
        <v>4.2610000000000001</v>
      </c>
      <c r="R733" s="149">
        <v>1.52</v>
      </c>
      <c r="S733" s="11">
        <v>4.18</v>
      </c>
      <c r="T733" s="15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28">
        <v>4.2530062335341841</v>
      </c>
    </row>
    <row r="734" spans="1:65">
      <c r="A734" s="30"/>
      <c r="B734" s="19">
        <v>1</v>
      </c>
      <c r="C734" s="9">
        <v>5</v>
      </c>
      <c r="D734" s="11">
        <v>4.2092000000000001</v>
      </c>
      <c r="E734" s="11">
        <v>4.2444999999999995</v>
      </c>
      <c r="F734" s="11">
        <v>4.1871633888357147</v>
      </c>
      <c r="G734" s="11">
        <v>4.2</v>
      </c>
      <c r="H734" s="149">
        <v>4.05</v>
      </c>
      <c r="I734" s="11">
        <v>4.33</v>
      </c>
      <c r="J734" s="11">
        <v>4.2300000000000004</v>
      </c>
      <c r="K734" s="11">
        <v>4.41</v>
      </c>
      <c r="L734" s="11">
        <v>4.2699999999999996</v>
      </c>
      <c r="M734" s="11">
        <v>4.3</v>
      </c>
      <c r="N734" s="11">
        <v>4.2299999999999995</v>
      </c>
      <c r="O734" s="11">
        <v>4.2300000000000004</v>
      </c>
      <c r="P734" s="11">
        <v>4.2164000000000001</v>
      </c>
      <c r="Q734" s="11">
        <v>4.3170999999999999</v>
      </c>
      <c r="R734" s="149">
        <v>1.49</v>
      </c>
      <c r="S734" s="11">
        <v>4.1900000000000004</v>
      </c>
      <c r="T734" s="15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28">
        <v>55</v>
      </c>
    </row>
    <row r="735" spans="1:65">
      <c r="A735" s="30"/>
      <c r="B735" s="19">
        <v>1</v>
      </c>
      <c r="C735" s="9">
        <v>6</v>
      </c>
      <c r="D735" s="11">
        <v>4.1788999999999996</v>
      </c>
      <c r="E735" s="11">
        <v>4.2450399999999995</v>
      </c>
      <c r="F735" s="154">
        <v>4.511626622433333</v>
      </c>
      <c r="G735" s="11">
        <v>4.09</v>
      </c>
      <c r="H735" s="149">
        <v>3.9599999999999995</v>
      </c>
      <c r="I735" s="11">
        <v>4.3499999999999996</v>
      </c>
      <c r="J735" s="11">
        <v>4.33</v>
      </c>
      <c r="K735" s="11">
        <v>4.3600000000000003</v>
      </c>
      <c r="L735" s="11">
        <v>4.24</v>
      </c>
      <c r="M735" s="11">
        <v>4.32</v>
      </c>
      <c r="N735" s="11">
        <v>4.17</v>
      </c>
      <c r="O735" s="11">
        <v>4.17</v>
      </c>
      <c r="P735" s="11">
        <v>4.2125000000000004</v>
      </c>
      <c r="Q735" s="154">
        <v>3.9931000000000001</v>
      </c>
      <c r="R735" s="149">
        <v>1.48</v>
      </c>
      <c r="S735" s="11">
        <v>4.1399999999999997</v>
      </c>
      <c r="T735" s="15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55"/>
    </row>
    <row r="736" spans="1:65">
      <c r="A736" s="30"/>
      <c r="B736" s="20" t="s">
        <v>260</v>
      </c>
      <c r="C736" s="12"/>
      <c r="D736" s="23">
        <v>4.2251166666666666</v>
      </c>
      <c r="E736" s="23">
        <v>4.2265433333333329</v>
      </c>
      <c r="F736" s="23">
        <v>4.2736493838599205</v>
      </c>
      <c r="G736" s="23">
        <v>4.1166666666666663</v>
      </c>
      <c r="H736" s="23">
        <v>4.003333333333333</v>
      </c>
      <c r="I736" s="23">
        <v>4.3433333333333337</v>
      </c>
      <c r="J736" s="23">
        <v>4.293333333333333</v>
      </c>
      <c r="K736" s="23">
        <v>4.335</v>
      </c>
      <c r="L736" s="23">
        <v>4.2833333333333323</v>
      </c>
      <c r="M736" s="23">
        <v>4.3</v>
      </c>
      <c r="N736" s="23">
        <v>4.2133333333333338</v>
      </c>
      <c r="O736" s="23">
        <v>4.1933333333333325</v>
      </c>
      <c r="P736" s="23">
        <v>4.2719833333333339</v>
      </c>
      <c r="Q736" s="23">
        <v>4.2519666666666671</v>
      </c>
      <c r="R736" s="23">
        <v>1.5033333333333336</v>
      </c>
      <c r="S736" s="23">
        <v>4.1816666666666675</v>
      </c>
      <c r="T736" s="15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55"/>
    </row>
    <row r="737" spans="1:65">
      <c r="A737" s="30"/>
      <c r="B737" s="3" t="s">
        <v>261</v>
      </c>
      <c r="C737" s="29"/>
      <c r="D737" s="11">
        <v>4.2172499999999999</v>
      </c>
      <c r="E737" s="11">
        <v>4.2275549999999997</v>
      </c>
      <c r="F737" s="11">
        <v>4.2431357010333333</v>
      </c>
      <c r="G737" s="11">
        <v>4.1449999999999996</v>
      </c>
      <c r="H737" s="11">
        <v>3.9899999999999993</v>
      </c>
      <c r="I737" s="11">
        <v>4.34</v>
      </c>
      <c r="J737" s="11">
        <v>4.2949999999999999</v>
      </c>
      <c r="K737" s="11">
        <v>4.34</v>
      </c>
      <c r="L737" s="11">
        <v>4.2799999999999994</v>
      </c>
      <c r="M737" s="11">
        <v>4.3</v>
      </c>
      <c r="N737" s="11">
        <v>4.2149999999999999</v>
      </c>
      <c r="O737" s="11">
        <v>4.1899999999999995</v>
      </c>
      <c r="P737" s="11">
        <v>4.2232000000000003</v>
      </c>
      <c r="Q737" s="11">
        <v>4.2833000000000006</v>
      </c>
      <c r="R737" s="11">
        <v>1.5</v>
      </c>
      <c r="S737" s="11">
        <v>4.1900000000000004</v>
      </c>
      <c r="T737" s="15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55"/>
    </row>
    <row r="738" spans="1:65">
      <c r="A738" s="30"/>
      <c r="B738" s="3" t="s">
        <v>262</v>
      </c>
      <c r="C738" s="29"/>
      <c r="D738" s="24">
        <v>4.3510753460112364E-2</v>
      </c>
      <c r="E738" s="24">
        <v>1.6975778823566792E-2</v>
      </c>
      <c r="F738" s="24">
        <v>0.12451669909470824</v>
      </c>
      <c r="G738" s="24">
        <v>0.1187714892836943</v>
      </c>
      <c r="H738" s="24">
        <v>5.9217114643206455E-2</v>
      </c>
      <c r="I738" s="24">
        <v>3.7237973450050671E-2</v>
      </c>
      <c r="J738" s="24">
        <v>6.5625198412398431E-2</v>
      </c>
      <c r="K738" s="24">
        <v>5.8906705900092587E-2</v>
      </c>
      <c r="L738" s="24">
        <v>7.6854841530424614E-2</v>
      </c>
      <c r="M738" s="24">
        <v>4.0000000000000036E-2</v>
      </c>
      <c r="N738" s="24">
        <v>3.1411250638372593E-2</v>
      </c>
      <c r="O738" s="24">
        <v>3.9327683210007236E-2</v>
      </c>
      <c r="P738" s="24">
        <v>0.10477322972337279</v>
      </c>
      <c r="Q738" s="24">
        <v>0.14358457670190988</v>
      </c>
      <c r="R738" s="24">
        <v>2.4221202832779957E-2</v>
      </c>
      <c r="S738" s="24">
        <v>2.1369760566433062E-2</v>
      </c>
      <c r="T738" s="205"/>
      <c r="U738" s="206"/>
      <c r="V738" s="206"/>
      <c r="W738" s="206"/>
      <c r="X738" s="206"/>
      <c r="Y738" s="206"/>
      <c r="Z738" s="206"/>
      <c r="AA738" s="206"/>
      <c r="AB738" s="206"/>
      <c r="AC738" s="206"/>
      <c r="AD738" s="206"/>
      <c r="AE738" s="206"/>
      <c r="AF738" s="206"/>
      <c r="AG738" s="206"/>
      <c r="AH738" s="206"/>
      <c r="AI738" s="206"/>
      <c r="AJ738" s="206"/>
      <c r="AK738" s="206"/>
      <c r="AL738" s="206"/>
      <c r="AM738" s="206"/>
      <c r="AN738" s="206"/>
      <c r="AO738" s="206"/>
      <c r="AP738" s="206"/>
      <c r="AQ738" s="206"/>
      <c r="AR738" s="206"/>
      <c r="AS738" s="206"/>
      <c r="AT738" s="206"/>
      <c r="AU738" s="206"/>
      <c r="AV738" s="206"/>
      <c r="AW738" s="206"/>
      <c r="AX738" s="206"/>
      <c r="AY738" s="206"/>
      <c r="AZ738" s="206"/>
      <c r="BA738" s="206"/>
      <c r="BB738" s="206"/>
      <c r="BC738" s="206"/>
      <c r="BD738" s="206"/>
      <c r="BE738" s="206"/>
      <c r="BF738" s="206"/>
      <c r="BG738" s="206"/>
      <c r="BH738" s="206"/>
      <c r="BI738" s="206"/>
      <c r="BJ738" s="206"/>
      <c r="BK738" s="206"/>
      <c r="BL738" s="206"/>
      <c r="BM738" s="56"/>
    </row>
    <row r="739" spans="1:65">
      <c r="A739" s="30"/>
      <c r="B739" s="3" t="s">
        <v>86</v>
      </c>
      <c r="C739" s="29"/>
      <c r="D739" s="13">
        <v>1.0298118819625264E-2</v>
      </c>
      <c r="E739" s="13">
        <v>4.0164686564750215E-3</v>
      </c>
      <c r="F739" s="13">
        <v>2.9135918254072097E-2</v>
      </c>
      <c r="G739" s="13">
        <v>2.8851373915067445E-2</v>
      </c>
      <c r="H739" s="13">
        <v>1.4791952034106525E-2</v>
      </c>
      <c r="I739" s="13">
        <v>8.5735932732273219E-3</v>
      </c>
      <c r="J739" s="13">
        <v>1.528537230102448E-2</v>
      </c>
      <c r="K739" s="13">
        <v>1.3588628812016744E-2</v>
      </c>
      <c r="L739" s="13">
        <v>1.7942764559632209E-2</v>
      </c>
      <c r="M739" s="13">
        <v>9.3023255813953574E-3</v>
      </c>
      <c r="N739" s="13">
        <v>7.4552018920188111E-3</v>
      </c>
      <c r="O739" s="13">
        <v>9.3786207972990244E-3</v>
      </c>
      <c r="P739" s="13">
        <v>2.4525664439243155E-2</v>
      </c>
      <c r="Q739" s="13">
        <v>3.3768979852909602E-2</v>
      </c>
      <c r="R739" s="13">
        <v>1.6111664855507728E-2</v>
      </c>
      <c r="S739" s="13">
        <v>5.1103452928895317E-3</v>
      </c>
      <c r="T739" s="15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55"/>
    </row>
    <row r="740" spans="1:65">
      <c r="A740" s="30"/>
      <c r="B740" s="3" t="s">
        <v>263</v>
      </c>
      <c r="C740" s="29"/>
      <c r="D740" s="13">
        <v>-6.5576125065637259E-3</v>
      </c>
      <c r="E740" s="13">
        <v>-6.2221635115876639E-3</v>
      </c>
      <c r="F740" s="13">
        <v>4.853778525638841E-3</v>
      </c>
      <c r="G740" s="13">
        <v>-3.2057222440095456E-2</v>
      </c>
      <c r="H740" s="13">
        <v>-5.8705039798019887E-2</v>
      </c>
      <c r="I740" s="13">
        <v>2.1238412275753848E-2</v>
      </c>
      <c r="J740" s="13">
        <v>9.4820222649045771E-3</v>
      </c>
      <c r="K740" s="13">
        <v>1.9279013940612044E-2</v>
      </c>
      <c r="L740" s="13">
        <v>7.130744262734634E-3</v>
      </c>
      <c r="M740" s="13">
        <v>1.1049540933017798E-2</v>
      </c>
      <c r="N740" s="13">
        <v>-9.3282017524537464E-3</v>
      </c>
      <c r="O740" s="13">
        <v>-1.4030757756793633E-2</v>
      </c>
      <c r="P740" s="13">
        <v>4.4620437302722582E-3</v>
      </c>
      <c r="Q740" s="13">
        <v>-2.4443107073768289E-4</v>
      </c>
      <c r="R740" s="13">
        <v>-0.64652454034047202</v>
      </c>
      <c r="S740" s="13">
        <v>-1.6773915425991381E-2</v>
      </c>
      <c r="T740" s="15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55"/>
    </row>
    <row r="741" spans="1:65">
      <c r="A741" s="30"/>
      <c r="B741" s="46" t="s">
        <v>264</v>
      </c>
      <c r="C741" s="47"/>
      <c r="D741" s="45">
        <v>0.44</v>
      </c>
      <c r="E741" s="45">
        <v>0.41</v>
      </c>
      <c r="F741" s="45">
        <v>0.35</v>
      </c>
      <c r="G741" s="45">
        <v>2.21</v>
      </c>
      <c r="H741" s="45">
        <v>4.05</v>
      </c>
      <c r="I741" s="45">
        <v>1.49</v>
      </c>
      <c r="J741" s="45">
        <v>0.67</v>
      </c>
      <c r="K741" s="45">
        <v>1.35</v>
      </c>
      <c r="L741" s="45">
        <v>0.51</v>
      </c>
      <c r="M741" s="45">
        <v>0.78</v>
      </c>
      <c r="N741" s="45">
        <v>0.63</v>
      </c>
      <c r="O741" s="45">
        <v>0.96</v>
      </c>
      <c r="P741" s="45">
        <v>0.33</v>
      </c>
      <c r="Q741" s="45">
        <v>0</v>
      </c>
      <c r="R741" s="45" t="s">
        <v>265</v>
      </c>
      <c r="S741" s="45">
        <v>1.1499999999999999</v>
      </c>
      <c r="T741" s="15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55"/>
    </row>
    <row r="742" spans="1:65">
      <c r="B742" s="31"/>
      <c r="C742" s="20"/>
      <c r="D742" s="20"/>
      <c r="E742" s="20"/>
      <c r="F742" s="20"/>
      <c r="G742" s="20"/>
      <c r="H742" s="20"/>
      <c r="I742" s="20"/>
      <c r="J742" s="20"/>
      <c r="K742" s="20"/>
      <c r="L742" s="20"/>
      <c r="M742" s="20"/>
      <c r="N742" s="20"/>
      <c r="O742" s="20"/>
      <c r="P742" s="20"/>
      <c r="Q742" s="20"/>
      <c r="R742" s="20"/>
      <c r="S742" s="20"/>
      <c r="BM742" s="55"/>
    </row>
    <row r="743" spans="1:65" ht="15">
      <c r="B743" s="8" t="s">
        <v>581</v>
      </c>
      <c r="BM743" s="28" t="s">
        <v>67</v>
      </c>
    </row>
    <row r="744" spans="1:65" ht="15">
      <c r="A744" s="25" t="s">
        <v>6</v>
      </c>
      <c r="B744" s="18" t="s">
        <v>112</v>
      </c>
      <c r="C744" s="15" t="s">
        <v>113</v>
      </c>
      <c r="D744" s="16" t="s">
        <v>225</v>
      </c>
      <c r="E744" s="17" t="s">
        <v>225</v>
      </c>
      <c r="F744" s="17" t="s">
        <v>225</v>
      </c>
      <c r="G744" s="17" t="s">
        <v>225</v>
      </c>
      <c r="H744" s="17" t="s">
        <v>225</v>
      </c>
      <c r="I744" s="17" t="s">
        <v>225</v>
      </c>
      <c r="J744" s="17" t="s">
        <v>225</v>
      </c>
      <c r="K744" s="17" t="s">
        <v>225</v>
      </c>
      <c r="L744" s="17" t="s">
        <v>225</v>
      </c>
      <c r="M744" s="17" t="s">
        <v>225</v>
      </c>
      <c r="N744" s="17" t="s">
        <v>225</v>
      </c>
      <c r="O744" s="17" t="s">
        <v>225</v>
      </c>
      <c r="P744" s="17" t="s">
        <v>225</v>
      </c>
      <c r="Q744" s="17" t="s">
        <v>225</v>
      </c>
      <c r="R744" s="17" t="s">
        <v>225</v>
      </c>
      <c r="S744" s="17" t="s">
        <v>225</v>
      </c>
      <c r="T744" s="17" t="s">
        <v>225</v>
      </c>
      <c r="U744" s="15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28">
        <v>1</v>
      </c>
    </row>
    <row r="745" spans="1:65">
      <c r="A745" s="30"/>
      <c r="B745" s="19" t="s">
        <v>226</v>
      </c>
      <c r="C745" s="9" t="s">
        <v>226</v>
      </c>
      <c r="D745" s="151" t="s">
        <v>228</v>
      </c>
      <c r="E745" s="152" t="s">
        <v>229</v>
      </c>
      <c r="F745" s="152" t="s">
        <v>231</v>
      </c>
      <c r="G745" s="152" t="s">
        <v>232</v>
      </c>
      <c r="H745" s="152" t="s">
        <v>234</v>
      </c>
      <c r="I745" s="152" t="s">
        <v>235</v>
      </c>
      <c r="J745" s="152" t="s">
        <v>236</v>
      </c>
      <c r="K745" s="152" t="s">
        <v>237</v>
      </c>
      <c r="L745" s="152" t="s">
        <v>238</v>
      </c>
      <c r="M745" s="152" t="s">
        <v>280</v>
      </c>
      <c r="N745" s="152" t="s">
        <v>241</v>
      </c>
      <c r="O745" s="152" t="s">
        <v>242</v>
      </c>
      <c r="P745" s="152" t="s">
        <v>243</v>
      </c>
      <c r="Q745" s="152" t="s">
        <v>244</v>
      </c>
      <c r="R745" s="152" t="s">
        <v>245</v>
      </c>
      <c r="S745" s="152" t="s">
        <v>246</v>
      </c>
      <c r="T745" s="152" t="s">
        <v>248</v>
      </c>
      <c r="U745" s="15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28" t="s">
        <v>1</v>
      </c>
    </row>
    <row r="746" spans="1:65">
      <c r="A746" s="30"/>
      <c r="B746" s="19"/>
      <c r="C746" s="9"/>
      <c r="D746" s="10" t="s">
        <v>304</v>
      </c>
      <c r="E746" s="11" t="s">
        <v>306</v>
      </c>
      <c r="F746" s="11" t="s">
        <v>304</v>
      </c>
      <c r="G746" s="11" t="s">
        <v>305</v>
      </c>
      <c r="H746" s="11" t="s">
        <v>116</v>
      </c>
      <c r="I746" s="11" t="s">
        <v>305</v>
      </c>
      <c r="J746" s="11" t="s">
        <v>305</v>
      </c>
      <c r="K746" s="11" t="s">
        <v>305</v>
      </c>
      <c r="L746" s="11" t="s">
        <v>305</v>
      </c>
      <c r="M746" s="11" t="s">
        <v>305</v>
      </c>
      <c r="N746" s="11" t="s">
        <v>304</v>
      </c>
      <c r="O746" s="11" t="s">
        <v>304</v>
      </c>
      <c r="P746" s="11" t="s">
        <v>305</v>
      </c>
      <c r="Q746" s="11" t="s">
        <v>116</v>
      </c>
      <c r="R746" s="11" t="s">
        <v>304</v>
      </c>
      <c r="S746" s="11" t="s">
        <v>304</v>
      </c>
      <c r="T746" s="11" t="s">
        <v>305</v>
      </c>
      <c r="U746" s="15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28">
        <v>2</v>
      </c>
    </row>
    <row r="747" spans="1:65">
      <c r="A747" s="30"/>
      <c r="B747" s="19"/>
      <c r="C747" s="9"/>
      <c r="D747" s="26"/>
      <c r="E747" s="26" t="s">
        <v>307</v>
      </c>
      <c r="F747" s="26"/>
      <c r="G747" s="26"/>
      <c r="H747" s="26"/>
      <c r="I747" s="26"/>
      <c r="J747" s="26"/>
      <c r="K747" s="26"/>
      <c r="L747" s="26"/>
      <c r="M747" s="26"/>
      <c r="N747" s="26"/>
      <c r="O747" s="26"/>
      <c r="P747" s="26"/>
      <c r="Q747" s="26"/>
      <c r="R747" s="26"/>
      <c r="S747" s="26"/>
      <c r="T747" s="26"/>
      <c r="U747" s="15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28">
        <v>2</v>
      </c>
    </row>
    <row r="748" spans="1:65">
      <c r="A748" s="30"/>
      <c r="B748" s="18">
        <v>1</v>
      </c>
      <c r="C748" s="14">
        <v>1</v>
      </c>
      <c r="D748" s="22" t="s">
        <v>314</v>
      </c>
      <c r="E748" s="22">
        <v>8.6722800000000007</v>
      </c>
      <c r="F748" s="22">
        <v>6.174474720402447</v>
      </c>
      <c r="G748" s="22" t="s">
        <v>315</v>
      </c>
      <c r="H748" s="22">
        <v>4.43</v>
      </c>
      <c r="I748" s="22" t="s">
        <v>314</v>
      </c>
      <c r="J748" s="22" t="s">
        <v>314</v>
      </c>
      <c r="K748" s="22" t="s">
        <v>314</v>
      </c>
      <c r="L748" s="22" t="s">
        <v>314</v>
      </c>
      <c r="M748" s="22" t="s">
        <v>314</v>
      </c>
      <c r="N748" s="22">
        <v>6.8667770587019801</v>
      </c>
      <c r="O748" s="22" t="s">
        <v>314</v>
      </c>
      <c r="P748" s="22" t="s">
        <v>314</v>
      </c>
      <c r="Q748" s="22">
        <v>7.1562999999999999</v>
      </c>
      <c r="R748" s="22">
        <v>9.1041439999999998</v>
      </c>
      <c r="S748" s="22" t="s">
        <v>285</v>
      </c>
      <c r="T748" s="22" t="s">
        <v>316</v>
      </c>
      <c r="U748" s="15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28">
        <v>1</v>
      </c>
    </row>
    <row r="749" spans="1:65">
      <c r="A749" s="30"/>
      <c r="B749" s="19">
        <v>1</v>
      </c>
      <c r="C749" s="9">
        <v>2</v>
      </c>
      <c r="D749" s="11" t="s">
        <v>314</v>
      </c>
      <c r="E749" s="11">
        <v>8.6936800000000005</v>
      </c>
      <c r="F749" s="11">
        <v>6.4912546352089944</v>
      </c>
      <c r="G749" s="11" t="s">
        <v>315</v>
      </c>
      <c r="H749" s="11">
        <v>4.54</v>
      </c>
      <c r="I749" s="11" t="s">
        <v>314</v>
      </c>
      <c r="J749" s="11" t="s">
        <v>314</v>
      </c>
      <c r="K749" s="11" t="s">
        <v>314</v>
      </c>
      <c r="L749" s="11" t="s">
        <v>314</v>
      </c>
      <c r="M749" s="11" t="s">
        <v>314</v>
      </c>
      <c r="N749" s="11">
        <v>7.097122041789361</v>
      </c>
      <c r="O749" s="11" t="s">
        <v>314</v>
      </c>
      <c r="P749" s="11" t="s">
        <v>314</v>
      </c>
      <c r="Q749" s="11">
        <v>6.9514999999999993</v>
      </c>
      <c r="R749" s="11">
        <v>8.8289960000000001</v>
      </c>
      <c r="S749" s="11" t="s">
        <v>285</v>
      </c>
      <c r="T749" s="11" t="s">
        <v>316</v>
      </c>
      <c r="U749" s="15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28">
        <v>30</v>
      </c>
    </row>
    <row r="750" spans="1:65">
      <c r="A750" s="30"/>
      <c r="B750" s="19">
        <v>1</v>
      </c>
      <c r="C750" s="9">
        <v>3</v>
      </c>
      <c r="D750" s="11" t="s">
        <v>314</v>
      </c>
      <c r="E750" s="11">
        <v>8.6985600000000005</v>
      </c>
      <c r="F750" s="11">
        <v>6.1867515260970398</v>
      </c>
      <c r="G750" s="11" t="s">
        <v>315</v>
      </c>
      <c r="H750" s="11">
        <v>4.51</v>
      </c>
      <c r="I750" s="11" t="s">
        <v>314</v>
      </c>
      <c r="J750" s="11" t="s">
        <v>314</v>
      </c>
      <c r="K750" s="11" t="s">
        <v>314</v>
      </c>
      <c r="L750" s="11" t="s">
        <v>314</v>
      </c>
      <c r="M750" s="11" t="s">
        <v>314</v>
      </c>
      <c r="N750" s="11">
        <v>6.9582864705058602</v>
      </c>
      <c r="O750" s="11" t="s">
        <v>314</v>
      </c>
      <c r="P750" s="11" t="s">
        <v>314</v>
      </c>
      <c r="Q750" s="11">
        <v>6.5418000000000003</v>
      </c>
      <c r="R750" s="11">
        <v>9.1851430000000001</v>
      </c>
      <c r="S750" s="11" t="s">
        <v>285</v>
      </c>
      <c r="T750" s="11" t="s">
        <v>316</v>
      </c>
      <c r="U750" s="15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28">
        <v>16</v>
      </c>
    </row>
    <row r="751" spans="1:65">
      <c r="A751" s="30"/>
      <c r="B751" s="19">
        <v>1</v>
      </c>
      <c r="C751" s="9">
        <v>4</v>
      </c>
      <c r="D751" s="11" t="s">
        <v>314</v>
      </c>
      <c r="E751" s="11">
        <v>8.6867199999999993</v>
      </c>
      <c r="F751" s="11">
        <v>6.6856642431862383</v>
      </c>
      <c r="G751" s="11" t="s">
        <v>315</v>
      </c>
      <c r="H751" s="11">
        <v>4.4400000000000004</v>
      </c>
      <c r="I751" s="11" t="s">
        <v>314</v>
      </c>
      <c r="J751" s="11" t="s">
        <v>314</v>
      </c>
      <c r="K751" s="11" t="s">
        <v>314</v>
      </c>
      <c r="L751" s="11" t="s">
        <v>314</v>
      </c>
      <c r="M751" s="11" t="s">
        <v>314</v>
      </c>
      <c r="N751" s="11">
        <v>6.5956566881764909</v>
      </c>
      <c r="O751" s="11" t="s">
        <v>314</v>
      </c>
      <c r="P751" s="11" t="s">
        <v>314</v>
      </c>
      <c r="Q751" s="11">
        <v>6.3433000000000002</v>
      </c>
      <c r="R751" s="11">
        <v>9.0119799999999994</v>
      </c>
      <c r="S751" s="11" t="s">
        <v>285</v>
      </c>
      <c r="T751" s="11" t="s">
        <v>316</v>
      </c>
      <c r="U751" s="15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28">
        <v>7.0311420535414904</v>
      </c>
    </row>
    <row r="752" spans="1:65">
      <c r="A752" s="30"/>
      <c r="B752" s="19">
        <v>1</v>
      </c>
      <c r="C752" s="9">
        <v>5</v>
      </c>
      <c r="D752" s="11" t="s">
        <v>314</v>
      </c>
      <c r="E752" s="11">
        <v>8.6537600000000001</v>
      </c>
      <c r="F752" s="11">
        <v>6.4079280245726826</v>
      </c>
      <c r="G752" s="11" t="s">
        <v>315</v>
      </c>
      <c r="H752" s="11">
        <v>4.46</v>
      </c>
      <c r="I752" s="11" t="s">
        <v>314</v>
      </c>
      <c r="J752" s="11" t="s">
        <v>314</v>
      </c>
      <c r="K752" s="11" t="s">
        <v>314</v>
      </c>
      <c r="L752" s="11" t="s">
        <v>314</v>
      </c>
      <c r="M752" s="11" t="s">
        <v>314</v>
      </c>
      <c r="N752" s="11">
        <v>6.74502447581163</v>
      </c>
      <c r="O752" s="11" t="s">
        <v>314</v>
      </c>
      <c r="P752" s="11" t="s">
        <v>314</v>
      </c>
      <c r="Q752" s="11">
        <v>7.5258000000000003</v>
      </c>
      <c r="R752" s="11">
        <v>9.0277270000000005</v>
      </c>
      <c r="S752" s="11" t="s">
        <v>285</v>
      </c>
      <c r="T752" s="11" t="s">
        <v>316</v>
      </c>
      <c r="U752" s="15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28">
        <v>56</v>
      </c>
    </row>
    <row r="753" spans="1:65">
      <c r="A753" s="30"/>
      <c r="B753" s="19">
        <v>1</v>
      </c>
      <c r="C753" s="9">
        <v>6</v>
      </c>
      <c r="D753" s="11" t="s">
        <v>314</v>
      </c>
      <c r="E753" s="11">
        <v>8.6918800000000012</v>
      </c>
      <c r="F753" s="11">
        <v>6.2292073605375347</v>
      </c>
      <c r="G753" s="11" t="s">
        <v>315</v>
      </c>
      <c r="H753" s="11">
        <v>4.53</v>
      </c>
      <c r="I753" s="11" t="s">
        <v>314</v>
      </c>
      <c r="J753" s="11" t="s">
        <v>314</v>
      </c>
      <c r="K753" s="11" t="s">
        <v>314</v>
      </c>
      <c r="L753" s="11" t="s">
        <v>314</v>
      </c>
      <c r="M753" s="11" t="s">
        <v>314</v>
      </c>
      <c r="N753" s="11">
        <v>6.8029376825034404</v>
      </c>
      <c r="O753" s="11" t="s">
        <v>314</v>
      </c>
      <c r="P753" s="11" t="s">
        <v>314</v>
      </c>
      <c r="Q753" s="11">
        <v>6.4302999999999999</v>
      </c>
      <c r="R753" s="11">
        <v>8.766159</v>
      </c>
      <c r="S753" s="11" t="s">
        <v>285</v>
      </c>
      <c r="T753" s="11" t="s">
        <v>316</v>
      </c>
      <c r="U753" s="15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55"/>
    </row>
    <row r="754" spans="1:65">
      <c r="A754" s="30"/>
      <c r="B754" s="20" t="s">
        <v>260</v>
      </c>
      <c r="C754" s="12"/>
      <c r="D754" s="23" t="s">
        <v>662</v>
      </c>
      <c r="E754" s="23">
        <v>8.6828133333333337</v>
      </c>
      <c r="F754" s="23">
        <v>6.3625467516674901</v>
      </c>
      <c r="G754" s="23" t="s">
        <v>662</v>
      </c>
      <c r="H754" s="23">
        <v>4.4850000000000003</v>
      </c>
      <c r="I754" s="23" t="s">
        <v>662</v>
      </c>
      <c r="J754" s="23" t="s">
        <v>662</v>
      </c>
      <c r="K754" s="23" t="s">
        <v>662</v>
      </c>
      <c r="L754" s="23" t="s">
        <v>662</v>
      </c>
      <c r="M754" s="23" t="s">
        <v>662</v>
      </c>
      <c r="N754" s="23">
        <v>6.844300736248127</v>
      </c>
      <c r="O754" s="23" t="s">
        <v>662</v>
      </c>
      <c r="P754" s="23" t="s">
        <v>662</v>
      </c>
      <c r="Q754" s="23">
        <v>6.8248333333333333</v>
      </c>
      <c r="R754" s="23">
        <v>8.9873581666666666</v>
      </c>
      <c r="S754" s="23" t="s">
        <v>662</v>
      </c>
      <c r="T754" s="23" t="s">
        <v>662</v>
      </c>
      <c r="U754" s="15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55"/>
    </row>
    <row r="755" spans="1:65">
      <c r="A755" s="30"/>
      <c r="B755" s="3" t="s">
        <v>261</v>
      </c>
      <c r="C755" s="29"/>
      <c r="D755" s="11" t="s">
        <v>662</v>
      </c>
      <c r="E755" s="11">
        <v>8.6892999999999994</v>
      </c>
      <c r="F755" s="11">
        <v>6.3185676925551082</v>
      </c>
      <c r="G755" s="11" t="s">
        <v>662</v>
      </c>
      <c r="H755" s="11">
        <v>4.4849999999999994</v>
      </c>
      <c r="I755" s="11" t="s">
        <v>662</v>
      </c>
      <c r="J755" s="11" t="s">
        <v>662</v>
      </c>
      <c r="K755" s="11" t="s">
        <v>662</v>
      </c>
      <c r="L755" s="11" t="s">
        <v>662</v>
      </c>
      <c r="M755" s="11" t="s">
        <v>662</v>
      </c>
      <c r="N755" s="11">
        <v>6.8348573706027107</v>
      </c>
      <c r="O755" s="11" t="s">
        <v>662</v>
      </c>
      <c r="P755" s="11" t="s">
        <v>662</v>
      </c>
      <c r="Q755" s="11">
        <v>6.7466499999999998</v>
      </c>
      <c r="R755" s="11">
        <v>9.0198535</v>
      </c>
      <c r="S755" s="11" t="s">
        <v>662</v>
      </c>
      <c r="T755" s="11" t="s">
        <v>662</v>
      </c>
      <c r="U755" s="15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55"/>
    </row>
    <row r="756" spans="1:65">
      <c r="A756" s="30"/>
      <c r="B756" s="3" t="s">
        <v>262</v>
      </c>
      <c r="C756" s="29"/>
      <c r="D756" s="24" t="s">
        <v>662</v>
      </c>
      <c r="E756" s="24">
        <v>1.6843727220145523E-2</v>
      </c>
      <c r="F756" s="24">
        <v>0.20351144245276695</v>
      </c>
      <c r="G756" s="24" t="s">
        <v>662</v>
      </c>
      <c r="H756" s="24">
        <v>4.764451699828641E-2</v>
      </c>
      <c r="I756" s="24" t="s">
        <v>662</v>
      </c>
      <c r="J756" s="24" t="s">
        <v>662</v>
      </c>
      <c r="K756" s="24" t="s">
        <v>662</v>
      </c>
      <c r="L756" s="24" t="s">
        <v>662</v>
      </c>
      <c r="M756" s="24" t="s">
        <v>662</v>
      </c>
      <c r="N756" s="24">
        <v>0.17367042693774279</v>
      </c>
      <c r="O756" s="24" t="s">
        <v>662</v>
      </c>
      <c r="P756" s="24" t="s">
        <v>662</v>
      </c>
      <c r="Q756" s="24">
        <v>0.46581275923558241</v>
      </c>
      <c r="R756" s="24">
        <v>0.16062459071439422</v>
      </c>
      <c r="S756" s="24" t="s">
        <v>662</v>
      </c>
      <c r="T756" s="24" t="s">
        <v>662</v>
      </c>
      <c r="U756" s="15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55"/>
    </row>
    <row r="757" spans="1:65">
      <c r="A757" s="30"/>
      <c r="B757" s="3" t="s">
        <v>86</v>
      </c>
      <c r="C757" s="29"/>
      <c r="D757" s="13" t="s">
        <v>662</v>
      </c>
      <c r="E757" s="13">
        <v>1.9398928173985301E-3</v>
      </c>
      <c r="F757" s="13">
        <v>3.1985846296442674E-2</v>
      </c>
      <c r="G757" s="13" t="s">
        <v>662</v>
      </c>
      <c r="H757" s="13">
        <v>1.0623080713107337E-2</v>
      </c>
      <c r="I757" s="13" t="s">
        <v>662</v>
      </c>
      <c r="J757" s="13" t="s">
        <v>662</v>
      </c>
      <c r="K757" s="13" t="s">
        <v>662</v>
      </c>
      <c r="L757" s="13" t="s">
        <v>662</v>
      </c>
      <c r="M757" s="13" t="s">
        <v>662</v>
      </c>
      <c r="N757" s="13">
        <v>2.5374458784075075E-2</v>
      </c>
      <c r="O757" s="13" t="s">
        <v>662</v>
      </c>
      <c r="P757" s="13" t="s">
        <v>662</v>
      </c>
      <c r="Q757" s="13">
        <v>6.8252620464809746E-2</v>
      </c>
      <c r="R757" s="13">
        <v>1.7872281012471153E-2</v>
      </c>
      <c r="S757" s="13" t="s">
        <v>662</v>
      </c>
      <c r="T757" s="13" t="s">
        <v>662</v>
      </c>
      <c r="U757" s="15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55"/>
    </row>
    <row r="758" spans="1:65">
      <c r="A758" s="30"/>
      <c r="B758" s="3" t="s">
        <v>263</v>
      </c>
      <c r="C758" s="29"/>
      <c r="D758" s="13" t="s">
        <v>662</v>
      </c>
      <c r="E758" s="13">
        <v>0.2349079661902036</v>
      </c>
      <c r="F758" s="13">
        <v>-9.5090569466910191E-2</v>
      </c>
      <c r="G758" s="13" t="s">
        <v>662</v>
      </c>
      <c r="H758" s="13">
        <v>-0.36212354040820904</v>
      </c>
      <c r="I758" s="13" t="s">
        <v>662</v>
      </c>
      <c r="J758" s="13" t="s">
        <v>662</v>
      </c>
      <c r="K758" s="13" t="s">
        <v>662</v>
      </c>
      <c r="L758" s="13" t="s">
        <v>662</v>
      </c>
      <c r="M758" s="13" t="s">
        <v>662</v>
      </c>
      <c r="N758" s="13">
        <v>-2.6573395313390646E-2</v>
      </c>
      <c r="O758" s="13" t="s">
        <v>662</v>
      </c>
      <c r="P758" s="13" t="s">
        <v>662</v>
      </c>
      <c r="Q758" s="13">
        <v>-2.9342135123588076E-2</v>
      </c>
      <c r="R758" s="13">
        <v>0.27822167412189569</v>
      </c>
      <c r="S758" s="13" t="s">
        <v>662</v>
      </c>
      <c r="T758" s="13" t="s">
        <v>662</v>
      </c>
      <c r="U758" s="15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55"/>
    </row>
    <row r="759" spans="1:65">
      <c r="A759" s="30"/>
      <c r="B759" s="46" t="s">
        <v>264</v>
      </c>
      <c r="C759" s="47"/>
      <c r="D759" s="45" t="s">
        <v>265</v>
      </c>
      <c r="E759" s="45">
        <v>1.07</v>
      </c>
      <c r="F759" s="45">
        <v>0.27</v>
      </c>
      <c r="G759" s="45" t="s">
        <v>265</v>
      </c>
      <c r="H759" s="45">
        <v>1.37</v>
      </c>
      <c r="I759" s="45" t="s">
        <v>265</v>
      </c>
      <c r="J759" s="45" t="s">
        <v>265</v>
      </c>
      <c r="K759" s="45" t="s">
        <v>265</v>
      </c>
      <c r="L759" s="45" t="s">
        <v>265</v>
      </c>
      <c r="M759" s="45" t="s">
        <v>265</v>
      </c>
      <c r="N759" s="45">
        <v>0.01</v>
      </c>
      <c r="O759" s="45" t="s">
        <v>265</v>
      </c>
      <c r="P759" s="45" t="s">
        <v>265</v>
      </c>
      <c r="Q759" s="45">
        <v>0.01</v>
      </c>
      <c r="R759" s="45">
        <v>1.25</v>
      </c>
      <c r="S759" s="45" t="s">
        <v>265</v>
      </c>
      <c r="T759" s="45" t="s">
        <v>265</v>
      </c>
      <c r="U759" s="15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55"/>
    </row>
    <row r="760" spans="1:65">
      <c r="B760" s="31"/>
      <c r="C760" s="20"/>
      <c r="D760" s="20"/>
      <c r="E760" s="20"/>
      <c r="F760" s="20"/>
      <c r="G760" s="20"/>
      <c r="H760" s="20"/>
      <c r="I760" s="20"/>
      <c r="J760" s="20"/>
      <c r="K760" s="20"/>
      <c r="L760" s="20"/>
      <c r="M760" s="20"/>
      <c r="N760" s="20"/>
      <c r="O760" s="20"/>
      <c r="P760" s="20"/>
      <c r="Q760" s="20"/>
      <c r="R760" s="20"/>
      <c r="S760" s="20"/>
      <c r="T760" s="20"/>
      <c r="BM760" s="55"/>
    </row>
    <row r="761" spans="1:65" ht="15">
      <c r="B761" s="8" t="s">
        <v>582</v>
      </c>
      <c r="BM761" s="28" t="s">
        <v>67</v>
      </c>
    </row>
    <row r="762" spans="1:65" ht="15">
      <c r="A762" s="25" t="s">
        <v>9</v>
      </c>
      <c r="B762" s="18" t="s">
        <v>112</v>
      </c>
      <c r="C762" s="15" t="s">
        <v>113</v>
      </c>
      <c r="D762" s="16" t="s">
        <v>225</v>
      </c>
      <c r="E762" s="17" t="s">
        <v>225</v>
      </c>
      <c r="F762" s="17" t="s">
        <v>225</v>
      </c>
      <c r="G762" s="17" t="s">
        <v>225</v>
      </c>
      <c r="H762" s="17" t="s">
        <v>225</v>
      </c>
      <c r="I762" s="17" t="s">
        <v>225</v>
      </c>
      <c r="J762" s="17" t="s">
        <v>225</v>
      </c>
      <c r="K762" s="17" t="s">
        <v>225</v>
      </c>
      <c r="L762" s="17" t="s">
        <v>225</v>
      </c>
      <c r="M762" s="17" t="s">
        <v>225</v>
      </c>
      <c r="N762" s="17" t="s">
        <v>225</v>
      </c>
      <c r="O762" s="17" t="s">
        <v>225</v>
      </c>
      <c r="P762" s="17" t="s">
        <v>225</v>
      </c>
      <c r="Q762" s="17" t="s">
        <v>225</v>
      </c>
      <c r="R762" s="17" t="s">
        <v>225</v>
      </c>
      <c r="S762" s="17" t="s">
        <v>225</v>
      </c>
      <c r="T762" s="15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28">
        <v>1</v>
      </c>
    </row>
    <row r="763" spans="1:65">
      <c r="A763" s="30"/>
      <c r="B763" s="19" t="s">
        <v>226</v>
      </c>
      <c r="C763" s="9" t="s">
        <v>226</v>
      </c>
      <c r="D763" s="151" t="s">
        <v>228</v>
      </c>
      <c r="E763" s="152" t="s">
        <v>229</v>
      </c>
      <c r="F763" s="152" t="s">
        <v>231</v>
      </c>
      <c r="G763" s="152" t="s">
        <v>232</v>
      </c>
      <c r="H763" s="152" t="s">
        <v>234</v>
      </c>
      <c r="I763" s="152" t="s">
        <v>235</v>
      </c>
      <c r="J763" s="152" t="s">
        <v>236</v>
      </c>
      <c r="K763" s="152" t="s">
        <v>237</v>
      </c>
      <c r="L763" s="152" t="s">
        <v>238</v>
      </c>
      <c r="M763" s="152" t="s">
        <v>280</v>
      </c>
      <c r="N763" s="152" t="s">
        <v>241</v>
      </c>
      <c r="O763" s="152" t="s">
        <v>242</v>
      </c>
      <c r="P763" s="152" t="s">
        <v>243</v>
      </c>
      <c r="Q763" s="152" t="s">
        <v>244</v>
      </c>
      <c r="R763" s="152" t="s">
        <v>246</v>
      </c>
      <c r="S763" s="152" t="s">
        <v>248</v>
      </c>
      <c r="T763" s="15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28" t="s">
        <v>3</v>
      </c>
    </row>
    <row r="764" spans="1:65">
      <c r="A764" s="30"/>
      <c r="B764" s="19"/>
      <c r="C764" s="9"/>
      <c r="D764" s="10" t="s">
        <v>304</v>
      </c>
      <c r="E764" s="11" t="s">
        <v>116</v>
      </c>
      <c r="F764" s="11" t="s">
        <v>304</v>
      </c>
      <c r="G764" s="11" t="s">
        <v>305</v>
      </c>
      <c r="H764" s="11" t="s">
        <v>304</v>
      </c>
      <c r="I764" s="11" t="s">
        <v>305</v>
      </c>
      <c r="J764" s="11" t="s">
        <v>305</v>
      </c>
      <c r="K764" s="11" t="s">
        <v>305</v>
      </c>
      <c r="L764" s="11" t="s">
        <v>305</v>
      </c>
      <c r="M764" s="11" t="s">
        <v>305</v>
      </c>
      <c r="N764" s="11" t="s">
        <v>304</v>
      </c>
      <c r="O764" s="11" t="s">
        <v>116</v>
      </c>
      <c r="P764" s="11" t="s">
        <v>305</v>
      </c>
      <c r="Q764" s="11" t="s">
        <v>304</v>
      </c>
      <c r="R764" s="11" t="s">
        <v>304</v>
      </c>
      <c r="S764" s="11" t="s">
        <v>305</v>
      </c>
      <c r="T764" s="15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28">
        <v>1</v>
      </c>
    </row>
    <row r="765" spans="1:65">
      <c r="A765" s="30"/>
      <c r="B765" s="19"/>
      <c r="C765" s="9"/>
      <c r="D765" s="26"/>
      <c r="E765" s="26"/>
      <c r="F765" s="26"/>
      <c r="G765" s="26"/>
      <c r="H765" s="26"/>
      <c r="I765" s="26"/>
      <c r="J765" s="26"/>
      <c r="K765" s="26"/>
      <c r="L765" s="26"/>
      <c r="M765" s="26"/>
      <c r="N765" s="26"/>
      <c r="O765" s="26"/>
      <c r="P765" s="26"/>
      <c r="Q765" s="26"/>
      <c r="R765" s="26"/>
      <c r="S765" s="26"/>
      <c r="T765" s="15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28">
        <v>2</v>
      </c>
    </row>
    <row r="766" spans="1:65">
      <c r="A766" s="30"/>
      <c r="B766" s="18">
        <v>1</v>
      </c>
      <c r="C766" s="14">
        <v>1</v>
      </c>
      <c r="D766" s="217">
        <v>11.1</v>
      </c>
      <c r="E766" s="217">
        <v>10.868000000000002</v>
      </c>
      <c r="F766" s="217">
        <v>11.019125985201008</v>
      </c>
      <c r="G766" s="231">
        <v>11</v>
      </c>
      <c r="H766" s="217">
        <v>11.2</v>
      </c>
      <c r="I766" s="217">
        <v>11.8</v>
      </c>
      <c r="J766" s="217">
        <v>11.3</v>
      </c>
      <c r="K766" s="217">
        <v>11</v>
      </c>
      <c r="L766" s="217">
        <v>11.3</v>
      </c>
      <c r="M766" s="231">
        <v>11.8</v>
      </c>
      <c r="N766" s="231">
        <v>61.970726534008215</v>
      </c>
      <c r="O766" s="231">
        <v>10</v>
      </c>
      <c r="P766" s="231">
        <v>9.8000000000000007</v>
      </c>
      <c r="Q766" s="217">
        <v>11.5</v>
      </c>
      <c r="R766" s="231">
        <v>9.7799999999999994</v>
      </c>
      <c r="S766" s="217">
        <v>10.8</v>
      </c>
      <c r="T766" s="218"/>
      <c r="U766" s="219"/>
      <c r="V766" s="219"/>
      <c r="W766" s="219"/>
      <c r="X766" s="219"/>
      <c r="Y766" s="219"/>
      <c r="Z766" s="219"/>
      <c r="AA766" s="219"/>
      <c r="AB766" s="219"/>
      <c r="AC766" s="219"/>
      <c r="AD766" s="219"/>
      <c r="AE766" s="219"/>
      <c r="AF766" s="219"/>
      <c r="AG766" s="219"/>
      <c r="AH766" s="219"/>
      <c r="AI766" s="219"/>
      <c r="AJ766" s="219"/>
      <c r="AK766" s="219"/>
      <c r="AL766" s="219"/>
      <c r="AM766" s="219"/>
      <c r="AN766" s="219"/>
      <c r="AO766" s="219"/>
      <c r="AP766" s="219"/>
      <c r="AQ766" s="219"/>
      <c r="AR766" s="219"/>
      <c r="AS766" s="219"/>
      <c r="AT766" s="219"/>
      <c r="AU766" s="219"/>
      <c r="AV766" s="219"/>
      <c r="AW766" s="219"/>
      <c r="AX766" s="219"/>
      <c r="AY766" s="219"/>
      <c r="AZ766" s="219"/>
      <c r="BA766" s="219"/>
      <c r="BB766" s="219"/>
      <c r="BC766" s="219"/>
      <c r="BD766" s="219"/>
      <c r="BE766" s="219"/>
      <c r="BF766" s="219"/>
      <c r="BG766" s="219"/>
      <c r="BH766" s="219"/>
      <c r="BI766" s="219"/>
      <c r="BJ766" s="219"/>
      <c r="BK766" s="219"/>
      <c r="BL766" s="219"/>
      <c r="BM766" s="220">
        <v>1</v>
      </c>
    </row>
    <row r="767" spans="1:65">
      <c r="A767" s="30"/>
      <c r="B767" s="19">
        <v>1</v>
      </c>
      <c r="C767" s="9">
        <v>2</v>
      </c>
      <c r="D767" s="221">
        <v>11.1</v>
      </c>
      <c r="E767" s="221">
        <v>10.736000000000001</v>
      </c>
      <c r="F767" s="221">
        <v>10.688382684204944</v>
      </c>
      <c r="G767" s="232">
        <v>11</v>
      </c>
      <c r="H767" s="221">
        <v>11.2</v>
      </c>
      <c r="I767" s="221">
        <v>11</v>
      </c>
      <c r="J767" s="221">
        <v>11.2</v>
      </c>
      <c r="K767" s="221">
        <v>10.6</v>
      </c>
      <c r="L767" s="221">
        <v>10.7</v>
      </c>
      <c r="M767" s="232">
        <v>11.3</v>
      </c>
      <c r="N767" s="232">
        <v>71.071489227157997</v>
      </c>
      <c r="O767" s="232">
        <v>10</v>
      </c>
      <c r="P767" s="232">
        <v>9.6999999999999993</v>
      </c>
      <c r="Q767" s="221">
        <v>10.9</v>
      </c>
      <c r="R767" s="232">
        <v>9.75</v>
      </c>
      <c r="S767" s="221">
        <v>11</v>
      </c>
      <c r="T767" s="218"/>
      <c r="U767" s="219"/>
      <c r="V767" s="219"/>
      <c r="W767" s="219"/>
      <c r="X767" s="219"/>
      <c r="Y767" s="219"/>
      <c r="Z767" s="219"/>
      <c r="AA767" s="219"/>
      <c r="AB767" s="219"/>
      <c r="AC767" s="219"/>
      <c r="AD767" s="219"/>
      <c r="AE767" s="219"/>
      <c r="AF767" s="219"/>
      <c r="AG767" s="219"/>
      <c r="AH767" s="219"/>
      <c r="AI767" s="219"/>
      <c r="AJ767" s="219"/>
      <c r="AK767" s="219"/>
      <c r="AL767" s="219"/>
      <c r="AM767" s="219"/>
      <c r="AN767" s="219"/>
      <c r="AO767" s="219"/>
      <c r="AP767" s="219"/>
      <c r="AQ767" s="219"/>
      <c r="AR767" s="219"/>
      <c r="AS767" s="219"/>
      <c r="AT767" s="219"/>
      <c r="AU767" s="219"/>
      <c r="AV767" s="219"/>
      <c r="AW767" s="219"/>
      <c r="AX767" s="219"/>
      <c r="AY767" s="219"/>
      <c r="AZ767" s="219"/>
      <c r="BA767" s="219"/>
      <c r="BB767" s="219"/>
      <c r="BC767" s="219"/>
      <c r="BD767" s="219"/>
      <c r="BE767" s="219"/>
      <c r="BF767" s="219"/>
      <c r="BG767" s="219"/>
      <c r="BH767" s="219"/>
      <c r="BI767" s="219"/>
      <c r="BJ767" s="219"/>
      <c r="BK767" s="219"/>
      <c r="BL767" s="219"/>
      <c r="BM767" s="220">
        <v>31</v>
      </c>
    </row>
    <row r="768" spans="1:65">
      <c r="A768" s="30"/>
      <c r="B768" s="19">
        <v>1</v>
      </c>
      <c r="C768" s="9">
        <v>3</v>
      </c>
      <c r="D768" s="221">
        <v>11.3</v>
      </c>
      <c r="E768" s="221">
        <v>10.747</v>
      </c>
      <c r="F768" s="221">
        <v>10.960147235481521</v>
      </c>
      <c r="G768" s="232">
        <v>10</v>
      </c>
      <c r="H768" s="221">
        <v>12</v>
      </c>
      <c r="I768" s="221">
        <v>10.9</v>
      </c>
      <c r="J768" s="221">
        <v>11.1</v>
      </c>
      <c r="K768" s="221">
        <v>11.2</v>
      </c>
      <c r="L768" s="221">
        <v>11.4</v>
      </c>
      <c r="M768" s="232">
        <v>11.4</v>
      </c>
      <c r="N768" s="232">
        <v>59.990666159680025</v>
      </c>
      <c r="O768" s="232">
        <v>10</v>
      </c>
      <c r="P768" s="232">
        <v>9.6</v>
      </c>
      <c r="Q768" s="221">
        <v>10.8</v>
      </c>
      <c r="R768" s="232">
        <v>9.7799999999999994</v>
      </c>
      <c r="S768" s="221">
        <v>11.1</v>
      </c>
      <c r="T768" s="218"/>
      <c r="U768" s="219"/>
      <c r="V768" s="219"/>
      <c r="W768" s="219"/>
      <c r="X768" s="219"/>
      <c r="Y768" s="219"/>
      <c r="Z768" s="219"/>
      <c r="AA768" s="219"/>
      <c r="AB768" s="219"/>
      <c r="AC768" s="219"/>
      <c r="AD768" s="219"/>
      <c r="AE768" s="219"/>
      <c r="AF768" s="219"/>
      <c r="AG768" s="219"/>
      <c r="AH768" s="219"/>
      <c r="AI768" s="219"/>
      <c r="AJ768" s="219"/>
      <c r="AK768" s="219"/>
      <c r="AL768" s="219"/>
      <c r="AM768" s="219"/>
      <c r="AN768" s="219"/>
      <c r="AO768" s="219"/>
      <c r="AP768" s="219"/>
      <c r="AQ768" s="219"/>
      <c r="AR768" s="219"/>
      <c r="AS768" s="219"/>
      <c r="AT768" s="219"/>
      <c r="AU768" s="219"/>
      <c r="AV768" s="219"/>
      <c r="AW768" s="219"/>
      <c r="AX768" s="219"/>
      <c r="AY768" s="219"/>
      <c r="AZ768" s="219"/>
      <c r="BA768" s="219"/>
      <c r="BB768" s="219"/>
      <c r="BC768" s="219"/>
      <c r="BD768" s="219"/>
      <c r="BE768" s="219"/>
      <c r="BF768" s="219"/>
      <c r="BG768" s="219"/>
      <c r="BH768" s="219"/>
      <c r="BI768" s="219"/>
      <c r="BJ768" s="219"/>
      <c r="BK768" s="219"/>
      <c r="BL768" s="219"/>
      <c r="BM768" s="220">
        <v>16</v>
      </c>
    </row>
    <row r="769" spans="1:65">
      <c r="A769" s="30"/>
      <c r="B769" s="19">
        <v>1</v>
      </c>
      <c r="C769" s="9">
        <v>4</v>
      </c>
      <c r="D769" s="221">
        <v>11</v>
      </c>
      <c r="E769" s="221">
        <v>10.604000000000001</v>
      </c>
      <c r="F769" s="221">
        <v>10.975899969219535</v>
      </c>
      <c r="G769" s="232">
        <v>10</v>
      </c>
      <c r="H769" s="221">
        <v>10.8</v>
      </c>
      <c r="I769" s="221">
        <v>11.6</v>
      </c>
      <c r="J769" s="221">
        <v>11.2</v>
      </c>
      <c r="K769" s="221">
        <v>11.2</v>
      </c>
      <c r="L769" s="221">
        <v>10.6</v>
      </c>
      <c r="M769" s="232">
        <v>12</v>
      </c>
      <c r="N769" s="232">
        <v>64.842643189029218</v>
      </c>
      <c r="O769" s="232">
        <v>10</v>
      </c>
      <c r="P769" s="232">
        <v>9.9</v>
      </c>
      <c r="Q769" s="221">
        <v>10.8</v>
      </c>
      <c r="R769" s="232">
        <v>9.74</v>
      </c>
      <c r="S769" s="221">
        <v>11.8</v>
      </c>
      <c r="T769" s="218"/>
      <c r="U769" s="219"/>
      <c r="V769" s="219"/>
      <c r="W769" s="219"/>
      <c r="X769" s="219"/>
      <c r="Y769" s="219"/>
      <c r="Z769" s="219"/>
      <c r="AA769" s="219"/>
      <c r="AB769" s="219"/>
      <c r="AC769" s="219"/>
      <c r="AD769" s="219"/>
      <c r="AE769" s="219"/>
      <c r="AF769" s="219"/>
      <c r="AG769" s="219"/>
      <c r="AH769" s="219"/>
      <c r="AI769" s="219"/>
      <c r="AJ769" s="219"/>
      <c r="AK769" s="219"/>
      <c r="AL769" s="219"/>
      <c r="AM769" s="219"/>
      <c r="AN769" s="219"/>
      <c r="AO769" s="219"/>
      <c r="AP769" s="219"/>
      <c r="AQ769" s="219"/>
      <c r="AR769" s="219"/>
      <c r="AS769" s="219"/>
      <c r="AT769" s="219"/>
      <c r="AU769" s="219"/>
      <c r="AV769" s="219"/>
      <c r="AW769" s="219"/>
      <c r="AX769" s="219"/>
      <c r="AY769" s="219"/>
      <c r="AZ769" s="219"/>
      <c r="BA769" s="219"/>
      <c r="BB769" s="219"/>
      <c r="BC769" s="219"/>
      <c r="BD769" s="219"/>
      <c r="BE769" s="219"/>
      <c r="BF769" s="219"/>
      <c r="BG769" s="219"/>
      <c r="BH769" s="219"/>
      <c r="BI769" s="219"/>
      <c r="BJ769" s="219"/>
      <c r="BK769" s="219"/>
      <c r="BL769" s="219"/>
      <c r="BM769" s="220">
        <v>11.085250418534439</v>
      </c>
    </row>
    <row r="770" spans="1:65">
      <c r="A770" s="30"/>
      <c r="B770" s="19">
        <v>1</v>
      </c>
      <c r="C770" s="9">
        <v>5</v>
      </c>
      <c r="D770" s="221">
        <v>11.4</v>
      </c>
      <c r="E770" s="221">
        <v>10.856999999999999</v>
      </c>
      <c r="F770" s="221">
        <v>10.966816148505682</v>
      </c>
      <c r="G770" s="232">
        <v>11</v>
      </c>
      <c r="H770" s="221">
        <v>10.6</v>
      </c>
      <c r="I770" s="221">
        <v>11.3</v>
      </c>
      <c r="J770" s="221">
        <v>11.6</v>
      </c>
      <c r="K770" s="221">
        <v>11</v>
      </c>
      <c r="L770" s="221">
        <v>10.7</v>
      </c>
      <c r="M770" s="232">
        <v>12</v>
      </c>
      <c r="N770" s="232">
        <v>64.857735513604425</v>
      </c>
      <c r="O770" s="232">
        <v>10</v>
      </c>
      <c r="P770" s="232">
        <v>9.8000000000000007</v>
      </c>
      <c r="Q770" s="221">
        <v>11</v>
      </c>
      <c r="R770" s="232">
        <v>9.76</v>
      </c>
      <c r="S770" s="221">
        <v>10.8</v>
      </c>
      <c r="T770" s="218"/>
      <c r="U770" s="219"/>
      <c r="V770" s="219"/>
      <c r="W770" s="219"/>
      <c r="X770" s="219"/>
      <c r="Y770" s="219"/>
      <c r="Z770" s="219"/>
      <c r="AA770" s="219"/>
      <c r="AB770" s="219"/>
      <c r="AC770" s="219"/>
      <c r="AD770" s="219"/>
      <c r="AE770" s="219"/>
      <c r="AF770" s="219"/>
      <c r="AG770" s="219"/>
      <c r="AH770" s="219"/>
      <c r="AI770" s="219"/>
      <c r="AJ770" s="219"/>
      <c r="AK770" s="219"/>
      <c r="AL770" s="219"/>
      <c r="AM770" s="219"/>
      <c r="AN770" s="219"/>
      <c r="AO770" s="219"/>
      <c r="AP770" s="219"/>
      <c r="AQ770" s="219"/>
      <c r="AR770" s="219"/>
      <c r="AS770" s="219"/>
      <c r="AT770" s="219"/>
      <c r="AU770" s="219"/>
      <c r="AV770" s="219"/>
      <c r="AW770" s="219"/>
      <c r="AX770" s="219"/>
      <c r="AY770" s="219"/>
      <c r="AZ770" s="219"/>
      <c r="BA770" s="219"/>
      <c r="BB770" s="219"/>
      <c r="BC770" s="219"/>
      <c r="BD770" s="219"/>
      <c r="BE770" s="219"/>
      <c r="BF770" s="219"/>
      <c r="BG770" s="219"/>
      <c r="BH770" s="219"/>
      <c r="BI770" s="219"/>
      <c r="BJ770" s="219"/>
      <c r="BK770" s="219"/>
      <c r="BL770" s="219"/>
      <c r="BM770" s="220">
        <v>57</v>
      </c>
    </row>
    <row r="771" spans="1:65">
      <c r="A771" s="30"/>
      <c r="B771" s="19">
        <v>1</v>
      </c>
      <c r="C771" s="9">
        <v>6</v>
      </c>
      <c r="D771" s="221">
        <v>11</v>
      </c>
      <c r="E771" s="221">
        <v>10.901000000000002</v>
      </c>
      <c r="F771" s="221">
        <v>11.491653089453612</v>
      </c>
      <c r="G771" s="232">
        <v>10</v>
      </c>
      <c r="H771" s="221">
        <v>11.4</v>
      </c>
      <c r="I771" s="221">
        <v>11.2</v>
      </c>
      <c r="J771" s="221">
        <v>12</v>
      </c>
      <c r="K771" s="221">
        <v>10.8</v>
      </c>
      <c r="L771" s="221">
        <v>10.5</v>
      </c>
      <c r="M771" s="232">
        <v>12.1</v>
      </c>
      <c r="N771" s="232">
        <v>70.770763604835949</v>
      </c>
      <c r="O771" s="232">
        <v>10</v>
      </c>
      <c r="P771" s="232">
        <v>9.5</v>
      </c>
      <c r="Q771" s="221">
        <v>10.8</v>
      </c>
      <c r="R771" s="232">
        <v>9.6999999999999993</v>
      </c>
      <c r="S771" s="221">
        <v>11.7</v>
      </c>
      <c r="T771" s="218"/>
      <c r="U771" s="219"/>
      <c r="V771" s="219"/>
      <c r="W771" s="219"/>
      <c r="X771" s="219"/>
      <c r="Y771" s="219"/>
      <c r="Z771" s="219"/>
      <c r="AA771" s="219"/>
      <c r="AB771" s="219"/>
      <c r="AC771" s="219"/>
      <c r="AD771" s="219"/>
      <c r="AE771" s="219"/>
      <c r="AF771" s="219"/>
      <c r="AG771" s="219"/>
      <c r="AH771" s="219"/>
      <c r="AI771" s="219"/>
      <c r="AJ771" s="219"/>
      <c r="AK771" s="219"/>
      <c r="AL771" s="219"/>
      <c r="AM771" s="219"/>
      <c r="AN771" s="219"/>
      <c r="AO771" s="219"/>
      <c r="AP771" s="219"/>
      <c r="AQ771" s="219"/>
      <c r="AR771" s="219"/>
      <c r="AS771" s="219"/>
      <c r="AT771" s="219"/>
      <c r="AU771" s="219"/>
      <c r="AV771" s="219"/>
      <c r="AW771" s="219"/>
      <c r="AX771" s="219"/>
      <c r="AY771" s="219"/>
      <c r="AZ771" s="219"/>
      <c r="BA771" s="219"/>
      <c r="BB771" s="219"/>
      <c r="BC771" s="219"/>
      <c r="BD771" s="219"/>
      <c r="BE771" s="219"/>
      <c r="BF771" s="219"/>
      <c r="BG771" s="219"/>
      <c r="BH771" s="219"/>
      <c r="BI771" s="219"/>
      <c r="BJ771" s="219"/>
      <c r="BK771" s="219"/>
      <c r="BL771" s="219"/>
      <c r="BM771" s="222"/>
    </row>
    <row r="772" spans="1:65">
      <c r="A772" s="30"/>
      <c r="B772" s="20" t="s">
        <v>260</v>
      </c>
      <c r="C772" s="12"/>
      <c r="D772" s="223">
        <v>11.15</v>
      </c>
      <c r="E772" s="223">
        <v>10.785499999999999</v>
      </c>
      <c r="F772" s="223">
        <v>11.017004185344383</v>
      </c>
      <c r="G772" s="223">
        <v>10.5</v>
      </c>
      <c r="H772" s="223">
        <v>11.200000000000001</v>
      </c>
      <c r="I772" s="223">
        <v>11.300000000000002</v>
      </c>
      <c r="J772" s="223">
        <v>11.4</v>
      </c>
      <c r="K772" s="223">
        <v>10.966666666666667</v>
      </c>
      <c r="L772" s="223">
        <v>10.866666666666667</v>
      </c>
      <c r="M772" s="223">
        <v>11.766666666666666</v>
      </c>
      <c r="N772" s="223">
        <v>65.58400403805264</v>
      </c>
      <c r="O772" s="223">
        <v>10</v>
      </c>
      <c r="P772" s="223">
        <v>9.7166666666666668</v>
      </c>
      <c r="Q772" s="223">
        <v>10.966666666666667</v>
      </c>
      <c r="R772" s="223">
        <v>9.7516666666666669</v>
      </c>
      <c r="S772" s="223">
        <v>11.200000000000001</v>
      </c>
      <c r="T772" s="218"/>
      <c r="U772" s="219"/>
      <c r="V772" s="219"/>
      <c r="W772" s="219"/>
      <c r="X772" s="219"/>
      <c r="Y772" s="219"/>
      <c r="Z772" s="219"/>
      <c r="AA772" s="219"/>
      <c r="AB772" s="219"/>
      <c r="AC772" s="219"/>
      <c r="AD772" s="219"/>
      <c r="AE772" s="219"/>
      <c r="AF772" s="219"/>
      <c r="AG772" s="219"/>
      <c r="AH772" s="219"/>
      <c r="AI772" s="219"/>
      <c r="AJ772" s="219"/>
      <c r="AK772" s="219"/>
      <c r="AL772" s="219"/>
      <c r="AM772" s="219"/>
      <c r="AN772" s="219"/>
      <c r="AO772" s="219"/>
      <c r="AP772" s="219"/>
      <c r="AQ772" s="219"/>
      <c r="AR772" s="219"/>
      <c r="AS772" s="219"/>
      <c r="AT772" s="219"/>
      <c r="AU772" s="219"/>
      <c r="AV772" s="219"/>
      <c r="AW772" s="219"/>
      <c r="AX772" s="219"/>
      <c r="AY772" s="219"/>
      <c r="AZ772" s="219"/>
      <c r="BA772" s="219"/>
      <c r="BB772" s="219"/>
      <c r="BC772" s="219"/>
      <c r="BD772" s="219"/>
      <c r="BE772" s="219"/>
      <c r="BF772" s="219"/>
      <c r="BG772" s="219"/>
      <c r="BH772" s="219"/>
      <c r="BI772" s="219"/>
      <c r="BJ772" s="219"/>
      <c r="BK772" s="219"/>
      <c r="BL772" s="219"/>
      <c r="BM772" s="222"/>
    </row>
    <row r="773" spans="1:65">
      <c r="A773" s="30"/>
      <c r="B773" s="3" t="s">
        <v>261</v>
      </c>
      <c r="C773" s="29"/>
      <c r="D773" s="221">
        <v>11.1</v>
      </c>
      <c r="E773" s="221">
        <v>10.802</v>
      </c>
      <c r="F773" s="221">
        <v>10.971358058862609</v>
      </c>
      <c r="G773" s="221">
        <v>10.5</v>
      </c>
      <c r="H773" s="221">
        <v>11.2</v>
      </c>
      <c r="I773" s="221">
        <v>11.25</v>
      </c>
      <c r="J773" s="221">
        <v>11.25</v>
      </c>
      <c r="K773" s="221">
        <v>11</v>
      </c>
      <c r="L773" s="221">
        <v>10.7</v>
      </c>
      <c r="M773" s="221">
        <v>11.9</v>
      </c>
      <c r="N773" s="221">
        <v>64.850189351316828</v>
      </c>
      <c r="O773" s="221">
        <v>10</v>
      </c>
      <c r="P773" s="221">
        <v>9.75</v>
      </c>
      <c r="Q773" s="221">
        <v>10.850000000000001</v>
      </c>
      <c r="R773" s="221">
        <v>9.754999999999999</v>
      </c>
      <c r="S773" s="221">
        <v>11.05</v>
      </c>
      <c r="T773" s="218"/>
      <c r="U773" s="219"/>
      <c r="V773" s="219"/>
      <c r="W773" s="219"/>
      <c r="X773" s="219"/>
      <c r="Y773" s="219"/>
      <c r="Z773" s="219"/>
      <c r="AA773" s="219"/>
      <c r="AB773" s="219"/>
      <c r="AC773" s="219"/>
      <c r="AD773" s="219"/>
      <c r="AE773" s="219"/>
      <c r="AF773" s="219"/>
      <c r="AG773" s="219"/>
      <c r="AH773" s="219"/>
      <c r="AI773" s="219"/>
      <c r="AJ773" s="219"/>
      <c r="AK773" s="219"/>
      <c r="AL773" s="219"/>
      <c r="AM773" s="219"/>
      <c r="AN773" s="219"/>
      <c r="AO773" s="219"/>
      <c r="AP773" s="219"/>
      <c r="AQ773" s="219"/>
      <c r="AR773" s="219"/>
      <c r="AS773" s="219"/>
      <c r="AT773" s="219"/>
      <c r="AU773" s="219"/>
      <c r="AV773" s="219"/>
      <c r="AW773" s="219"/>
      <c r="AX773" s="219"/>
      <c r="AY773" s="219"/>
      <c r="AZ773" s="219"/>
      <c r="BA773" s="219"/>
      <c r="BB773" s="219"/>
      <c r="BC773" s="219"/>
      <c r="BD773" s="219"/>
      <c r="BE773" s="219"/>
      <c r="BF773" s="219"/>
      <c r="BG773" s="219"/>
      <c r="BH773" s="219"/>
      <c r="BI773" s="219"/>
      <c r="BJ773" s="219"/>
      <c r="BK773" s="219"/>
      <c r="BL773" s="219"/>
      <c r="BM773" s="222"/>
    </row>
    <row r="774" spans="1:65">
      <c r="A774" s="30"/>
      <c r="B774" s="3" t="s">
        <v>262</v>
      </c>
      <c r="C774" s="29"/>
      <c r="D774" s="24">
        <v>0.16431676725155012</v>
      </c>
      <c r="E774" s="24">
        <v>0.11147510932939263</v>
      </c>
      <c r="F774" s="24">
        <v>0.26104761389084974</v>
      </c>
      <c r="G774" s="24">
        <v>0.54772255750516607</v>
      </c>
      <c r="H774" s="24">
        <v>0.48989794855663565</v>
      </c>
      <c r="I774" s="24">
        <v>0.34641016151377557</v>
      </c>
      <c r="J774" s="24">
        <v>0.34058772731852816</v>
      </c>
      <c r="K774" s="24">
        <v>0.23380903889000215</v>
      </c>
      <c r="L774" s="24">
        <v>0.38297084310253571</v>
      </c>
      <c r="M774" s="24">
        <v>0.33862466931200752</v>
      </c>
      <c r="N774" s="24">
        <v>4.5262181415660718</v>
      </c>
      <c r="O774" s="24">
        <v>0</v>
      </c>
      <c r="P774" s="24">
        <v>0.14719601443879776</v>
      </c>
      <c r="Q774" s="24">
        <v>0.27325202042558905</v>
      </c>
      <c r="R774" s="24">
        <v>2.9944392908634248E-2</v>
      </c>
      <c r="S774" s="24">
        <v>0.44271887242357288</v>
      </c>
      <c r="T774" s="15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55"/>
    </row>
    <row r="775" spans="1:65">
      <c r="A775" s="30"/>
      <c r="B775" s="3" t="s">
        <v>86</v>
      </c>
      <c r="C775" s="29"/>
      <c r="D775" s="13">
        <v>1.4736929798345301E-2</v>
      </c>
      <c r="E775" s="13">
        <v>1.0335645944035292E-2</v>
      </c>
      <c r="F775" s="13">
        <v>2.3694972743871168E-2</v>
      </c>
      <c r="G775" s="13">
        <v>5.2164053095730099E-2</v>
      </c>
      <c r="H775" s="13">
        <v>4.3740888263985325E-2</v>
      </c>
      <c r="I775" s="13">
        <v>3.0655766505643851E-2</v>
      </c>
      <c r="J775" s="13">
        <v>2.9876116431449839E-2</v>
      </c>
      <c r="K775" s="13">
        <v>2.1319973151064025E-2</v>
      </c>
      <c r="L775" s="13">
        <v>3.5242715622932734E-2</v>
      </c>
      <c r="M775" s="13">
        <v>2.8778300508102626E-2</v>
      </c>
      <c r="N775" s="13">
        <v>6.901405621620639E-2</v>
      </c>
      <c r="O775" s="13">
        <v>0</v>
      </c>
      <c r="P775" s="13">
        <v>1.5148817952534933E-2</v>
      </c>
      <c r="Q775" s="13">
        <v>2.4916597607196569E-2</v>
      </c>
      <c r="R775" s="13">
        <v>3.070694880393189E-3</v>
      </c>
      <c r="S775" s="13">
        <v>3.9528470752104715E-2</v>
      </c>
      <c r="T775" s="15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55"/>
    </row>
    <row r="776" spans="1:65">
      <c r="A776" s="30"/>
      <c r="B776" s="3" t="s">
        <v>263</v>
      </c>
      <c r="C776" s="29"/>
      <c r="D776" s="13">
        <v>5.8410571724478721E-3</v>
      </c>
      <c r="E776" s="13">
        <v>-2.7040473351261474E-2</v>
      </c>
      <c r="F776" s="13">
        <v>-6.1564899856433319E-3</v>
      </c>
      <c r="G776" s="13">
        <v>-5.2795417012493129E-2</v>
      </c>
      <c r="H776" s="13">
        <v>1.0351555186674188E-2</v>
      </c>
      <c r="I776" s="13">
        <v>1.9372551215126599E-2</v>
      </c>
      <c r="J776" s="13">
        <v>2.8393547243579009E-2</v>
      </c>
      <c r="K776" s="13">
        <v>-1.0697435546381695E-2</v>
      </c>
      <c r="L776" s="13">
        <v>-1.9718431574834105E-2</v>
      </c>
      <c r="M776" s="13">
        <v>6.14705326812377E-2</v>
      </c>
      <c r="N776" s="13">
        <v>4.9163303995728214</v>
      </c>
      <c r="O776" s="13">
        <v>-9.7900397154755292E-2</v>
      </c>
      <c r="P776" s="13">
        <v>-0.12345988590203727</v>
      </c>
      <c r="Q776" s="13">
        <v>-1.0697435546381695E-2</v>
      </c>
      <c r="R776" s="13">
        <v>-0.12030253729207885</v>
      </c>
      <c r="S776" s="13">
        <v>1.0351555186674188E-2</v>
      </c>
      <c r="T776" s="15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55"/>
    </row>
    <row r="777" spans="1:65">
      <c r="A777" s="30"/>
      <c r="B777" s="46" t="s">
        <v>264</v>
      </c>
      <c r="C777" s="47"/>
      <c r="D777" s="45">
        <v>0.49</v>
      </c>
      <c r="E777" s="45">
        <v>0.85</v>
      </c>
      <c r="F777" s="45">
        <v>0</v>
      </c>
      <c r="G777" s="45" t="s">
        <v>265</v>
      </c>
      <c r="H777" s="45">
        <v>0.67</v>
      </c>
      <c r="I777" s="45">
        <v>1.04</v>
      </c>
      <c r="J777" s="45">
        <v>1.41</v>
      </c>
      <c r="K777" s="45">
        <v>0.19</v>
      </c>
      <c r="L777" s="45">
        <v>0.55000000000000004</v>
      </c>
      <c r="M777" s="45">
        <v>2.76</v>
      </c>
      <c r="N777" s="45" t="s">
        <v>265</v>
      </c>
      <c r="O777" s="45" t="s">
        <v>265</v>
      </c>
      <c r="P777" s="45">
        <v>4.79</v>
      </c>
      <c r="Q777" s="45">
        <v>0.19</v>
      </c>
      <c r="R777" s="45">
        <v>4.66</v>
      </c>
      <c r="S777" s="45">
        <v>0.67</v>
      </c>
      <c r="T777" s="15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55"/>
    </row>
    <row r="778" spans="1:65">
      <c r="B778" s="31" t="s">
        <v>317</v>
      </c>
      <c r="C778" s="20"/>
      <c r="D778" s="20"/>
      <c r="E778" s="20"/>
      <c r="F778" s="20"/>
      <c r="G778" s="20"/>
      <c r="H778" s="20"/>
      <c r="I778" s="20"/>
      <c r="J778" s="20"/>
      <c r="K778" s="20"/>
      <c r="L778" s="20"/>
      <c r="M778" s="20"/>
      <c r="N778" s="20"/>
      <c r="O778" s="20"/>
      <c r="P778" s="20"/>
      <c r="Q778" s="20"/>
      <c r="R778" s="20"/>
      <c r="S778" s="20"/>
      <c r="BM778" s="55"/>
    </row>
    <row r="779" spans="1:65">
      <c r="BM779" s="55"/>
    </row>
    <row r="780" spans="1:65" ht="15">
      <c r="B780" s="8" t="s">
        <v>583</v>
      </c>
      <c r="BM780" s="28" t="s">
        <v>67</v>
      </c>
    </row>
    <row r="781" spans="1:65" ht="15">
      <c r="A781" s="25" t="s">
        <v>61</v>
      </c>
      <c r="B781" s="18" t="s">
        <v>112</v>
      </c>
      <c r="C781" s="15" t="s">
        <v>113</v>
      </c>
      <c r="D781" s="16" t="s">
        <v>225</v>
      </c>
      <c r="E781" s="17" t="s">
        <v>225</v>
      </c>
      <c r="F781" s="17" t="s">
        <v>225</v>
      </c>
      <c r="G781" s="17" t="s">
        <v>225</v>
      </c>
      <c r="H781" s="17" t="s">
        <v>225</v>
      </c>
      <c r="I781" s="17" t="s">
        <v>225</v>
      </c>
      <c r="J781" s="17" t="s">
        <v>225</v>
      </c>
      <c r="K781" s="17" t="s">
        <v>225</v>
      </c>
      <c r="L781" s="17" t="s">
        <v>225</v>
      </c>
      <c r="M781" s="17" t="s">
        <v>225</v>
      </c>
      <c r="N781" s="17" t="s">
        <v>225</v>
      </c>
      <c r="O781" s="17" t="s">
        <v>225</v>
      </c>
      <c r="P781" s="17" t="s">
        <v>225</v>
      </c>
      <c r="Q781" s="17" t="s">
        <v>225</v>
      </c>
      <c r="R781" s="17" t="s">
        <v>225</v>
      </c>
      <c r="S781" s="15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28">
        <v>1</v>
      </c>
    </row>
    <row r="782" spans="1:65">
      <c r="A782" s="30"/>
      <c r="B782" s="19" t="s">
        <v>226</v>
      </c>
      <c r="C782" s="9" t="s">
        <v>226</v>
      </c>
      <c r="D782" s="151" t="s">
        <v>228</v>
      </c>
      <c r="E782" s="152" t="s">
        <v>231</v>
      </c>
      <c r="F782" s="152" t="s">
        <v>232</v>
      </c>
      <c r="G782" s="152" t="s">
        <v>234</v>
      </c>
      <c r="H782" s="152" t="s">
        <v>235</v>
      </c>
      <c r="I782" s="152" t="s">
        <v>236</v>
      </c>
      <c r="J782" s="152" t="s">
        <v>237</v>
      </c>
      <c r="K782" s="152" t="s">
        <v>238</v>
      </c>
      <c r="L782" s="152" t="s">
        <v>280</v>
      </c>
      <c r="M782" s="152" t="s">
        <v>241</v>
      </c>
      <c r="N782" s="152" t="s">
        <v>242</v>
      </c>
      <c r="O782" s="152" t="s">
        <v>243</v>
      </c>
      <c r="P782" s="152" t="s">
        <v>244</v>
      </c>
      <c r="Q782" s="152" t="s">
        <v>245</v>
      </c>
      <c r="R782" s="152" t="s">
        <v>246</v>
      </c>
      <c r="S782" s="15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28" t="s">
        <v>3</v>
      </c>
    </row>
    <row r="783" spans="1:65">
      <c r="A783" s="30"/>
      <c r="B783" s="19"/>
      <c r="C783" s="9"/>
      <c r="D783" s="10" t="s">
        <v>304</v>
      </c>
      <c r="E783" s="11" t="s">
        <v>304</v>
      </c>
      <c r="F783" s="11" t="s">
        <v>305</v>
      </c>
      <c r="G783" s="11" t="s">
        <v>304</v>
      </c>
      <c r="H783" s="11" t="s">
        <v>305</v>
      </c>
      <c r="I783" s="11" t="s">
        <v>305</v>
      </c>
      <c r="J783" s="11" t="s">
        <v>305</v>
      </c>
      <c r="K783" s="11" t="s">
        <v>305</v>
      </c>
      <c r="L783" s="11" t="s">
        <v>305</v>
      </c>
      <c r="M783" s="11" t="s">
        <v>304</v>
      </c>
      <c r="N783" s="11" t="s">
        <v>304</v>
      </c>
      <c r="O783" s="11" t="s">
        <v>305</v>
      </c>
      <c r="P783" s="11" t="s">
        <v>304</v>
      </c>
      <c r="Q783" s="11" t="s">
        <v>304</v>
      </c>
      <c r="R783" s="11" t="s">
        <v>304</v>
      </c>
      <c r="S783" s="15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28">
        <v>1</v>
      </c>
    </row>
    <row r="784" spans="1:65">
      <c r="A784" s="30"/>
      <c r="B784" s="19"/>
      <c r="C784" s="9"/>
      <c r="D784" s="26"/>
      <c r="E784" s="26"/>
      <c r="F784" s="26"/>
      <c r="G784" s="26"/>
      <c r="H784" s="26"/>
      <c r="I784" s="26"/>
      <c r="J784" s="26"/>
      <c r="K784" s="26"/>
      <c r="L784" s="26"/>
      <c r="M784" s="26"/>
      <c r="N784" s="26"/>
      <c r="O784" s="26"/>
      <c r="P784" s="26"/>
      <c r="Q784" s="26"/>
      <c r="R784" s="26"/>
      <c r="S784" s="15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28">
        <v>1</v>
      </c>
    </row>
    <row r="785" spans="1:65">
      <c r="A785" s="30"/>
      <c r="B785" s="18">
        <v>1</v>
      </c>
      <c r="C785" s="14">
        <v>1</v>
      </c>
      <c r="D785" s="217">
        <v>14.5</v>
      </c>
      <c r="E785" s="217">
        <v>11.244209182664093</v>
      </c>
      <c r="F785" s="217">
        <v>14.9</v>
      </c>
      <c r="G785" s="217">
        <v>14.73</v>
      </c>
      <c r="H785" s="217">
        <v>15</v>
      </c>
      <c r="I785" s="217">
        <v>13</v>
      </c>
      <c r="J785" s="217">
        <v>15</v>
      </c>
      <c r="K785" s="217">
        <v>13</v>
      </c>
      <c r="L785" s="217">
        <v>13</v>
      </c>
      <c r="M785" s="217">
        <v>13.108393402275</v>
      </c>
      <c r="N785" s="217">
        <v>14</v>
      </c>
      <c r="O785" s="217">
        <v>13</v>
      </c>
      <c r="P785" s="217">
        <v>15.8</v>
      </c>
      <c r="Q785" s="231">
        <v>19.75</v>
      </c>
      <c r="R785" s="231" t="s">
        <v>318</v>
      </c>
      <c r="S785" s="218"/>
      <c r="T785" s="219"/>
      <c r="U785" s="219"/>
      <c r="V785" s="219"/>
      <c r="W785" s="219"/>
      <c r="X785" s="219"/>
      <c r="Y785" s="219"/>
      <c r="Z785" s="219"/>
      <c r="AA785" s="219"/>
      <c r="AB785" s="219"/>
      <c r="AC785" s="219"/>
      <c r="AD785" s="219"/>
      <c r="AE785" s="219"/>
      <c r="AF785" s="219"/>
      <c r="AG785" s="219"/>
      <c r="AH785" s="219"/>
      <c r="AI785" s="219"/>
      <c r="AJ785" s="219"/>
      <c r="AK785" s="219"/>
      <c r="AL785" s="219"/>
      <c r="AM785" s="219"/>
      <c r="AN785" s="219"/>
      <c r="AO785" s="219"/>
      <c r="AP785" s="219"/>
      <c r="AQ785" s="219"/>
      <c r="AR785" s="219"/>
      <c r="AS785" s="219"/>
      <c r="AT785" s="219"/>
      <c r="AU785" s="219"/>
      <c r="AV785" s="219"/>
      <c r="AW785" s="219"/>
      <c r="AX785" s="219"/>
      <c r="AY785" s="219"/>
      <c r="AZ785" s="219"/>
      <c r="BA785" s="219"/>
      <c r="BB785" s="219"/>
      <c r="BC785" s="219"/>
      <c r="BD785" s="219"/>
      <c r="BE785" s="219"/>
      <c r="BF785" s="219"/>
      <c r="BG785" s="219"/>
      <c r="BH785" s="219"/>
      <c r="BI785" s="219"/>
      <c r="BJ785" s="219"/>
      <c r="BK785" s="219"/>
      <c r="BL785" s="219"/>
      <c r="BM785" s="220">
        <v>1</v>
      </c>
    </row>
    <row r="786" spans="1:65">
      <c r="A786" s="30"/>
      <c r="B786" s="19">
        <v>1</v>
      </c>
      <c r="C786" s="9">
        <v>2</v>
      </c>
      <c r="D786" s="221">
        <v>15.8</v>
      </c>
      <c r="E786" s="221">
        <v>11.600484859530628</v>
      </c>
      <c r="F786" s="221">
        <v>15</v>
      </c>
      <c r="G786" s="221">
        <v>16.350000000000001</v>
      </c>
      <c r="H786" s="221">
        <v>14</v>
      </c>
      <c r="I786" s="221">
        <v>14</v>
      </c>
      <c r="J786" s="221">
        <v>14</v>
      </c>
      <c r="K786" s="221">
        <v>12</v>
      </c>
      <c r="L786" s="221">
        <v>13</v>
      </c>
      <c r="M786" s="221">
        <v>12.5175410494583</v>
      </c>
      <c r="N786" s="221">
        <v>14</v>
      </c>
      <c r="O786" s="221">
        <v>13</v>
      </c>
      <c r="P786" s="221">
        <v>13.2</v>
      </c>
      <c r="Q786" s="232">
        <v>20.49</v>
      </c>
      <c r="R786" s="232" t="s">
        <v>318</v>
      </c>
      <c r="S786" s="218"/>
      <c r="T786" s="219"/>
      <c r="U786" s="219"/>
      <c r="V786" s="219"/>
      <c r="W786" s="219"/>
      <c r="X786" s="219"/>
      <c r="Y786" s="219"/>
      <c r="Z786" s="219"/>
      <c r="AA786" s="219"/>
      <c r="AB786" s="219"/>
      <c r="AC786" s="219"/>
      <c r="AD786" s="219"/>
      <c r="AE786" s="219"/>
      <c r="AF786" s="219"/>
      <c r="AG786" s="219"/>
      <c r="AH786" s="219"/>
      <c r="AI786" s="219"/>
      <c r="AJ786" s="219"/>
      <c r="AK786" s="219"/>
      <c r="AL786" s="219"/>
      <c r="AM786" s="219"/>
      <c r="AN786" s="219"/>
      <c r="AO786" s="219"/>
      <c r="AP786" s="219"/>
      <c r="AQ786" s="219"/>
      <c r="AR786" s="219"/>
      <c r="AS786" s="219"/>
      <c r="AT786" s="219"/>
      <c r="AU786" s="219"/>
      <c r="AV786" s="219"/>
      <c r="AW786" s="219"/>
      <c r="AX786" s="219"/>
      <c r="AY786" s="219"/>
      <c r="AZ786" s="219"/>
      <c r="BA786" s="219"/>
      <c r="BB786" s="219"/>
      <c r="BC786" s="219"/>
      <c r="BD786" s="219"/>
      <c r="BE786" s="219"/>
      <c r="BF786" s="219"/>
      <c r="BG786" s="219"/>
      <c r="BH786" s="219"/>
      <c r="BI786" s="219"/>
      <c r="BJ786" s="219"/>
      <c r="BK786" s="219"/>
      <c r="BL786" s="219"/>
      <c r="BM786" s="220">
        <v>43</v>
      </c>
    </row>
    <row r="787" spans="1:65">
      <c r="A787" s="30"/>
      <c r="B787" s="19">
        <v>1</v>
      </c>
      <c r="C787" s="9">
        <v>3</v>
      </c>
      <c r="D787" s="221">
        <v>15.1</v>
      </c>
      <c r="E787" s="221">
        <v>12.08875354028768</v>
      </c>
      <c r="F787" s="221">
        <v>15.7</v>
      </c>
      <c r="G787" s="221">
        <v>15.46</v>
      </c>
      <c r="H787" s="221">
        <v>14</v>
      </c>
      <c r="I787" s="221">
        <v>14</v>
      </c>
      <c r="J787" s="221">
        <v>16</v>
      </c>
      <c r="K787" s="221">
        <v>12</v>
      </c>
      <c r="L787" s="221">
        <v>13</v>
      </c>
      <c r="M787" s="221">
        <v>12.0122049348824</v>
      </c>
      <c r="N787" s="221">
        <v>13</v>
      </c>
      <c r="O787" s="221">
        <v>12</v>
      </c>
      <c r="P787" s="221">
        <v>14.5</v>
      </c>
      <c r="Q787" s="232">
        <v>25.26</v>
      </c>
      <c r="R787" s="232" t="s">
        <v>318</v>
      </c>
      <c r="S787" s="218"/>
      <c r="T787" s="219"/>
      <c r="U787" s="219"/>
      <c r="V787" s="219"/>
      <c r="W787" s="219"/>
      <c r="X787" s="219"/>
      <c r="Y787" s="219"/>
      <c r="Z787" s="219"/>
      <c r="AA787" s="219"/>
      <c r="AB787" s="219"/>
      <c r="AC787" s="219"/>
      <c r="AD787" s="219"/>
      <c r="AE787" s="219"/>
      <c r="AF787" s="219"/>
      <c r="AG787" s="219"/>
      <c r="AH787" s="219"/>
      <c r="AI787" s="219"/>
      <c r="AJ787" s="219"/>
      <c r="AK787" s="219"/>
      <c r="AL787" s="219"/>
      <c r="AM787" s="219"/>
      <c r="AN787" s="219"/>
      <c r="AO787" s="219"/>
      <c r="AP787" s="219"/>
      <c r="AQ787" s="219"/>
      <c r="AR787" s="219"/>
      <c r="AS787" s="219"/>
      <c r="AT787" s="219"/>
      <c r="AU787" s="219"/>
      <c r="AV787" s="219"/>
      <c r="AW787" s="219"/>
      <c r="AX787" s="219"/>
      <c r="AY787" s="219"/>
      <c r="AZ787" s="219"/>
      <c r="BA787" s="219"/>
      <c r="BB787" s="219"/>
      <c r="BC787" s="219"/>
      <c r="BD787" s="219"/>
      <c r="BE787" s="219"/>
      <c r="BF787" s="219"/>
      <c r="BG787" s="219"/>
      <c r="BH787" s="219"/>
      <c r="BI787" s="219"/>
      <c r="BJ787" s="219"/>
      <c r="BK787" s="219"/>
      <c r="BL787" s="219"/>
      <c r="BM787" s="220">
        <v>16</v>
      </c>
    </row>
    <row r="788" spans="1:65">
      <c r="A788" s="30"/>
      <c r="B788" s="19">
        <v>1</v>
      </c>
      <c r="C788" s="9">
        <v>4</v>
      </c>
      <c r="D788" s="221">
        <v>15.299999999999999</v>
      </c>
      <c r="E788" s="221">
        <v>11.415196437107014</v>
      </c>
      <c r="F788" s="221">
        <v>14.8</v>
      </c>
      <c r="G788" s="221">
        <v>15.5</v>
      </c>
      <c r="H788" s="221">
        <v>15</v>
      </c>
      <c r="I788" s="221">
        <v>14</v>
      </c>
      <c r="J788" s="221">
        <v>15</v>
      </c>
      <c r="K788" s="221">
        <v>11</v>
      </c>
      <c r="L788" s="221">
        <v>14</v>
      </c>
      <c r="M788" s="221">
        <v>11.6559523969718</v>
      </c>
      <c r="N788" s="221">
        <v>13</v>
      </c>
      <c r="O788" s="221">
        <v>13</v>
      </c>
      <c r="P788" s="221">
        <v>14.4</v>
      </c>
      <c r="Q788" s="232">
        <v>18.86</v>
      </c>
      <c r="R788" s="232" t="s">
        <v>318</v>
      </c>
      <c r="S788" s="218"/>
      <c r="T788" s="219"/>
      <c r="U788" s="219"/>
      <c r="V788" s="219"/>
      <c r="W788" s="219"/>
      <c r="X788" s="219"/>
      <c r="Y788" s="219"/>
      <c r="Z788" s="219"/>
      <c r="AA788" s="219"/>
      <c r="AB788" s="219"/>
      <c r="AC788" s="219"/>
      <c r="AD788" s="219"/>
      <c r="AE788" s="219"/>
      <c r="AF788" s="219"/>
      <c r="AG788" s="219"/>
      <c r="AH788" s="219"/>
      <c r="AI788" s="219"/>
      <c r="AJ788" s="219"/>
      <c r="AK788" s="219"/>
      <c r="AL788" s="219"/>
      <c r="AM788" s="219"/>
      <c r="AN788" s="219"/>
      <c r="AO788" s="219"/>
      <c r="AP788" s="219"/>
      <c r="AQ788" s="219"/>
      <c r="AR788" s="219"/>
      <c r="AS788" s="219"/>
      <c r="AT788" s="219"/>
      <c r="AU788" s="219"/>
      <c r="AV788" s="219"/>
      <c r="AW788" s="219"/>
      <c r="AX788" s="219"/>
      <c r="AY788" s="219"/>
      <c r="AZ788" s="219"/>
      <c r="BA788" s="219"/>
      <c r="BB788" s="219"/>
      <c r="BC788" s="219"/>
      <c r="BD788" s="219"/>
      <c r="BE788" s="219"/>
      <c r="BF788" s="219"/>
      <c r="BG788" s="219"/>
      <c r="BH788" s="219"/>
      <c r="BI788" s="219"/>
      <c r="BJ788" s="219"/>
      <c r="BK788" s="219"/>
      <c r="BL788" s="219"/>
      <c r="BM788" s="220">
        <v>13.826407650872776</v>
      </c>
    </row>
    <row r="789" spans="1:65">
      <c r="A789" s="30"/>
      <c r="B789" s="19">
        <v>1</v>
      </c>
      <c r="C789" s="9">
        <v>5</v>
      </c>
      <c r="D789" s="221">
        <v>16.3</v>
      </c>
      <c r="E789" s="221">
        <v>11.573511409771964</v>
      </c>
      <c r="F789" s="221">
        <v>15.299999999999999</v>
      </c>
      <c r="G789" s="221">
        <v>15.289999999999997</v>
      </c>
      <c r="H789" s="221">
        <v>15</v>
      </c>
      <c r="I789" s="221">
        <v>14</v>
      </c>
      <c r="J789" s="221">
        <v>15</v>
      </c>
      <c r="K789" s="221">
        <v>12</v>
      </c>
      <c r="L789" s="221">
        <v>14</v>
      </c>
      <c r="M789" s="221">
        <v>12.424424935682501</v>
      </c>
      <c r="N789" s="221">
        <v>13</v>
      </c>
      <c r="O789" s="221">
        <v>12</v>
      </c>
      <c r="P789" s="221">
        <v>14.6</v>
      </c>
      <c r="Q789" s="232">
        <v>32.92</v>
      </c>
      <c r="R789" s="232" t="s">
        <v>318</v>
      </c>
      <c r="S789" s="218"/>
      <c r="T789" s="219"/>
      <c r="U789" s="219"/>
      <c r="V789" s="219"/>
      <c r="W789" s="219"/>
      <c r="X789" s="219"/>
      <c r="Y789" s="219"/>
      <c r="Z789" s="219"/>
      <c r="AA789" s="219"/>
      <c r="AB789" s="219"/>
      <c r="AC789" s="219"/>
      <c r="AD789" s="219"/>
      <c r="AE789" s="219"/>
      <c r="AF789" s="219"/>
      <c r="AG789" s="219"/>
      <c r="AH789" s="219"/>
      <c r="AI789" s="219"/>
      <c r="AJ789" s="219"/>
      <c r="AK789" s="219"/>
      <c r="AL789" s="219"/>
      <c r="AM789" s="219"/>
      <c r="AN789" s="219"/>
      <c r="AO789" s="219"/>
      <c r="AP789" s="219"/>
      <c r="AQ789" s="219"/>
      <c r="AR789" s="219"/>
      <c r="AS789" s="219"/>
      <c r="AT789" s="219"/>
      <c r="AU789" s="219"/>
      <c r="AV789" s="219"/>
      <c r="AW789" s="219"/>
      <c r="AX789" s="219"/>
      <c r="AY789" s="219"/>
      <c r="AZ789" s="219"/>
      <c r="BA789" s="219"/>
      <c r="BB789" s="219"/>
      <c r="BC789" s="219"/>
      <c r="BD789" s="219"/>
      <c r="BE789" s="219"/>
      <c r="BF789" s="219"/>
      <c r="BG789" s="219"/>
      <c r="BH789" s="219"/>
      <c r="BI789" s="219"/>
      <c r="BJ789" s="219"/>
      <c r="BK789" s="219"/>
      <c r="BL789" s="219"/>
      <c r="BM789" s="220">
        <v>58</v>
      </c>
    </row>
    <row r="790" spans="1:65">
      <c r="A790" s="30"/>
      <c r="B790" s="19">
        <v>1</v>
      </c>
      <c r="C790" s="9">
        <v>6</v>
      </c>
      <c r="D790" s="221">
        <v>15.5</v>
      </c>
      <c r="E790" s="221">
        <v>12.153796610687198</v>
      </c>
      <c r="F790" s="221">
        <v>15.8</v>
      </c>
      <c r="G790" s="221">
        <v>16.670000000000002</v>
      </c>
      <c r="H790" s="221">
        <v>15</v>
      </c>
      <c r="I790" s="221">
        <v>15</v>
      </c>
      <c r="J790" s="221">
        <v>15</v>
      </c>
      <c r="K790" s="221">
        <v>11</v>
      </c>
      <c r="L790" s="221">
        <v>14</v>
      </c>
      <c r="M790" s="221">
        <v>12.065328008758099</v>
      </c>
      <c r="N790" s="221">
        <v>13</v>
      </c>
      <c r="O790" s="221">
        <v>13</v>
      </c>
      <c r="P790" s="221">
        <v>14.1</v>
      </c>
      <c r="Q790" s="232">
        <v>29.57</v>
      </c>
      <c r="R790" s="232" t="s">
        <v>318</v>
      </c>
      <c r="S790" s="218"/>
      <c r="T790" s="219"/>
      <c r="U790" s="219"/>
      <c r="V790" s="219"/>
      <c r="W790" s="219"/>
      <c r="X790" s="219"/>
      <c r="Y790" s="219"/>
      <c r="Z790" s="219"/>
      <c r="AA790" s="219"/>
      <c r="AB790" s="219"/>
      <c r="AC790" s="219"/>
      <c r="AD790" s="219"/>
      <c r="AE790" s="219"/>
      <c r="AF790" s="219"/>
      <c r="AG790" s="219"/>
      <c r="AH790" s="219"/>
      <c r="AI790" s="219"/>
      <c r="AJ790" s="219"/>
      <c r="AK790" s="219"/>
      <c r="AL790" s="219"/>
      <c r="AM790" s="219"/>
      <c r="AN790" s="219"/>
      <c r="AO790" s="219"/>
      <c r="AP790" s="219"/>
      <c r="AQ790" s="219"/>
      <c r="AR790" s="219"/>
      <c r="AS790" s="219"/>
      <c r="AT790" s="219"/>
      <c r="AU790" s="219"/>
      <c r="AV790" s="219"/>
      <c r="AW790" s="219"/>
      <c r="AX790" s="219"/>
      <c r="AY790" s="219"/>
      <c r="AZ790" s="219"/>
      <c r="BA790" s="219"/>
      <c r="BB790" s="219"/>
      <c r="BC790" s="219"/>
      <c r="BD790" s="219"/>
      <c r="BE790" s="219"/>
      <c r="BF790" s="219"/>
      <c r="BG790" s="219"/>
      <c r="BH790" s="219"/>
      <c r="BI790" s="219"/>
      <c r="BJ790" s="219"/>
      <c r="BK790" s="219"/>
      <c r="BL790" s="219"/>
      <c r="BM790" s="222"/>
    </row>
    <row r="791" spans="1:65">
      <c r="A791" s="30"/>
      <c r="B791" s="20" t="s">
        <v>260</v>
      </c>
      <c r="C791" s="12"/>
      <c r="D791" s="223">
        <v>15.416666666666666</v>
      </c>
      <c r="E791" s="223">
        <v>11.679325340008097</v>
      </c>
      <c r="F791" s="223">
        <v>15.249999999999998</v>
      </c>
      <c r="G791" s="223">
        <v>15.666666666666666</v>
      </c>
      <c r="H791" s="223">
        <v>14.666666666666666</v>
      </c>
      <c r="I791" s="223">
        <v>14</v>
      </c>
      <c r="J791" s="223">
        <v>15</v>
      </c>
      <c r="K791" s="223">
        <v>11.833333333333334</v>
      </c>
      <c r="L791" s="223">
        <v>13.5</v>
      </c>
      <c r="M791" s="223">
        <v>12.297307454671349</v>
      </c>
      <c r="N791" s="223">
        <v>13.333333333333334</v>
      </c>
      <c r="O791" s="223">
        <v>12.666666666666666</v>
      </c>
      <c r="P791" s="223">
        <v>14.433333333333332</v>
      </c>
      <c r="Q791" s="223">
        <v>24.474999999999998</v>
      </c>
      <c r="R791" s="223" t="s">
        <v>662</v>
      </c>
      <c r="S791" s="218"/>
      <c r="T791" s="219"/>
      <c r="U791" s="219"/>
      <c r="V791" s="219"/>
      <c r="W791" s="219"/>
      <c r="X791" s="219"/>
      <c r="Y791" s="219"/>
      <c r="Z791" s="219"/>
      <c r="AA791" s="219"/>
      <c r="AB791" s="219"/>
      <c r="AC791" s="219"/>
      <c r="AD791" s="219"/>
      <c r="AE791" s="219"/>
      <c r="AF791" s="219"/>
      <c r="AG791" s="219"/>
      <c r="AH791" s="219"/>
      <c r="AI791" s="219"/>
      <c r="AJ791" s="219"/>
      <c r="AK791" s="219"/>
      <c r="AL791" s="219"/>
      <c r="AM791" s="219"/>
      <c r="AN791" s="219"/>
      <c r="AO791" s="219"/>
      <c r="AP791" s="219"/>
      <c r="AQ791" s="219"/>
      <c r="AR791" s="219"/>
      <c r="AS791" s="219"/>
      <c r="AT791" s="219"/>
      <c r="AU791" s="219"/>
      <c r="AV791" s="219"/>
      <c r="AW791" s="219"/>
      <c r="AX791" s="219"/>
      <c r="AY791" s="219"/>
      <c r="AZ791" s="219"/>
      <c r="BA791" s="219"/>
      <c r="BB791" s="219"/>
      <c r="BC791" s="219"/>
      <c r="BD791" s="219"/>
      <c r="BE791" s="219"/>
      <c r="BF791" s="219"/>
      <c r="BG791" s="219"/>
      <c r="BH791" s="219"/>
      <c r="BI791" s="219"/>
      <c r="BJ791" s="219"/>
      <c r="BK791" s="219"/>
      <c r="BL791" s="219"/>
      <c r="BM791" s="222"/>
    </row>
    <row r="792" spans="1:65">
      <c r="A792" s="30"/>
      <c r="B792" s="3" t="s">
        <v>261</v>
      </c>
      <c r="C792" s="29"/>
      <c r="D792" s="221">
        <v>15.399999999999999</v>
      </c>
      <c r="E792" s="221">
        <v>11.586998134651296</v>
      </c>
      <c r="F792" s="221">
        <v>15.149999999999999</v>
      </c>
      <c r="G792" s="221">
        <v>15.48</v>
      </c>
      <c r="H792" s="221">
        <v>15</v>
      </c>
      <c r="I792" s="221">
        <v>14</v>
      </c>
      <c r="J792" s="221">
        <v>15</v>
      </c>
      <c r="K792" s="221">
        <v>12</v>
      </c>
      <c r="L792" s="221">
        <v>13.5</v>
      </c>
      <c r="M792" s="221">
        <v>12.2448764722203</v>
      </c>
      <c r="N792" s="221">
        <v>13</v>
      </c>
      <c r="O792" s="221">
        <v>13</v>
      </c>
      <c r="P792" s="221">
        <v>14.45</v>
      </c>
      <c r="Q792" s="221">
        <v>22.875</v>
      </c>
      <c r="R792" s="221" t="s">
        <v>662</v>
      </c>
      <c r="S792" s="218"/>
      <c r="T792" s="219"/>
      <c r="U792" s="219"/>
      <c r="V792" s="219"/>
      <c r="W792" s="219"/>
      <c r="X792" s="219"/>
      <c r="Y792" s="219"/>
      <c r="Z792" s="219"/>
      <c r="AA792" s="219"/>
      <c r="AB792" s="219"/>
      <c r="AC792" s="219"/>
      <c r="AD792" s="219"/>
      <c r="AE792" s="219"/>
      <c r="AF792" s="219"/>
      <c r="AG792" s="219"/>
      <c r="AH792" s="219"/>
      <c r="AI792" s="219"/>
      <c r="AJ792" s="219"/>
      <c r="AK792" s="219"/>
      <c r="AL792" s="219"/>
      <c r="AM792" s="219"/>
      <c r="AN792" s="219"/>
      <c r="AO792" s="219"/>
      <c r="AP792" s="219"/>
      <c r="AQ792" s="219"/>
      <c r="AR792" s="219"/>
      <c r="AS792" s="219"/>
      <c r="AT792" s="219"/>
      <c r="AU792" s="219"/>
      <c r="AV792" s="219"/>
      <c r="AW792" s="219"/>
      <c r="AX792" s="219"/>
      <c r="AY792" s="219"/>
      <c r="AZ792" s="219"/>
      <c r="BA792" s="219"/>
      <c r="BB792" s="219"/>
      <c r="BC792" s="219"/>
      <c r="BD792" s="219"/>
      <c r="BE792" s="219"/>
      <c r="BF792" s="219"/>
      <c r="BG792" s="219"/>
      <c r="BH792" s="219"/>
      <c r="BI792" s="219"/>
      <c r="BJ792" s="219"/>
      <c r="BK792" s="219"/>
      <c r="BL792" s="219"/>
      <c r="BM792" s="222"/>
    </row>
    <row r="793" spans="1:65">
      <c r="A793" s="30"/>
      <c r="B793" s="3" t="s">
        <v>262</v>
      </c>
      <c r="C793" s="29"/>
      <c r="D793" s="221">
        <v>0.61454590281497046</v>
      </c>
      <c r="E793" s="221">
        <v>0.36585707449972776</v>
      </c>
      <c r="F793" s="221">
        <v>0.42308391602612339</v>
      </c>
      <c r="G793" s="221">
        <v>0.71600744875082689</v>
      </c>
      <c r="H793" s="221">
        <v>0.51639777949432231</v>
      </c>
      <c r="I793" s="221">
        <v>0.63245553203367588</v>
      </c>
      <c r="J793" s="221">
        <v>0.63245553203367588</v>
      </c>
      <c r="K793" s="221">
        <v>0.75277265270908111</v>
      </c>
      <c r="L793" s="221">
        <v>0.54772255750516607</v>
      </c>
      <c r="M793" s="221">
        <v>0.50377699923766561</v>
      </c>
      <c r="N793" s="221">
        <v>0.51639777949432231</v>
      </c>
      <c r="O793" s="221">
        <v>0.51639777949432231</v>
      </c>
      <c r="P793" s="221">
        <v>0.84063468086123316</v>
      </c>
      <c r="Q793" s="221">
        <v>5.7901183062179422</v>
      </c>
      <c r="R793" s="221" t="s">
        <v>662</v>
      </c>
      <c r="S793" s="218"/>
      <c r="T793" s="219"/>
      <c r="U793" s="219"/>
      <c r="V793" s="219"/>
      <c r="W793" s="219"/>
      <c r="X793" s="219"/>
      <c r="Y793" s="219"/>
      <c r="Z793" s="219"/>
      <c r="AA793" s="219"/>
      <c r="AB793" s="219"/>
      <c r="AC793" s="219"/>
      <c r="AD793" s="219"/>
      <c r="AE793" s="219"/>
      <c r="AF793" s="219"/>
      <c r="AG793" s="219"/>
      <c r="AH793" s="219"/>
      <c r="AI793" s="219"/>
      <c r="AJ793" s="219"/>
      <c r="AK793" s="219"/>
      <c r="AL793" s="219"/>
      <c r="AM793" s="219"/>
      <c r="AN793" s="219"/>
      <c r="AO793" s="219"/>
      <c r="AP793" s="219"/>
      <c r="AQ793" s="219"/>
      <c r="AR793" s="219"/>
      <c r="AS793" s="219"/>
      <c r="AT793" s="219"/>
      <c r="AU793" s="219"/>
      <c r="AV793" s="219"/>
      <c r="AW793" s="219"/>
      <c r="AX793" s="219"/>
      <c r="AY793" s="219"/>
      <c r="AZ793" s="219"/>
      <c r="BA793" s="219"/>
      <c r="BB793" s="219"/>
      <c r="BC793" s="219"/>
      <c r="BD793" s="219"/>
      <c r="BE793" s="219"/>
      <c r="BF793" s="219"/>
      <c r="BG793" s="219"/>
      <c r="BH793" s="219"/>
      <c r="BI793" s="219"/>
      <c r="BJ793" s="219"/>
      <c r="BK793" s="219"/>
      <c r="BL793" s="219"/>
      <c r="BM793" s="222"/>
    </row>
    <row r="794" spans="1:65">
      <c r="A794" s="30"/>
      <c r="B794" s="3" t="s">
        <v>86</v>
      </c>
      <c r="C794" s="29"/>
      <c r="D794" s="13">
        <v>3.986243693934944E-2</v>
      </c>
      <c r="E794" s="13">
        <v>3.1325189071192888E-2</v>
      </c>
      <c r="F794" s="13">
        <v>2.7743207608270388E-2</v>
      </c>
      <c r="G794" s="13">
        <v>4.5702603111754912E-2</v>
      </c>
      <c r="H794" s="13">
        <v>3.520893951097652E-2</v>
      </c>
      <c r="I794" s="13">
        <v>4.5175395145262566E-2</v>
      </c>
      <c r="J794" s="13">
        <v>4.2163702135578393E-2</v>
      </c>
      <c r="K794" s="13">
        <v>6.3614590369781496E-2</v>
      </c>
      <c r="L794" s="13">
        <v>4.0572041296678969E-2</v>
      </c>
      <c r="M794" s="13">
        <v>4.0966447419048389E-2</v>
      </c>
      <c r="N794" s="13">
        <v>3.8729833462074169E-2</v>
      </c>
      <c r="O794" s="13">
        <v>4.0768245749551763E-2</v>
      </c>
      <c r="P794" s="13">
        <v>5.8242587588538099E-2</v>
      </c>
      <c r="Q794" s="13">
        <v>0.23657276021319479</v>
      </c>
      <c r="R794" s="13" t="s">
        <v>662</v>
      </c>
      <c r="S794" s="15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55"/>
    </row>
    <row r="795" spans="1:65">
      <c r="A795" s="30"/>
      <c r="B795" s="3" t="s">
        <v>263</v>
      </c>
      <c r="C795" s="29"/>
      <c r="D795" s="13">
        <v>0.11501606606351622</v>
      </c>
      <c r="E795" s="13">
        <v>-0.15528851492593931</v>
      </c>
      <c r="F795" s="13">
        <v>0.102961838322289</v>
      </c>
      <c r="G795" s="13">
        <v>0.13309740767535705</v>
      </c>
      <c r="H795" s="13">
        <v>6.0772041227993956E-2</v>
      </c>
      <c r="I795" s="13">
        <v>1.2555130263085079E-2</v>
      </c>
      <c r="J795" s="13">
        <v>8.4880496710448394E-2</v>
      </c>
      <c r="K795" s="13">
        <v>-0.14414983037286855</v>
      </c>
      <c r="L795" s="13">
        <v>-2.3607552960596467E-2</v>
      </c>
      <c r="M795" s="13">
        <v>-0.11059273202500319</v>
      </c>
      <c r="N795" s="13">
        <v>-3.5661780701823687E-2</v>
      </c>
      <c r="O795" s="13">
        <v>-8.3878691666732563E-2</v>
      </c>
      <c r="P795" s="13">
        <v>4.3896122390275627E-2</v>
      </c>
      <c r="Q795" s="13">
        <v>0.77016334379921481</v>
      </c>
      <c r="R795" s="13" t="s">
        <v>662</v>
      </c>
      <c r="S795" s="15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55"/>
    </row>
    <row r="796" spans="1:65">
      <c r="A796" s="30"/>
      <c r="B796" s="46" t="s">
        <v>264</v>
      </c>
      <c r="C796" s="47"/>
      <c r="D796" s="45">
        <v>0.72</v>
      </c>
      <c r="E796" s="45">
        <v>1.17</v>
      </c>
      <c r="F796" s="45">
        <v>0.63</v>
      </c>
      <c r="G796" s="45">
        <v>0.84</v>
      </c>
      <c r="H796" s="45">
        <v>0.34</v>
      </c>
      <c r="I796" s="45">
        <v>0</v>
      </c>
      <c r="J796" s="45">
        <v>0.51</v>
      </c>
      <c r="K796" s="45">
        <v>1.1000000000000001</v>
      </c>
      <c r="L796" s="45">
        <v>0.25</v>
      </c>
      <c r="M796" s="45">
        <v>0.86</v>
      </c>
      <c r="N796" s="45">
        <v>0.34</v>
      </c>
      <c r="O796" s="45">
        <v>0.67</v>
      </c>
      <c r="P796" s="45">
        <v>0.22</v>
      </c>
      <c r="Q796" s="45">
        <v>5.3</v>
      </c>
      <c r="R796" s="45">
        <v>6.95</v>
      </c>
      <c r="S796" s="15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55"/>
    </row>
    <row r="797" spans="1:65">
      <c r="B797" s="31"/>
      <c r="C797" s="20"/>
      <c r="D797" s="20"/>
      <c r="E797" s="20"/>
      <c r="F797" s="20"/>
      <c r="G797" s="20"/>
      <c r="H797" s="20"/>
      <c r="I797" s="20"/>
      <c r="J797" s="20"/>
      <c r="K797" s="20"/>
      <c r="L797" s="20"/>
      <c r="M797" s="20"/>
      <c r="N797" s="20"/>
      <c r="O797" s="20"/>
      <c r="P797" s="20"/>
      <c r="Q797" s="20"/>
      <c r="R797" s="20"/>
      <c r="BM797" s="55"/>
    </row>
    <row r="798" spans="1:65" ht="15">
      <c r="B798" s="8" t="s">
        <v>584</v>
      </c>
      <c r="BM798" s="28" t="s">
        <v>67</v>
      </c>
    </row>
    <row r="799" spans="1:65" ht="15">
      <c r="A799" s="25" t="s">
        <v>12</v>
      </c>
      <c r="B799" s="18" t="s">
        <v>112</v>
      </c>
      <c r="C799" s="15" t="s">
        <v>113</v>
      </c>
      <c r="D799" s="16" t="s">
        <v>225</v>
      </c>
      <c r="E799" s="17" t="s">
        <v>225</v>
      </c>
      <c r="F799" s="17" t="s">
        <v>225</v>
      </c>
      <c r="G799" s="17" t="s">
        <v>225</v>
      </c>
      <c r="H799" s="17" t="s">
        <v>225</v>
      </c>
      <c r="I799" s="17" t="s">
        <v>225</v>
      </c>
      <c r="J799" s="15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28">
        <v>1</v>
      </c>
    </row>
    <row r="800" spans="1:65">
      <c r="A800" s="30"/>
      <c r="B800" s="19" t="s">
        <v>226</v>
      </c>
      <c r="C800" s="9" t="s">
        <v>226</v>
      </c>
      <c r="D800" s="151" t="s">
        <v>229</v>
      </c>
      <c r="E800" s="152" t="s">
        <v>231</v>
      </c>
      <c r="F800" s="152" t="s">
        <v>232</v>
      </c>
      <c r="G800" s="152" t="s">
        <v>234</v>
      </c>
      <c r="H800" s="152" t="s">
        <v>241</v>
      </c>
      <c r="I800" s="152" t="s">
        <v>244</v>
      </c>
      <c r="J800" s="15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28" t="s">
        <v>3</v>
      </c>
    </row>
    <row r="801" spans="1:65">
      <c r="A801" s="30"/>
      <c r="B801" s="19"/>
      <c r="C801" s="9"/>
      <c r="D801" s="10" t="s">
        <v>304</v>
      </c>
      <c r="E801" s="11" t="s">
        <v>304</v>
      </c>
      <c r="F801" s="11" t="s">
        <v>305</v>
      </c>
      <c r="G801" s="11" t="s">
        <v>304</v>
      </c>
      <c r="H801" s="11" t="s">
        <v>304</v>
      </c>
      <c r="I801" s="11" t="s">
        <v>304</v>
      </c>
      <c r="J801" s="15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28">
        <v>2</v>
      </c>
    </row>
    <row r="802" spans="1:65">
      <c r="A802" s="30"/>
      <c r="B802" s="19"/>
      <c r="C802" s="9"/>
      <c r="D802" s="26"/>
      <c r="E802" s="26"/>
      <c r="F802" s="26"/>
      <c r="G802" s="26"/>
      <c r="H802" s="26"/>
      <c r="I802" s="26"/>
      <c r="J802" s="15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28">
        <v>3</v>
      </c>
    </row>
    <row r="803" spans="1:65">
      <c r="A803" s="30"/>
      <c r="B803" s="18">
        <v>1</v>
      </c>
      <c r="C803" s="14">
        <v>1</v>
      </c>
      <c r="D803" s="22">
        <v>4.8739526246200002</v>
      </c>
      <c r="E803" s="22">
        <v>5.7600442334922333</v>
      </c>
      <c r="F803" s="22">
        <v>5.3</v>
      </c>
      <c r="G803" s="22">
        <v>5.31</v>
      </c>
      <c r="H803" s="148">
        <v>3.0469553004440333</v>
      </c>
      <c r="I803" s="22">
        <v>6.07</v>
      </c>
      <c r="J803" s="15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28">
        <v>1</v>
      </c>
    </row>
    <row r="804" spans="1:65">
      <c r="A804" s="30"/>
      <c r="B804" s="19">
        <v>1</v>
      </c>
      <c r="C804" s="9">
        <v>2</v>
      </c>
      <c r="D804" s="11">
        <v>4.9027200599072582</v>
      </c>
      <c r="E804" s="11">
        <v>5.3915777540942091</v>
      </c>
      <c r="F804" s="11">
        <v>5.5</v>
      </c>
      <c r="G804" s="11">
        <v>5.41</v>
      </c>
      <c r="H804" s="154">
        <v>3.7494324987211405</v>
      </c>
      <c r="I804" s="11">
        <v>5.78</v>
      </c>
      <c r="J804" s="15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28">
        <v>32</v>
      </c>
    </row>
    <row r="805" spans="1:65">
      <c r="A805" s="30"/>
      <c r="B805" s="19">
        <v>1</v>
      </c>
      <c r="C805" s="9">
        <v>3</v>
      </c>
      <c r="D805" s="11">
        <v>4.8912939152468002</v>
      </c>
      <c r="E805" s="11">
        <v>5.6677311681074478</v>
      </c>
      <c r="F805" s="11">
        <v>5.5</v>
      </c>
      <c r="G805" s="11">
        <v>6.23</v>
      </c>
      <c r="H805" s="149">
        <v>3.1207509853182742</v>
      </c>
      <c r="I805" s="11">
        <v>5.73</v>
      </c>
      <c r="J805" s="15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28">
        <v>16</v>
      </c>
    </row>
    <row r="806" spans="1:65">
      <c r="A806" s="30"/>
      <c r="B806" s="19">
        <v>1</v>
      </c>
      <c r="C806" s="9">
        <v>4</v>
      </c>
      <c r="D806" s="11">
        <v>4.9706753809483999</v>
      </c>
      <c r="E806" s="11">
        <v>5.5869578763529457</v>
      </c>
      <c r="F806" s="11">
        <v>5.7</v>
      </c>
      <c r="G806" s="11">
        <v>5.05</v>
      </c>
      <c r="H806" s="149">
        <v>3.1962627969613773</v>
      </c>
      <c r="I806" s="11">
        <v>5.73</v>
      </c>
      <c r="J806" s="15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28">
        <v>5.4837220153429795</v>
      </c>
    </row>
    <row r="807" spans="1:65">
      <c r="A807" s="30"/>
      <c r="B807" s="19">
        <v>1</v>
      </c>
      <c r="C807" s="9">
        <v>5</v>
      </c>
      <c r="D807" s="11">
        <v>4.9084666732109996</v>
      </c>
      <c r="E807" s="11">
        <v>5.5285706214703199</v>
      </c>
      <c r="F807" s="11">
        <v>5.4</v>
      </c>
      <c r="G807" s="11">
        <v>5.35</v>
      </c>
      <c r="H807" s="149">
        <v>3.0346514589303002</v>
      </c>
      <c r="I807" s="11">
        <v>5.77</v>
      </c>
      <c r="J807" s="15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28">
        <v>59</v>
      </c>
    </row>
    <row r="808" spans="1:65">
      <c r="A808" s="30"/>
      <c r="B808" s="19">
        <v>1</v>
      </c>
      <c r="C808" s="9">
        <v>6</v>
      </c>
      <c r="D808" s="11">
        <v>4.9030913740982003</v>
      </c>
      <c r="E808" s="11">
        <v>5.9165787787405915</v>
      </c>
      <c r="F808" s="11">
        <v>5.9</v>
      </c>
      <c r="G808" s="11">
        <v>5.73</v>
      </c>
      <c r="H808" s="149">
        <v>3.4026263428512191</v>
      </c>
      <c r="I808" s="11">
        <v>5.75</v>
      </c>
      <c r="J808" s="15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55"/>
    </row>
    <row r="809" spans="1:65">
      <c r="A809" s="30"/>
      <c r="B809" s="20" t="s">
        <v>260</v>
      </c>
      <c r="C809" s="12"/>
      <c r="D809" s="23">
        <v>4.9083666713386096</v>
      </c>
      <c r="E809" s="23">
        <v>5.6419100720429576</v>
      </c>
      <c r="F809" s="23">
        <v>5.55</v>
      </c>
      <c r="G809" s="23">
        <v>5.5133333333333328</v>
      </c>
      <c r="H809" s="23">
        <v>3.2584465638710576</v>
      </c>
      <c r="I809" s="23">
        <v>5.8049999999999997</v>
      </c>
      <c r="J809" s="15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55"/>
    </row>
    <row r="810" spans="1:65">
      <c r="A810" s="30"/>
      <c r="B810" s="3" t="s">
        <v>261</v>
      </c>
      <c r="C810" s="29"/>
      <c r="D810" s="11">
        <v>4.9029057170027297</v>
      </c>
      <c r="E810" s="11">
        <v>5.6273445222301968</v>
      </c>
      <c r="F810" s="11">
        <v>5.5</v>
      </c>
      <c r="G810" s="11">
        <v>5.38</v>
      </c>
      <c r="H810" s="11">
        <v>3.158506891139826</v>
      </c>
      <c r="I810" s="11">
        <v>5.76</v>
      </c>
      <c r="J810" s="15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55"/>
    </row>
    <row r="811" spans="1:65">
      <c r="A811" s="30"/>
      <c r="B811" s="3" t="s">
        <v>262</v>
      </c>
      <c r="C811" s="29"/>
      <c r="D811" s="24">
        <v>3.2917788161916449E-2</v>
      </c>
      <c r="E811" s="24">
        <v>0.18362851184884119</v>
      </c>
      <c r="F811" s="24">
        <v>0.21679483388678814</v>
      </c>
      <c r="G811" s="24">
        <v>0.41326343494999279</v>
      </c>
      <c r="H811" s="24">
        <v>0.27549762017441998</v>
      </c>
      <c r="I811" s="24">
        <v>0.13141537200799611</v>
      </c>
      <c r="J811" s="205"/>
      <c r="K811" s="206"/>
      <c r="L811" s="206"/>
      <c r="M811" s="206"/>
      <c r="N811" s="206"/>
      <c r="O811" s="206"/>
      <c r="P811" s="206"/>
      <c r="Q811" s="206"/>
      <c r="R811" s="206"/>
      <c r="S811" s="206"/>
      <c r="T811" s="206"/>
      <c r="U811" s="206"/>
      <c r="V811" s="206"/>
      <c r="W811" s="206"/>
      <c r="X811" s="206"/>
      <c r="Y811" s="206"/>
      <c r="Z811" s="206"/>
      <c r="AA811" s="206"/>
      <c r="AB811" s="206"/>
      <c r="AC811" s="206"/>
      <c r="AD811" s="206"/>
      <c r="AE811" s="206"/>
      <c r="AF811" s="206"/>
      <c r="AG811" s="206"/>
      <c r="AH811" s="206"/>
      <c r="AI811" s="206"/>
      <c r="AJ811" s="206"/>
      <c r="AK811" s="206"/>
      <c r="AL811" s="206"/>
      <c r="AM811" s="206"/>
      <c r="AN811" s="206"/>
      <c r="AO811" s="206"/>
      <c r="AP811" s="206"/>
      <c r="AQ811" s="206"/>
      <c r="AR811" s="206"/>
      <c r="AS811" s="206"/>
      <c r="AT811" s="206"/>
      <c r="AU811" s="206"/>
      <c r="AV811" s="206"/>
      <c r="AW811" s="206"/>
      <c r="AX811" s="206"/>
      <c r="AY811" s="206"/>
      <c r="AZ811" s="206"/>
      <c r="BA811" s="206"/>
      <c r="BB811" s="206"/>
      <c r="BC811" s="206"/>
      <c r="BD811" s="206"/>
      <c r="BE811" s="206"/>
      <c r="BF811" s="206"/>
      <c r="BG811" s="206"/>
      <c r="BH811" s="206"/>
      <c r="BI811" s="206"/>
      <c r="BJ811" s="206"/>
      <c r="BK811" s="206"/>
      <c r="BL811" s="206"/>
      <c r="BM811" s="56"/>
    </row>
    <row r="812" spans="1:65">
      <c r="A812" s="30"/>
      <c r="B812" s="3" t="s">
        <v>86</v>
      </c>
      <c r="C812" s="29"/>
      <c r="D812" s="13">
        <v>6.7064647704771227E-3</v>
      </c>
      <c r="E812" s="13">
        <v>3.2547224167709679E-2</v>
      </c>
      <c r="F812" s="13">
        <v>3.9062132231853716E-2</v>
      </c>
      <c r="G812" s="13">
        <v>7.4957092191655292E-2</v>
      </c>
      <c r="H812" s="13">
        <v>8.4548761127181682E-2</v>
      </c>
      <c r="I812" s="13">
        <v>2.263830697812164E-2</v>
      </c>
      <c r="J812" s="15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55"/>
    </row>
    <row r="813" spans="1:65">
      <c r="A813" s="30"/>
      <c r="B813" s="3" t="s">
        <v>263</v>
      </c>
      <c r="C813" s="29"/>
      <c r="D813" s="13">
        <v>-0.10492058904418855</v>
      </c>
      <c r="E813" s="13">
        <v>2.8846840933472118E-2</v>
      </c>
      <c r="F813" s="13">
        <v>1.2086313724798625E-2</v>
      </c>
      <c r="G813" s="13">
        <v>5.3998575980882535E-3</v>
      </c>
      <c r="H813" s="13">
        <v>-0.40579654571216295</v>
      </c>
      <c r="I813" s="13">
        <v>5.8587576787829887E-2</v>
      </c>
      <c r="J813" s="15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55"/>
    </row>
    <row r="814" spans="1:65">
      <c r="A814" s="30"/>
      <c r="B814" s="46" t="s">
        <v>264</v>
      </c>
      <c r="C814" s="47"/>
      <c r="D814" s="45">
        <v>2.19</v>
      </c>
      <c r="E814" s="45">
        <v>0.39</v>
      </c>
      <c r="F814" s="45">
        <v>0.06</v>
      </c>
      <c r="G814" s="45">
        <v>0.06</v>
      </c>
      <c r="H814" s="45">
        <v>7.99</v>
      </c>
      <c r="I814" s="45">
        <v>0.96</v>
      </c>
      <c r="J814" s="15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55"/>
    </row>
    <row r="815" spans="1:65">
      <c r="B815" s="31"/>
      <c r="C815" s="20"/>
      <c r="D815" s="20"/>
      <c r="E815" s="20"/>
      <c r="F815" s="20"/>
      <c r="G815" s="20"/>
      <c r="H815" s="20"/>
      <c r="I815" s="20"/>
      <c r="BM815" s="55"/>
    </row>
    <row r="816" spans="1:65" ht="15">
      <c r="B816" s="8" t="s">
        <v>585</v>
      </c>
      <c r="BM816" s="28" t="s">
        <v>290</v>
      </c>
    </row>
    <row r="817" spans="1:65" ht="15">
      <c r="A817" s="25" t="s">
        <v>15</v>
      </c>
      <c r="B817" s="18" t="s">
        <v>112</v>
      </c>
      <c r="C817" s="15" t="s">
        <v>113</v>
      </c>
      <c r="D817" s="16" t="s">
        <v>225</v>
      </c>
      <c r="E817" s="17" t="s">
        <v>225</v>
      </c>
      <c r="F817" s="17" t="s">
        <v>225</v>
      </c>
      <c r="G817" s="17" t="s">
        <v>225</v>
      </c>
      <c r="H817" s="17" t="s">
        <v>225</v>
      </c>
      <c r="I817" s="17" t="s">
        <v>225</v>
      </c>
      <c r="J817" s="17" t="s">
        <v>225</v>
      </c>
      <c r="K817" s="17" t="s">
        <v>225</v>
      </c>
      <c r="L817" s="17" t="s">
        <v>225</v>
      </c>
      <c r="M817" s="17" t="s">
        <v>225</v>
      </c>
      <c r="N817" s="17" t="s">
        <v>225</v>
      </c>
      <c r="O817" s="17" t="s">
        <v>225</v>
      </c>
      <c r="P817" s="17" t="s">
        <v>225</v>
      </c>
      <c r="Q817" s="17" t="s">
        <v>225</v>
      </c>
      <c r="R817" s="17" t="s">
        <v>225</v>
      </c>
      <c r="S817" s="15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28">
        <v>1</v>
      </c>
    </row>
    <row r="818" spans="1:65">
      <c r="A818" s="30"/>
      <c r="B818" s="19" t="s">
        <v>226</v>
      </c>
      <c r="C818" s="9" t="s">
        <v>226</v>
      </c>
      <c r="D818" s="151" t="s">
        <v>228</v>
      </c>
      <c r="E818" s="152" t="s">
        <v>231</v>
      </c>
      <c r="F818" s="152" t="s">
        <v>232</v>
      </c>
      <c r="G818" s="152" t="s">
        <v>234</v>
      </c>
      <c r="H818" s="152" t="s">
        <v>235</v>
      </c>
      <c r="I818" s="152" t="s">
        <v>236</v>
      </c>
      <c r="J818" s="152" t="s">
        <v>237</v>
      </c>
      <c r="K818" s="152" t="s">
        <v>238</v>
      </c>
      <c r="L818" s="152" t="s">
        <v>280</v>
      </c>
      <c r="M818" s="152" t="s">
        <v>241</v>
      </c>
      <c r="N818" s="152" t="s">
        <v>242</v>
      </c>
      <c r="O818" s="152" t="s">
        <v>243</v>
      </c>
      <c r="P818" s="152" t="s">
        <v>244</v>
      </c>
      <c r="Q818" s="152" t="s">
        <v>246</v>
      </c>
      <c r="R818" s="152" t="s">
        <v>248</v>
      </c>
      <c r="S818" s="15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28" t="s">
        <v>3</v>
      </c>
    </row>
    <row r="819" spans="1:65">
      <c r="A819" s="30"/>
      <c r="B819" s="19"/>
      <c r="C819" s="9"/>
      <c r="D819" s="10" t="s">
        <v>304</v>
      </c>
      <c r="E819" s="11" t="s">
        <v>304</v>
      </c>
      <c r="F819" s="11" t="s">
        <v>305</v>
      </c>
      <c r="G819" s="11" t="s">
        <v>304</v>
      </c>
      <c r="H819" s="11" t="s">
        <v>305</v>
      </c>
      <c r="I819" s="11" t="s">
        <v>305</v>
      </c>
      <c r="J819" s="11" t="s">
        <v>305</v>
      </c>
      <c r="K819" s="11" t="s">
        <v>305</v>
      </c>
      <c r="L819" s="11" t="s">
        <v>305</v>
      </c>
      <c r="M819" s="11" t="s">
        <v>304</v>
      </c>
      <c r="N819" s="11" t="s">
        <v>304</v>
      </c>
      <c r="O819" s="11" t="s">
        <v>305</v>
      </c>
      <c r="P819" s="11" t="s">
        <v>304</v>
      </c>
      <c r="Q819" s="11" t="s">
        <v>304</v>
      </c>
      <c r="R819" s="11" t="s">
        <v>305</v>
      </c>
      <c r="S819" s="15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28">
        <v>2</v>
      </c>
    </row>
    <row r="820" spans="1:65">
      <c r="A820" s="30"/>
      <c r="B820" s="19"/>
      <c r="C820" s="9"/>
      <c r="D820" s="26"/>
      <c r="E820" s="26"/>
      <c r="F820" s="26"/>
      <c r="G820" s="26"/>
      <c r="H820" s="26"/>
      <c r="I820" s="26"/>
      <c r="J820" s="26"/>
      <c r="K820" s="26"/>
      <c r="L820" s="26"/>
      <c r="M820" s="26"/>
      <c r="N820" s="26"/>
      <c r="O820" s="26"/>
      <c r="P820" s="26"/>
      <c r="Q820" s="26"/>
      <c r="R820" s="26"/>
      <c r="S820" s="15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28">
        <v>2</v>
      </c>
    </row>
    <row r="821" spans="1:65">
      <c r="A821" s="30"/>
      <c r="B821" s="18">
        <v>1</v>
      </c>
      <c r="C821" s="14">
        <v>1</v>
      </c>
      <c r="D821" s="148">
        <v>60.5</v>
      </c>
      <c r="E821" s="22">
        <v>10.063359849688201</v>
      </c>
      <c r="F821" s="148">
        <v>9</v>
      </c>
      <c r="G821" s="22">
        <v>4.2</v>
      </c>
      <c r="H821" s="22">
        <v>14.3</v>
      </c>
      <c r="I821" s="22">
        <v>9.6</v>
      </c>
      <c r="J821" s="22">
        <v>10.5</v>
      </c>
      <c r="K821" s="22">
        <v>8.8000000000000007</v>
      </c>
      <c r="L821" s="22">
        <v>10.7</v>
      </c>
      <c r="M821" s="22">
        <v>7.87417805371744</v>
      </c>
      <c r="N821" s="22">
        <v>16.5</v>
      </c>
      <c r="O821" s="22">
        <v>8.6999999999999993</v>
      </c>
      <c r="P821" s="148">
        <v>71.7</v>
      </c>
      <c r="Q821" s="148">
        <v>51.75</v>
      </c>
      <c r="R821" s="148">
        <v>159.5</v>
      </c>
      <c r="S821" s="15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28">
        <v>1</v>
      </c>
    </row>
    <row r="822" spans="1:65">
      <c r="A822" s="30"/>
      <c r="B822" s="19">
        <v>1</v>
      </c>
      <c r="C822" s="9">
        <v>2</v>
      </c>
      <c r="D822" s="149">
        <v>85.6</v>
      </c>
      <c r="E822" s="11">
        <v>10.494884955871639</v>
      </c>
      <c r="F822" s="149">
        <v>9</v>
      </c>
      <c r="G822" s="11">
        <v>4</v>
      </c>
      <c r="H822" s="11">
        <v>10.7</v>
      </c>
      <c r="I822" s="11">
        <v>9.9</v>
      </c>
      <c r="J822" s="11">
        <v>10.7</v>
      </c>
      <c r="K822" s="11">
        <v>8.4</v>
      </c>
      <c r="L822" s="11">
        <v>9.6999999999999993</v>
      </c>
      <c r="M822" s="11">
        <v>8.5971564609337996</v>
      </c>
      <c r="N822" s="11">
        <v>15.8</v>
      </c>
      <c r="O822" s="11">
        <v>8.5</v>
      </c>
      <c r="P822" s="149">
        <v>53.4</v>
      </c>
      <c r="Q822" s="149">
        <v>49.04</v>
      </c>
      <c r="R822" s="149">
        <v>152.9</v>
      </c>
      <c r="S822" s="15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28">
        <v>35</v>
      </c>
    </row>
    <row r="823" spans="1:65">
      <c r="A823" s="30"/>
      <c r="B823" s="19">
        <v>1</v>
      </c>
      <c r="C823" s="9">
        <v>3</v>
      </c>
      <c r="D823" s="149">
        <v>73.7</v>
      </c>
      <c r="E823" s="11">
        <v>10.579549539824406</v>
      </c>
      <c r="F823" s="149">
        <v>9</v>
      </c>
      <c r="G823" s="11">
        <v>4.5</v>
      </c>
      <c r="H823" s="11">
        <v>13.6</v>
      </c>
      <c r="I823" s="11">
        <v>9.9</v>
      </c>
      <c r="J823" s="11">
        <v>10.6</v>
      </c>
      <c r="K823" s="11">
        <v>8.9</v>
      </c>
      <c r="L823" s="11">
        <v>10.3</v>
      </c>
      <c r="M823" s="11">
        <v>9.6994781075730998</v>
      </c>
      <c r="N823" s="11">
        <v>14.2</v>
      </c>
      <c r="O823" s="11">
        <v>8.1</v>
      </c>
      <c r="P823" s="149">
        <v>32.299999999999997</v>
      </c>
      <c r="Q823" s="149">
        <v>51.62</v>
      </c>
      <c r="R823" s="149">
        <v>143.80000000000001</v>
      </c>
      <c r="S823" s="15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28">
        <v>16</v>
      </c>
    </row>
    <row r="824" spans="1:65">
      <c r="A824" s="30"/>
      <c r="B824" s="19">
        <v>1</v>
      </c>
      <c r="C824" s="9">
        <v>4</v>
      </c>
      <c r="D824" s="149">
        <v>70.2</v>
      </c>
      <c r="E824" s="11">
        <v>10.1526468868244</v>
      </c>
      <c r="F824" s="149">
        <v>9</v>
      </c>
      <c r="G824" s="11">
        <v>4.2</v>
      </c>
      <c r="H824" s="11">
        <v>15.2</v>
      </c>
      <c r="I824" s="11">
        <v>10.7</v>
      </c>
      <c r="J824" s="11">
        <v>10.4</v>
      </c>
      <c r="K824" s="11">
        <v>8.4</v>
      </c>
      <c r="L824" s="11">
        <v>9.5</v>
      </c>
      <c r="M824" s="11">
        <v>9.8815412265766192</v>
      </c>
      <c r="N824" s="11">
        <v>16.100000000000001</v>
      </c>
      <c r="O824" s="11">
        <v>8.8000000000000007</v>
      </c>
      <c r="P824" s="149">
        <v>68.2</v>
      </c>
      <c r="Q824" s="149">
        <v>48.08</v>
      </c>
      <c r="R824" s="149">
        <v>178.4</v>
      </c>
      <c r="S824" s="15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28">
        <v>9.9417521492506093</v>
      </c>
    </row>
    <row r="825" spans="1:65">
      <c r="A825" s="30"/>
      <c r="B825" s="19">
        <v>1</v>
      </c>
      <c r="C825" s="9">
        <v>5</v>
      </c>
      <c r="D825" s="149">
        <v>79.8</v>
      </c>
      <c r="E825" s="11">
        <v>10.11103824091504</v>
      </c>
      <c r="F825" s="149">
        <v>10</v>
      </c>
      <c r="G825" s="11">
        <v>4.0999999999999996</v>
      </c>
      <c r="H825" s="11">
        <v>10.6</v>
      </c>
      <c r="I825" s="11">
        <v>9.5</v>
      </c>
      <c r="J825" s="11">
        <v>10.8</v>
      </c>
      <c r="K825" s="11">
        <v>8.9</v>
      </c>
      <c r="L825" s="11">
        <v>10.1</v>
      </c>
      <c r="M825" s="11">
        <v>7.44726834069135</v>
      </c>
      <c r="N825" s="11">
        <v>14</v>
      </c>
      <c r="O825" s="11">
        <v>8</v>
      </c>
      <c r="P825" s="149">
        <v>111.7</v>
      </c>
      <c r="Q825" s="149">
        <v>50.32</v>
      </c>
      <c r="R825" s="149">
        <v>182.4</v>
      </c>
      <c r="S825" s="15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28">
        <v>41</v>
      </c>
    </row>
    <row r="826" spans="1:65">
      <c r="A826" s="30"/>
      <c r="B826" s="19">
        <v>1</v>
      </c>
      <c r="C826" s="9">
        <v>6</v>
      </c>
      <c r="D826" s="149">
        <v>99.3</v>
      </c>
      <c r="E826" s="11">
        <v>10.267582808600929</v>
      </c>
      <c r="F826" s="149">
        <v>9</v>
      </c>
      <c r="G826" s="11">
        <v>4</v>
      </c>
      <c r="H826" s="11">
        <v>15.400000000000002</v>
      </c>
      <c r="I826" s="11">
        <v>11</v>
      </c>
      <c r="J826" s="11">
        <v>10.8</v>
      </c>
      <c r="K826" s="11">
        <v>8.6</v>
      </c>
      <c r="L826" s="11">
        <v>9.8000000000000007</v>
      </c>
      <c r="M826" s="11">
        <v>8.4364444838197006</v>
      </c>
      <c r="N826" s="11">
        <v>14.5</v>
      </c>
      <c r="O826" s="11">
        <v>8.4</v>
      </c>
      <c r="P826" s="149">
        <v>35.700000000000003</v>
      </c>
      <c r="Q826" s="149">
        <v>54.97</v>
      </c>
      <c r="R826" s="149">
        <v>175.1</v>
      </c>
      <c r="S826" s="15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55"/>
    </row>
    <row r="827" spans="1:65">
      <c r="A827" s="30"/>
      <c r="B827" s="20" t="s">
        <v>260</v>
      </c>
      <c r="C827" s="12"/>
      <c r="D827" s="23">
        <v>78.183333333333337</v>
      </c>
      <c r="E827" s="23">
        <v>10.278177046954102</v>
      </c>
      <c r="F827" s="23">
        <v>9.1666666666666661</v>
      </c>
      <c r="G827" s="23">
        <v>4.166666666666667</v>
      </c>
      <c r="H827" s="23">
        <v>13.299999999999999</v>
      </c>
      <c r="I827" s="23">
        <v>10.1</v>
      </c>
      <c r="J827" s="23">
        <v>10.633333333333333</v>
      </c>
      <c r="K827" s="23">
        <v>8.6666666666666661</v>
      </c>
      <c r="L827" s="23">
        <v>10.016666666666667</v>
      </c>
      <c r="M827" s="23">
        <v>8.6560111122186694</v>
      </c>
      <c r="N827" s="23">
        <v>15.183333333333332</v>
      </c>
      <c r="O827" s="23">
        <v>8.4166666666666661</v>
      </c>
      <c r="P827" s="23">
        <v>62.166666666666657</v>
      </c>
      <c r="Q827" s="23">
        <v>50.963333333333331</v>
      </c>
      <c r="R827" s="23">
        <v>165.35</v>
      </c>
      <c r="S827" s="15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55"/>
    </row>
    <row r="828" spans="1:65">
      <c r="A828" s="30"/>
      <c r="B828" s="3" t="s">
        <v>261</v>
      </c>
      <c r="C828" s="29"/>
      <c r="D828" s="11">
        <v>76.75</v>
      </c>
      <c r="E828" s="11">
        <v>10.210114847712664</v>
      </c>
      <c r="F828" s="11">
        <v>9</v>
      </c>
      <c r="G828" s="11">
        <v>4.1500000000000004</v>
      </c>
      <c r="H828" s="11">
        <v>13.95</v>
      </c>
      <c r="I828" s="11">
        <v>9.9</v>
      </c>
      <c r="J828" s="11">
        <v>10.649999999999999</v>
      </c>
      <c r="K828" s="11">
        <v>8.6999999999999993</v>
      </c>
      <c r="L828" s="11">
        <v>9.9499999999999993</v>
      </c>
      <c r="M828" s="11">
        <v>8.516800472376751</v>
      </c>
      <c r="N828" s="11">
        <v>15.15</v>
      </c>
      <c r="O828" s="11">
        <v>8.4499999999999993</v>
      </c>
      <c r="P828" s="11">
        <v>60.8</v>
      </c>
      <c r="Q828" s="11">
        <v>50.97</v>
      </c>
      <c r="R828" s="11">
        <v>167.3</v>
      </c>
      <c r="S828" s="15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55"/>
    </row>
    <row r="829" spans="1:65">
      <c r="A829" s="30"/>
      <c r="B829" s="3" t="s">
        <v>262</v>
      </c>
      <c r="C829" s="29"/>
      <c r="D829" s="24">
        <v>13.416917181926175</v>
      </c>
      <c r="E829" s="24">
        <v>0.21341957031166828</v>
      </c>
      <c r="F829" s="24">
        <v>0.40824829046386302</v>
      </c>
      <c r="G829" s="24">
        <v>0.18618986725025258</v>
      </c>
      <c r="H829" s="24">
        <v>2.1522081683703407</v>
      </c>
      <c r="I829" s="24">
        <v>0.60991802727907618</v>
      </c>
      <c r="J829" s="24">
        <v>0.16329931618554536</v>
      </c>
      <c r="K829" s="24">
        <v>0.23380903889000251</v>
      </c>
      <c r="L829" s="24">
        <v>0.4400757510550502</v>
      </c>
      <c r="M829" s="24">
        <v>0.97105538719080631</v>
      </c>
      <c r="N829" s="24">
        <v>1.0759491933482117</v>
      </c>
      <c r="O829" s="24">
        <v>0.31885210782848328</v>
      </c>
      <c r="P829" s="24">
        <v>29.155422594547808</v>
      </c>
      <c r="Q829" s="24">
        <v>2.4302318133599243</v>
      </c>
      <c r="R829" s="24">
        <v>15.554388448280438</v>
      </c>
      <c r="S829" s="15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55"/>
    </row>
    <row r="830" spans="1:65">
      <c r="A830" s="30"/>
      <c r="B830" s="3" t="s">
        <v>86</v>
      </c>
      <c r="C830" s="29"/>
      <c r="D830" s="13">
        <v>0.17160840565243454</v>
      </c>
      <c r="E830" s="13">
        <v>2.0764340732475933E-2</v>
      </c>
      <c r="F830" s="13">
        <v>4.4536177141512333E-2</v>
      </c>
      <c r="G830" s="13">
        <v>4.4685568140060618E-2</v>
      </c>
      <c r="H830" s="13">
        <v>0.16182016303536398</v>
      </c>
      <c r="I830" s="13">
        <v>6.0387923492977842E-2</v>
      </c>
      <c r="J830" s="13">
        <v>1.5357302462590473E-2</v>
      </c>
      <c r="K830" s="13">
        <v>2.6977966025769521E-2</v>
      </c>
      <c r="L830" s="13">
        <v>4.3934351186860246E-2</v>
      </c>
      <c r="M830" s="13">
        <v>0.11218277964316405</v>
      </c>
      <c r="N830" s="13">
        <v>7.0863832712286176E-2</v>
      </c>
      <c r="O830" s="13">
        <v>3.7883418751899003E-2</v>
      </c>
      <c r="P830" s="13">
        <v>0.46898803101149295</v>
      </c>
      <c r="Q830" s="13">
        <v>4.7685888155404366E-2</v>
      </c>
      <c r="R830" s="13">
        <v>9.4069479578351614E-2</v>
      </c>
      <c r="S830" s="15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55"/>
    </row>
    <row r="831" spans="1:65">
      <c r="A831" s="30"/>
      <c r="B831" s="3" t="s">
        <v>263</v>
      </c>
      <c r="C831" s="29"/>
      <c r="D831" s="13">
        <v>6.8641402601478703</v>
      </c>
      <c r="E831" s="13">
        <v>3.3839598156633954E-2</v>
      </c>
      <c r="F831" s="13">
        <v>-7.7962664020181593E-2</v>
      </c>
      <c r="G831" s="13">
        <v>-0.58089212000917345</v>
      </c>
      <c r="H831" s="13">
        <v>0.3377923529307183</v>
      </c>
      <c r="I831" s="13">
        <v>1.5917501097763687E-2</v>
      </c>
      <c r="J831" s="13">
        <v>6.9563309736589307E-2</v>
      </c>
      <c r="K831" s="13">
        <v>-0.12825560961908078</v>
      </c>
      <c r="L831" s="13">
        <v>7.5353434979472667E-3</v>
      </c>
      <c r="M831" s="13">
        <v>-0.12932740805943921</v>
      </c>
      <c r="N831" s="13">
        <v>0.52722911468657196</v>
      </c>
      <c r="O831" s="13">
        <v>-0.15340208241853037</v>
      </c>
      <c r="P831" s="13">
        <v>5.2530895694631319</v>
      </c>
      <c r="Q831" s="13">
        <v>4.1261923017437976</v>
      </c>
      <c r="R831" s="13">
        <v>15.631877109555962</v>
      </c>
      <c r="S831" s="15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55"/>
    </row>
    <row r="832" spans="1:65">
      <c r="A832" s="30"/>
      <c r="B832" s="46" t="s">
        <v>264</v>
      </c>
      <c r="C832" s="47"/>
      <c r="D832" s="45">
        <v>18.7</v>
      </c>
      <c r="E832" s="45">
        <v>0.05</v>
      </c>
      <c r="F832" s="45" t="s">
        <v>265</v>
      </c>
      <c r="G832" s="45">
        <v>1.74</v>
      </c>
      <c r="H832" s="45">
        <v>0.79</v>
      </c>
      <c r="I832" s="45">
        <v>0.1</v>
      </c>
      <c r="J832" s="45">
        <v>0.05</v>
      </c>
      <c r="K832" s="45">
        <v>0.49</v>
      </c>
      <c r="L832" s="45">
        <v>0.12</v>
      </c>
      <c r="M832" s="45">
        <v>0.5</v>
      </c>
      <c r="N832" s="45">
        <v>1.31</v>
      </c>
      <c r="O832" s="45">
        <v>0.56000000000000005</v>
      </c>
      <c r="P832" s="45">
        <v>14.28</v>
      </c>
      <c r="Q832" s="45">
        <v>11.19</v>
      </c>
      <c r="R832" s="45">
        <v>42.78</v>
      </c>
      <c r="S832" s="15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55"/>
    </row>
    <row r="833" spans="1:65">
      <c r="B833" s="31" t="s">
        <v>312</v>
      </c>
      <c r="C833" s="20"/>
      <c r="D833" s="20"/>
      <c r="E833" s="20"/>
      <c r="F833" s="20"/>
      <c r="G833" s="20"/>
      <c r="H833" s="20"/>
      <c r="I833" s="20"/>
      <c r="J833" s="20"/>
      <c r="K833" s="20"/>
      <c r="L833" s="20"/>
      <c r="M833" s="20"/>
      <c r="N833" s="20"/>
      <c r="O833" s="20"/>
      <c r="P833" s="20"/>
      <c r="Q833" s="20"/>
      <c r="R833" s="20"/>
      <c r="BM833" s="55"/>
    </row>
    <row r="834" spans="1:65">
      <c r="BM834" s="55"/>
    </row>
    <row r="835" spans="1:65" ht="15">
      <c r="B835" s="8" t="s">
        <v>586</v>
      </c>
      <c r="BM835" s="28" t="s">
        <v>67</v>
      </c>
    </row>
    <row r="836" spans="1:65" ht="15">
      <c r="A836" s="25" t="s">
        <v>18</v>
      </c>
      <c r="B836" s="18" t="s">
        <v>112</v>
      </c>
      <c r="C836" s="15" t="s">
        <v>113</v>
      </c>
      <c r="D836" s="16" t="s">
        <v>225</v>
      </c>
      <c r="E836" s="17" t="s">
        <v>225</v>
      </c>
      <c r="F836" s="17" t="s">
        <v>225</v>
      </c>
      <c r="G836" s="17" t="s">
        <v>225</v>
      </c>
      <c r="H836" s="17" t="s">
        <v>225</v>
      </c>
      <c r="I836" s="17" t="s">
        <v>225</v>
      </c>
      <c r="J836" s="17" t="s">
        <v>225</v>
      </c>
      <c r="K836" s="17" t="s">
        <v>225</v>
      </c>
      <c r="L836" s="17" t="s">
        <v>225</v>
      </c>
      <c r="M836" s="17" t="s">
        <v>225</v>
      </c>
      <c r="N836" s="17" t="s">
        <v>225</v>
      </c>
      <c r="O836" s="17" t="s">
        <v>225</v>
      </c>
      <c r="P836" s="17" t="s">
        <v>225</v>
      </c>
      <c r="Q836" s="17" t="s">
        <v>225</v>
      </c>
      <c r="R836" s="17" t="s">
        <v>225</v>
      </c>
      <c r="S836" s="17" t="s">
        <v>225</v>
      </c>
      <c r="T836" s="15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28">
        <v>1</v>
      </c>
    </row>
    <row r="837" spans="1:65">
      <c r="A837" s="30"/>
      <c r="B837" s="19" t="s">
        <v>226</v>
      </c>
      <c r="C837" s="9" t="s">
        <v>226</v>
      </c>
      <c r="D837" s="151" t="s">
        <v>228</v>
      </c>
      <c r="E837" s="152" t="s">
        <v>229</v>
      </c>
      <c r="F837" s="152" t="s">
        <v>231</v>
      </c>
      <c r="G837" s="152" t="s">
        <v>232</v>
      </c>
      <c r="H837" s="152" t="s">
        <v>234</v>
      </c>
      <c r="I837" s="152" t="s">
        <v>235</v>
      </c>
      <c r="J837" s="152" t="s">
        <v>236</v>
      </c>
      <c r="K837" s="152" t="s">
        <v>237</v>
      </c>
      <c r="L837" s="152" t="s">
        <v>238</v>
      </c>
      <c r="M837" s="152" t="s">
        <v>280</v>
      </c>
      <c r="N837" s="152" t="s">
        <v>241</v>
      </c>
      <c r="O837" s="152" t="s">
        <v>242</v>
      </c>
      <c r="P837" s="152" t="s">
        <v>243</v>
      </c>
      <c r="Q837" s="152" t="s">
        <v>244</v>
      </c>
      <c r="R837" s="152" t="s">
        <v>246</v>
      </c>
      <c r="S837" s="152" t="s">
        <v>248</v>
      </c>
      <c r="T837" s="15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28" t="s">
        <v>3</v>
      </c>
    </row>
    <row r="838" spans="1:65">
      <c r="A838" s="30"/>
      <c r="B838" s="19"/>
      <c r="C838" s="9"/>
      <c r="D838" s="10" t="s">
        <v>304</v>
      </c>
      <c r="E838" s="11" t="s">
        <v>116</v>
      </c>
      <c r="F838" s="11" t="s">
        <v>304</v>
      </c>
      <c r="G838" s="11" t="s">
        <v>305</v>
      </c>
      <c r="H838" s="11" t="s">
        <v>304</v>
      </c>
      <c r="I838" s="11" t="s">
        <v>305</v>
      </c>
      <c r="J838" s="11" t="s">
        <v>305</v>
      </c>
      <c r="K838" s="11" t="s">
        <v>305</v>
      </c>
      <c r="L838" s="11" t="s">
        <v>305</v>
      </c>
      <c r="M838" s="11" t="s">
        <v>305</v>
      </c>
      <c r="N838" s="11" t="s">
        <v>304</v>
      </c>
      <c r="O838" s="11" t="s">
        <v>304</v>
      </c>
      <c r="P838" s="11" t="s">
        <v>305</v>
      </c>
      <c r="Q838" s="11" t="s">
        <v>116</v>
      </c>
      <c r="R838" s="11" t="s">
        <v>304</v>
      </c>
      <c r="S838" s="11" t="s">
        <v>305</v>
      </c>
      <c r="T838" s="15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28">
        <v>0</v>
      </c>
    </row>
    <row r="839" spans="1:65">
      <c r="A839" s="30"/>
      <c r="B839" s="19"/>
      <c r="C839" s="9"/>
      <c r="D839" s="26"/>
      <c r="E839" s="26"/>
      <c r="F839" s="26"/>
      <c r="G839" s="26"/>
      <c r="H839" s="26"/>
      <c r="I839" s="26"/>
      <c r="J839" s="26"/>
      <c r="K839" s="26"/>
      <c r="L839" s="26"/>
      <c r="M839" s="26"/>
      <c r="N839" s="26"/>
      <c r="O839" s="26"/>
      <c r="P839" s="26"/>
      <c r="Q839" s="26"/>
      <c r="R839" s="26"/>
      <c r="S839" s="26"/>
      <c r="T839" s="15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28">
        <v>0</v>
      </c>
    </row>
    <row r="840" spans="1:65">
      <c r="A840" s="30"/>
      <c r="B840" s="18">
        <v>1</v>
      </c>
      <c r="C840" s="14">
        <v>1</v>
      </c>
      <c r="D840" s="207">
        <v>130.62</v>
      </c>
      <c r="E840" s="207">
        <v>134.46600000000001</v>
      </c>
      <c r="F840" s="207">
        <v>125.68836085472925</v>
      </c>
      <c r="G840" s="207">
        <v>130</v>
      </c>
      <c r="H840" s="207">
        <v>128</v>
      </c>
      <c r="I840" s="207">
        <v>134</v>
      </c>
      <c r="J840" s="207">
        <v>127.50000000000001</v>
      </c>
      <c r="K840" s="207">
        <v>131.5</v>
      </c>
      <c r="L840" s="207">
        <v>133</v>
      </c>
      <c r="M840" s="207">
        <v>131</v>
      </c>
      <c r="N840" s="227">
        <v>146.78911319288699</v>
      </c>
      <c r="O840" s="207">
        <v>129</v>
      </c>
      <c r="P840" s="207">
        <v>127.30000000000001</v>
      </c>
      <c r="Q840" s="207">
        <v>134</v>
      </c>
      <c r="R840" s="227">
        <v>122.3</v>
      </c>
      <c r="S840" s="207">
        <v>124</v>
      </c>
      <c r="T840" s="208"/>
      <c r="U840" s="209"/>
      <c r="V840" s="209"/>
      <c r="W840" s="209"/>
      <c r="X840" s="209"/>
      <c r="Y840" s="209"/>
      <c r="Z840" s="209"/>
      <c r="AA840" s="209"/>
      <c r="AB840" s="209"/>
      <c r="AC840" s="209"/>
      <c r="AD840" s="209"/>
      <c r="AE840" s="209"/>
      <c r="AF840" s="209"/>
      <c r="AG840" s="209"/>
      <c r="AH840" s="209"/>
      <c r="AI840" s="209"/>
      <c r="AJ840" s="209"/>
      <c r="AK840" s="209"/>
      <c r="AL840" s="209"/>
      <c r="AM840" s="209"/>
      <c r="AN840" s="209"/>
      <c r="AO840" s="209"/>
      <c r="AP840" s="209"/>
      <c r="AQ840" s="209"/>
      <c r="AR840" s="209"/>
      <c r="AS840" s="209"/>
      <c r="AT840" s="209"/>
      <c r="AU840" s="209"/>
      <c r="AV840" s="209"/>
      <c r="AW840" s="209"/>
      <c r="AX840" s="209"/>
      <c r="AY840" s="209"/>
      <c r="AZ840" s="209"/>
      <c r="BA840" s="209"/>
      <c r="BB840" s="209"/>
      <c r="BC840" s="209"/>
      <c r="BD840" s="209"/>
      <c r="BE840" s="209"/>
      <c r="BF840" s="209"/>
      <c r="BG840" s="209"/>
      <c r="BH840" s="209"/>
      <c r="BI840" s="209"/>
      <c r="BJ840" s="209"/>
      <c r="BK840" s="209"/>
      <c r="BL840" s="209"/>
      <c r="BM840" s="210">
        <v>1</v>
      </c>
    </row>
    <row r="841" spans="1:65">
      <c r="A841" s="30"/>
      <c r="B841" s="19">
        <v>1</v>
      </c>
      <c r="C841" s="9">
        <v>2</v>
      </c>
      <c r="D841" s="211">
        <v>131.54</v>
      </c>
      <c r="E841" s="211">
        <v>133.80600000000001</v>
      </c>
      <c r="F841" s="211">
        <v>125.8914456482683</v>
      </c>
      <c r="G841" s="211">
        <v>128</v>
      </c>
      <c r="H841" s="211">
        <v>130</v>
      </c>
      <c r="I841" s="211">
        <v>126</v>
      </c>
      <c r="J841" s="211">
        <v>132.5</v>
      </c>
      <c r="K841" s="211">
        <v>128.5</v>
      </c>
      <c r="L841" s="211">
        <v>131</v>
      </c>
      <c r="M841" s="211">
        <v>130</v>
      </c>
      <c r="N841" s="228">
        <v>151.32593628785901</v>
      </c>
      <c r="O841" s="211">
        <v>128</v>
      </c>
      <c r="P841" s="211">
        <v>122.6</v>
      </c>
      <c r="Q841" s="211">
        <v>128</v>
      </c>
      <c r="R841" s="228">
        <v>123.29999999999998</v>
      </c>
      <c r="S841" s="211">
        <v>126</v>
      </c>
      <c r="T841" s="208"/>
      <c r="U841" s="209"/>
      <c r="V841" s="209"/>
      <c r="W841" s="209"/>
      <c r="X841" s="209"/>
      <c r="Y841" s="209"/>
      <c r="Z841" s="209"/>
      <c r="AA841" s="209"/>
      <c r="AB841" s="209"/>
      <c r="AC841" s="209"/>
      <c r="AD841" s="209"/>
      <c r="AE841" s="209"/>
      <c r="AF841" s="209"/>
      <c r="AG841" s="209"/>
      <c r="AH841" s="209"/>
      <c r="AI841" s="209"/>
      <c r="AJ841" s="209"/>
      <c r="AK841" s="209"/>
      <c r="AL841" s="209"/>
      <c r="AM841" s="209"/>
      <c r="AN841" s="209"/>
      <c r="AO841" s="209"/>
      <c r="AP841" s="209"/>
      <c r="AQ841" s="209"/>
      <c r="AR841" s="209"/>
      <c r="AS841" s="209"/>
      <c r="AT841" s="209"/>
      <c r="AU841" s="209"/>
      <c r="AV841" s="209"/>
      <c r="AW841" s="209"/>
      <c r="AX841" s="209"/>
      <c r="AY841" s="209"/>
      <c r="AZ841" s="209"/>
      <c r="BA841" s="209"/>
      <c r="BB841" s="209"/>
      <c r="BC841" s="209"/>
      <c r="BD841" s="209"/>
      <c r="BE841" s="209"/>
      <c r="BF841" s="209"/>
      <c r="BG841" s="209"/>
      <c r="BH841" s="209"/>
      <c r="BI841" s="209"/>
      <c r="BJ841" s="209"/>
      <c r="BK841" s="209"/>
      <c r="BL841" s="209"/>
      <c r="BM841" s="210">
        <v>17</v>
      </c>
    </row>
    <row r="842" spans="1:65">
      <c r="A842" s="30"/>
      <c r="B842" s="19">
        <v>1</v>
      </c>
      <c r="C842" s="9">
        <v>3</v>
      </c>
      <c r="D842" s="211">
        <v>130.93</v>
      </c>
      <c r="E842" s="211">
        <v>134.642</v>
      </c>
      <c r="F842" s="211">
        <v>125.80164756544073</v>
      </c>
      <c r="G842" s="211">
        <v>134</v>
      </c>
      <c r="H842" s="211">
        <v>129</v>
      </c>
      <c r="I842" s="211">
        <v>129</v>
      </c>
      <c r="J842" s="211">
        <v>131.5</v>
      </c>
      <c r="K842" s="211">
        <v>134</v>
      </c>
      <c r="L842" s="211">
        <v>128</v>
      </c>
      <c r="M842" s="211">
        <v>127.50000000000001</v>
      </c>
      <c r="N842" s="228">
        <v>137.43236650067101</v>
      </c>
      <c r="O842" s="211">
        <v>127</v>
      </c>
      <c r="P842" s="211">
        <v>123.8</v>
      </c>
      <c r="Q842" s="211">
        <v>131</v>
      </c>
      <c r="R842" s="228">
        <v>122.6</v>
      </c>
      <c r="S842" s="211">
        <v>127</v>
      </c>
      <c r="T842" s="208"/>
      <c r="U842" s="209"/>
      <c r="V842" s="209"/>
      <c r="W842" s="209"/>
      <c r="X842" s="209"/>
      <c r="Y842" s="209"/>
      <c r="Z842" s="209"/>
      <c r="AA842" s="209"/>
      <c r="AB842" s="209"/>
      <c r="AC842" s="209"/>
      <c r="AD842" s="209"/>
      <c r="AE842" s="209"/>
      <c r="AF842" s="209"/>
      <c r="AG842" s="209"/>
      <c r="AH842" s="209"/>
      <c r="AI842" s="209"/>
      <c r="AJ842" s="209"/>
      <c r="AK842" s="209"/>
      <c r="AL842" s="209"/>
      <c r="AM842" s="209"/>
      <c r="AN842" s="209"/>
      <c r="AO842" s="209"/>
      <c r="AP842" s="209"/>
      <c r="AQ842" s="209"/>
      <c r="AR842" s="209"/>
      <c r="AS842" s="209"/>
      <c r="AT842" s="209"/>
      <c r="AU842" s="209"/>
      <c r="AV842" s="209"/>
      <c r="AW842" s="209"/>
      <c r="AX842" s="209"/>
      <c r="AY842" s="209"/>
      <c r="AZ842" s="209"/>
      <c r="BA842" s="209"/>
      <c r="BB842" s="209"/>
      <c r="BC842" s="209"/>
      <c r="BD842" s="209"/>
      <c r="BE842" s="209"/>
      <c r="BF842" s="209"/>
      <c r="BG842" s="209"/>
      <c r="BH842" s="209"/>
      <c r="BI842" s="209"/>
      <c r="BJ842" s="209"/>
      <c r="BK842" s="209"/>
      <c r="BL842" s="209"/>
      <c r="BM842" s="210">
        <v>16</v>
      </c>
    </row>
    <row r="843" spans="1:65">
      <c r="A843" s="30"/>
      <c r="B843" s="19">
        <v>1</v>
      </c>
      <c r="C843" s="9">
        <v>4</v>
      </c>
      <c r="D843" s="211">
        <v>133.19</v>
      </c>
      <c r="E843" s="211">
        <v>134.58700000000002</v>
      </c>
      <c r="F843" s="211">
        <v>131.50575051325535</v>
      </c>
      <c r="G843" s="211">
        <v>132</v>
      </c>
      <c r="H843" s="211">
        <v>132</v>
      </c>
      <c r="I843" s="211">
        <v>128.5</v>
      </c>
      <c r="J843" s="211">
        <v>132</v>
      </c>
      <c r="K843" s="211">
        <v>130</v>
      </c>
      <c r="L843" s="211">
        <v>123.00000000000001</v>
      </c>
      <c r="M843" s="211">
        <v>131.5</v>
      </c>
      <c r="N843" s="228">
        <v>136.14477385672501</v>
      </c>
      <c r="O843" s="211">
        <v>128</v>
      </c>
      <c r="P843" s="211">
        <v>127.90000000000002</v>
      </c>
      <c r="Q843" s="211">
        <v>128</v>
      </c>
      <c r="R843" s="228">
        <v>123.9</v>
      </c>
      <c r="S843" s="211">
        <v>132</v>
      </c>
      <c r="T843" s="208"/>
      <c r="U843" s="209"/>
      <c r="V843" s="209"/>
      <c r="W843" s="209"/>
      <c r="X843" s="209"/>
      <c r="Y843" s="209"/>
      <c r="Z843" s="209"/>
      <c r="AA843" s="209"/>
      <c r="AB843" s="209"/>
      <c r="AC843" s="209"/>
      <c r="AD843" s="209"/>
      <c r="AE843" s="209"/>
      <c r="AF843" s="209"/>
      <c r="AG843" s="209"/>
      <c r="AH843" s="209"/>
      <c r="AI843" s="209"/>
      <c r="AJ843" s="209"/>
      <c r="AK843" s="209"/>
      <c r="AL843" s="209"/>
      <c r="AM843" s="209"/>
      <c r="AN843" s="209"/>
      <c r="AO843" s="209"/>
      <c r="AP843" s="209"/>
      <c r="AQ843" s="209"/>
      <c r="AR843" s="209"/>
      <c r="AS843" s="209"/>
      <c r="AT843" s="209"/>
      <c r="AU843" s="209"/>
      <c r="AV843" s="209"/>
      <c r="AW843" s="209"/>
      <c r="AX843" s="209"/>
      <c r="AY843" s="209"/>
      <c r="AZ843" s="209"/>
      <c r="BA843" s="209"/>
      <c r="BB843" s="209"/>
      <c r="BC843" s="209"/>
      <c r="BD843" s="209"/>
      <c r="BE843" s="209"/>
      <c r="BF843" s="209"/>
      <c r="BG843" s="209"/>
      <c r="BH843" s="209"/>
      <c r="BI843" s="209"/>
      <c r="BJ843" s="209"/>
      <c r="BK843" s="209"/>
      <c r="BL843" s="209"/>
      <c r="BM843" s="210">
        <v>129.68894217022395</v>
      </c>
    </row>
    <row r="844" spans="1:65">
      <c r="A844" s="30"/>
      <c r="B844" s="19">
        <v>1</v>
      </c>
      <c r="C844" s="9">
        <v>5</v>
      </c>
      <c r="D844" s="211">
        <v>131.47</v>
      </c>
      <c r="E844" s="211">
        <v>134.96100000000001</v>
      </c>
      <c r="F844" s="211">
        <v>123.42534680647333</v>
      </c>
      <c r="G844" s="211">
        <v>132</v>
      </c>
      <c r="H844" s="211">
        <v>130</v>
      </c>
      <c r="I844" s="211">
        <v>128</v>
      </c>
      <c r="J844" s="211">
        <v>130</v>
      </c>
      <c r="K844" s="211">
        <v>131.5</v>
      </c>
      <c r="L844" s="211">
        <v>125.49999999999999</v>
      </c>
      <c r="M844" s="211">
        <v>132</v>
      </c>
      <c r="N844" s="228">
        <v>136.65560522150599</v>
      </c>
      <c r="O844" s="211">
        <v>128</v>
      </c>
      <c r="P844" s="211">
        <v>125.4</v>
      </c>
      <c r="Q844" s="211">
        <v>129</v>
      </c>
      <c r="R844" s="228">
        <v>124.69999999999999</v>
      </c>
      <c r="S844" s="211">
        <v>124</v>
      </c>
      <c r="T844" s="208"/>
      <c r="U844" s="209"/>
      <c r="V844" s="209"/>
      <c r="W844" s="209"/>
      <c r="X844" s="209"/>
      <c r="Y844" s="209"/>
      <c r="Z844" s="209"/>
      <c r="AA844" s="209"/>
      <c r="AB844" s="209"/>
      <c r="AC844" s="209"/>
      <c r="AD844" s="209"/>
      <c r="AE844" s="209"/>
      <c r="AF844" s="209"/>
      <c r="AG844" s="209"/>
      <c r="AH844" s="209"/>
      <c r="AI844" s="209"/>
      <c r="AJ844" s="209"/>
      <c r="AK844" s="209"/>
      <c r="AL844" s="209"/>
      <c r="AM844" s="209"/>
      <c r="AN844" s="209"/>
      <c r="AO844" s="209"/>
      <c r="AP844" s="209"/>
      <c r="AQ844" s="209"/>
      <c r="AR844" s="209"/>
      <c r="AS844" s="209"/>
      <c r="AT844" s="209"/>
      <c r="AU844" s="209"/>
      <c r="AV844" s="209"/>
      <c r="AW844" s="209"/>
      <c r="AX844" s="209"/>
      <c r="AY844" s="209"/>
      <c r="AZ844" s="209"/>
      <c r="BA844" s="209"/>
      <c r="BB844" s="209"/>
      <c r="BC844" s="209"/>
      <c r="BD844" s="209"/>
      <c r="BE844" s="209"/>
      <c r="BF844" s="209"/>
      <c r="BG844" s="209"/>
      <c r="BH844" s="209"/>
      <c r="BI844" s="209"/>
      <c r="BJ844" s="209"/>
      <c r="BK844" s="209"/>
      <c r="BL844" s="209"/>
      <c r="BM844" s="210">
        <v>60</v>
      </c>
    </row>
    <row r="845" spans="1:65">
      <c r="A845" s="30"/>
      <c r="B845" s="19">
        <v>1</v>
      </c>
      <c r="C845" s="9">
        <v>6</v>
      </c>
      <c r="D845" s="211">
        <v>128.63</v>
      </c>
      <c r="E845" s="211">
        <v>134.697</v>
      </c>
      <c r="F845" s="211">
        <v>131.61959091064733</v>
      </c>
      <c r="G845" s="211">
        <v>131</v>
      </c>
      <c r="H845" s="211">
        <v>133</v>
      </c>
      <c r="I845" s="211">
        <v>131</v>
      </c>
      <c r="J845" s="211">
        <v>132</v>
      </c>
      <c r="K845" s="211">
        <v>132.5</v>
      </c>
      <c r="L845" s="211">
        <v>125</v>
      </c>
      <c r="M845" s="211">
        <v>130.5</v>
      </c>
      <c r="N845" s="228">
        <v>141.87741109496599</v>
      </c>
      <c r="O845" s="211">
        <v>129</v>
      </c>
      <c r="P845" s="211">
        <v>129.4</v>
      </c>
      <c r="Q845" s="211">
        <v>130</v>
      </c>
      <c r="R845" s="229">
        <v>127.90000000000002</v>
      </c>
      <c r="S845" s="211">
        <v>131</v>
      </c>
      <c r="T845" s="208"/>
      <c r="U845" s="209"/>
      <c r="V845" s="209"/>
      <c r="W845" s="209"/>
      <c r="X845" s="209"/>
      <c r="Y845" s="209"/>
      <c r="Z845" s="209"/>
      <c r="AA845" s="209"/>
      <c r="AB845" s="209"/>
      <c r="AC845" s="209"/>
      <c r="AD845" s="209"/>
      <c r="AE845" s="209"/>
      <c r="AF845" s="209"/>
      <c r="AG845" s="209"/>
      <c r="AH845" s="209"/>
      <c r="AI845" s="209"/>
      <c r="AJ845" s="209"/>
      <c r="AK845" s="209"/>
      <c r="AL845" s="209"/>
      <c r="AM845" s="209"/>
      <c r="AN845" s="209"/>
      <c r="AO845" s="209"/>
      <c r="AP845" s="209"/>
      <c r="AQ845" s="209"/>
      <c r="AR845" s="209"/>
      <c r="AS845" s="209"/>
      <c r="AT845" s="209"/>
      <c r="AU845" s="209"/>
      <c r="AV845" s="209"/>
      <c r="AW845" s="209"/>
      <c r="AX845" s="209"/>
      <c r="AY845" s="209"/>
      <c r="AZ845" s="209"/>
      <c r="BA845" s="209"/>
      <c r="BB845" s="209"/>
      <c r="BC845" s="209"/>
      <c r="BD845" s="209"/>
      <c r="BE845" s="209"/>
      <c r="BF845" s="209"/>
      <c r="BG845" s="209"/>
      <c r="BH845" s="209"/>
      <c r="BI845" s="209"/>
      <c r="BJ845" s="209"/>
      <c r="BK845" s="209"/>
      <c r="BL845" s="209"/>
      <c r="BM845" s="212"/>
    </row>
    <row r="846" spans="1:65">
      <c r="A846" s="30"/>
      <c r="B846" s="20" t="s">
        <v>260</v>
      </c>
      <c r="C846" s="12"/>
      <c r="D846" s="213">
        <v>131.06333333333333</v>
      </c>
      <c r="E846" s="213">
        <v>134.52650000000003</v>
      </c>
      <c r="F846" s="213">
        <v>127.32202371646906</v>
      </c>
      <c r="G846" s="213">
        <v>131.16666666666666</v>
      </c>
      <c r="H846" s="213">
        <v>130.33333333333334</v>
      </c>
      <c r="I846" s="213">
        <v>129.41666666666666</v>
      </c>
      <c r="J846" s="213">
        <v>130.91666666666666</v>
      </c>
      <c r="K846" s="213">
        <v>131.33333333333334</v>
      </c>
      <c r="L846" s="213">
        <v>127.58333333333333</v>
      </c>
      <c r="M846" s="213">
        <v>130.41666666666666</v>
      </c>
      <c r="N846" s="213">
        <v>141.70420102576898</v>
      </c>
      <c r="O846" s="213">
        <v>128.16666666666666</v>
      </c>
      <c r="P846" s="213">
        <v>126.06666666666666</v>
      </c>
      <c r="Q846" s="213">
        <v>130</v>
      </c>
      <c r="R846" s="213">
        <v>124.11666666666666</v>
      </c>
      <c r="S846" s="213">
        <v>127.33333333333333</v>
      </c>
      <c r="T846" s="208"/>
      <c r="U846" s="209"/>
      <c r="V846" s="209"/>
      <c r="W846" s="209"/>
      <c r="X846" s="209"/>
      <c r="Y846" s="209"/>
      <c r="Z846" s="209"/>
      <c r="AA846" s="209"/>
      <c r="AB846" s="209"/>
      <c r="AC846" s="209"/>
      <c r="AD846" s="209"/>
      <c r="AE846" s="209"/>
      <c r="AF846" s="209"/>
      <c r="AG846" s="209"/>
      <c r="AH846" s="209"/>
      <c r="AI846" s="209"/>
      <c r="AJ846" s="209"/>
      <c r="AK846" s="209"/>
      <c r="AL846" s="209"/>
      <c r="AM846" s="209"/>
      <c r="AN846" s="209"/>
      <c r="AO846" s="209"/>
      <c r="AP846" s="209"/>
      <c r="AQ846" s="209"/>
      <c r="AR846" s="209"/>
      <c r="AS846" s="209"/>
      <c r="AT846" s="209"/>
      <c r="AU846" s="209"/>
      <c r="AV846" s="209"/>
      <c r="AW846" s="209"/>
      <c r="AX846" s="209"/>
      <c r="AY846" s="209"/>
      <c r="AZ846" s="209"/>
      <c r="BA846" s="209"/>
      <c r="BB846" s="209"/>
      <c r="BC846" s="209"/>
      <c r="BD846" s="209"/>
      <c r="BE846" s="209"/>
      <c r="BF846" s="209"/>
      <c r="BG846" s="209"/>
      <c r="BH846" s="209"/>
      <c r="BI846" s="209"/>
      <c r="BJ846" s="209"/>
      <c r="BK846" s="209"/>
      <c r="BL846" s="209"/>
      <c r="BM846" s="212"/>
    </row>
    <row r="847" spans="1:65">
      <c r="A847" s="30"/>
      <c r="B847" s="3" t="s">
        <v>261</v>
      </c>
      <c r="C847" s="29"/>
      <c r="D847" s="211">
        <v>131.19999999999999</v>
      </c>
      <c r="E847" s="211">
        <v>134.61450000000002</v>
      </c>
      <c r="F847" s="211">
        <v>125.84654660685452</v>
      </c>
      <c r="G847" s="211">
        <v>131.5</v>
      </c>
      <c r="H847" s="211">
        <v>130</v>
      </c>
      <c r="I847" s="211">
        <v>128.75</v>
      </c>
      <c r="J847" s="211">
        <v>131.75</v>
      </c>
      <c r="K847" s="211">
        <v>131.5</v>
      </c>
      <c r="L847" s="211">
        <v>126.75</v>
      </c>
      <c r="M847" s="211">
        <v>130.75</v>
      </c>
      <c r="N847" s="211">
        <v>139.6548887978185</v>
      </c>
      <c r="O847" s="211">
        <v>128</v>
      </c>
      <c r="P847" s="211">
        <v>126.35000000000001</v>
      </c>
      <c r="Q847" s="211">
        <v>129.5</v>
      </c>
      <c r="R847" s="211">
        <v>123.6</v>
      </c>
      <c r="S847" s="211">
        <v>126.5</v>
      </c>
      <c r="T847" s="208"/>
      <c r="U847" s="209"/>
      <c r="V847" s="209"/>
      <c r="W847" s="209"/>
      <c r="X847" s="209"/>
      <c r="Y847" s="209"/>
      <c r="Z847" s="209"/>
      <c r="AA847" s="209"/>
      <c r="AB847" s="209"/>
      <c r="AC847" s="209"/>
      <c r="AD847" s="209"/>
      <c r="AE847" s="209"/>
      <c r="AF847" s="209"/>
      <c r="AG847" s="209"/>
      <c r="AH847" s="209"/>
      <c r="AI847" s="209"/>
      <c r="AJ847" s="209"/>
      <c r="AK847" s="209"/>
      <c r="AL847" s="209"/>
      <c r="AM847" s="209"/>
      <c r="AN847" s="209"/>
      <c r="AO847" s="209"/>
      <c r="AP847" s="209"/>
      <c r="AQ847" s="209"/>
      <c r="AR847" s="209"/>
      <c r="AS847" s="209"/>
      <c r="AT847" s="209"/>
      <c r="AU847" s="209"/>
      <c r="AV847" s="209"/>
      <c r="AW847" s="209"/>
      <c r="AX847" s="209"/>
      <c r="AY847" s="209"/>
      <c r="AZ847" s="209"/>
      <c r="BA847" s="209"/>
      <c r="BB847" s="209"/>
      <c r="BC847" s="209"/>
      <c r="BD847" s="209"/>
      <c r="BE847" s="209"/>
      <c r="BF847" s="209"/>
      <c r="BG847" s="209"/>
      <c r="BH847" s="209"/>
      <c r="BI847" s="209"/>
      <c r="BJ847" s="209"/>
      <c r="BK847" s="209"/>
      <c r="BL847" s="209"/>
      <c r="BM847" s="212"/>
    </row>
    <row r="848" spans="1:65">
      <c r="A848" s="30"/>
      <c r="B848" s="3" t="s">
        <v>262</v>
      </c>
      <c r="C848" s="29"/>
      <c r="D848" s="211">
        <v>1.4866562032516686</v>
      </c>
      <c r="E848" s="211">
        <v>0.38926636124895136</v>
      </c>
      <c r="F848" s="211">
        <v>3.4112665165647633</v>
      </c>
      <c r="G848" s="211">
        <v>2.0412414523193152</v>
      </c>
      <c r="H848" s="211">
        <v>1.8618986725025257</v>
      </c>
      <c r="I848" s="211">
        <v>2.7643564651952293</v>
      </c>
      <c r="J848" s="211">
        <v>1.8819316317726973</v>
      </c>
      <c r="K848" s="211">
        <v>1.9148542155126762</v>
      </c>
      <c r="L848" s="211">
        <v>3.8264430828991371</v>
      </c>
      <c r="M848" s="211">
        <v>1.5942605391424109</v>
      </c>
      <c r="N848" s="211">
        <v>6.2146318182442268</v>
      </c>
      <c r="O848" s="211">
        <v>0.752772652709081</v>
      </c>
      <c r="P848" s="211">
        <v>2.5920390943553886</v>
      </c>
      <c r="Q848" s="211">
        <v>2.2803508501982761</v>
      </c>
      <c r="R848" s="211">
        <v>2.0478443951303293</v>
      </c>
      <c r="S848" s="211">
        <v>3.4448028487370168</v>
      </c>
      <c r="T848" s="208"/>
      <c r="U848" s="209"/>
      <c r="V848" s="209"/>
      <c r="W848" s="209"/>
      <c r="X848" s="209"/>
      <c r="Y848" s="209"/>
      <c r="Z848" s="209"/>
      <c r="AA848" s="209"/>
      <c r="AB848" s="209"/>
      <c r="AC848" s="209"/>
      <c r="AD848" s="209"/>
      <c r="AE848" s="209"/>
      <c r="AF848" s="209"/>
      <c r="AG848" s="209"/>
      <c r="AH848" s="209"/>
      <c r="AI848" s="209"/>
      <c r="AJ848" s="209"/>
      <c r="AK848" s="209"/>
      <c r="AL848" s="209"/>
      <c r="AM848" s="209"/>
      <c r="AN848" s="209"/>
      <c r="AO848" s="209"/>
      <c r="AP848" s="209"/>
      <c r="AQ848" s="209"/>
      <c r="AR848" s="209"/>
      <c r="AS848" s="209"/>
      <c r="AT848" s="209"/>
      <c r="AU848" s="209"/>
      <c r="AV848" s="209"/>
      <c r="AW848" s="209"/>
      <c r="AX848" s="209"/>
      <c r="AY848" s="209"/>
      <c r="AZ848" s="209"/>
      <c r="BA848" s="209"/>
      <c r="BB848" s="209"/>
      <c r="BC848" s="209"/>
      <c r="BD848" s="209"/>
      <c r="BE848" s="209"/>
      <c r="BF848" s="209"/>
      <c r="BG848" s="209"/>
      <c r="BH848" s="209"/>
      <c r="BI848" s="209"/>
      <c r="BJ848" s="209"/>
      <c r="BK848" s="209"/>
      <c r="BL848" s="209"/>
      <c r="BM848" s="212"/>
    </row>
    <row r="849" spans="1:65">
      <c r="A849" s="30"/>
      <c r="B849" s="3" t="s">
        <v>86</v>
      </c>
      <c r="C849" s="29"/>
      <c r="D849" s="13">
        <v>1.1343036724624242E-2</v>
      </c>
      <c r="E849" s="13">
        <v>2.8936035743808938E-3</v>
      </c>
      <c r="F849" s="13">
        <v>2.679243085360665E-2</v>
      </c>
      <c r="G849" s="13">
        <v>1.5562196586932519E-2</v>
      </c>
      <c r="H849" s="13">
        <v>1.4285667563957997E-2</v>
      </c>
      <c r="I849" s="13">
        <v>2.1360127226234871E-2</v>
      </c>
      <c r="J849" s="13">
        <v>1.4375034743012329E-2</v>
      </c>
      <c r="K849" s="13">
        <v>1.4580108239944234E-2</v>
      </c>
      <c r="L849" s="13">
        <v>2.9991715868575863E-2</v>
      </c>
      <c r="M849" s="13">
        <v>1.2224361961475357E-2</v>
      </c>
      <c r="N849" s="13">
        <v>4.38563696295362E-2</v>
      </c>
      <c r="O849" s="13">
        <v>5.8733887077431551E-3</v>
      </c>
      <c r="P849" s="13">
        <v>2.0560860082142161E-2</v>
      </c>
      <c r="Q849" s="13">
        <v>1.7541160386140585E-2</v>
      </c>
      <c r="R849" s="13">
        <v>1.6499350571749668E-2</v>
      </c>
      <c r="S849" s="13">
        <v>2.7053425513641493E-2</v>
      </c>
      <c r="T849" s="15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55"/>
    </row>
    <row r="850" spans="1:65">
      <c r="A850" s="30"/>
      <c r="B850" s="3" t="s">
        <v>263</v>
      </c>
      <c r="C850" s="29"/>
      <c r="D850" s="13">
        <v>1.0597597143674919E-2</v>
      </c>
      <c r="E850" s="13">
        <v>3.7301235932871712E-2</v>
      </c>
      <c r="F850" s="13">
        <v>-1.8250734520204315E-2</v>
      </c>
      <c r="G850" s="13">
        <v>1.139437543181665E-2</v>
      </c>
      <c r="H850" s="13">
        <v>4.9687440758332535E-3</v>
      </c>
      <c r="I850" s="13">
        <v>-2.0994504157487714E-3</v>
      </c>
      <c r="J850" s="13">
        <v>9.4666860250216534E-3</v>
      </c>
      <c r="K850" s="13">
        <v>1.2679501703013685E-2</v>
      </c>
      <c r="L850" s="13">
        <v>-1.6235839398912599E-2</v>
      </c>
      <c r="M850" s="13">
        <v>5.6113072114314377E-3</v>
      </c>
      <c r="N850" s="13">
        <v>9.2646748862939443E-2</v>
      </c>
      <c r="O850" s="13">
        <v>-1.1737897449724199E-2</v>
      </c>
      <c r="P850" s="13">
        <v>-2.7930488466802794E-2</v>
      </c>
      <c r="Q850" s="13">
        <v>2.3984915334398504E-3</v>
      </c>
      <c r="R850" s="13">
        <v>-4.2966465839804346E-2</v>
      </c>
      <c r="S850" s="13">
        <v>-1.8163528805707707E-2</v>
      </c>
      <c r="T850" s="15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55"/>
    </row>
    <row r="851" spans="1:65">
      <c r="A851" s="30"/>
      <c r="B851" s="46" t="s">
        <v>264</v>
      </c>
      <c r="C851" s="47"/>
      <c r="D851" s="45">
        <v>0.38</v>
      </c>
      <c r="E851" s="45">
        <v>1.86</v>
      </c>
      <c r="F851" s="45">
        <v>1.21</v>
      </c>
      <c r="G851" s="45">
        <v>0.43</v>
      </c>
      <c r="H851" s="45">
        <v>7.0000000000000007E-2</v>
      </c>
      <c r="I851" s="45">
        <v>0.32</v>
      </c>
      <c r="J851" s="45">
        <v>0.32</v>
      </c>
      <c r="K851" s="45">
        <v>0.5</v>
      </c>
      <c r="L851" s="45">
        <v>1.1000000000000001</v>
      </c>
      <c r="M851" s="45">
        <v>0.11</v>
      </c>
      <c r="N851" s="45">
        <v>4.91</v>
      </c>
      <c r="O851" s="45">
        <v>0.85</v>
      </c>
      <c r="P851" s="45">
        <v>1.75</v>
      </c>
      <c r="Q851" s="45">
        <v>7.0000000000000007E-2</v>
      </c>
      <c r="R851" s="45">
        <v>2.58</v>
      </c>
      <c r="S851" s="45">
        <v>1.21</v>
      </c>
      <c r="T851" s="15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55"/>
    </row>
    <row r="852" spans="1:65">
      <c r="B852" s="31"/>
      <c r="C852" s="20"/>
      <c r="D852" s="20"/>
      <c r="E852" s="20"/>
      <c r="F852" s="20"/>
      <c r="G852" s="20"/>
      <c r="H852" s="20"/>
      <c r="I852" s="20"/>
      <c r="J852" s="20"/>
      <c r="K852" s="20"/>
      <c r="L852" s="20"/>
      <c r="M852" s="20"/>
      <c r="N852" s="20"/>
      <c r="O852" s="20"/>
      <c r="P852" s="20"/>
      <c r="Q852" s="20"/>
      <c r="R852" s="20"/>
      <c r="S852" s="20"/>
      <c r="BM852" s="55"/>
    </row>
    <row r="853" spans="1:65" ht="15">
      <c r="B853" s="8" t="s">
        <v>587</v>
      </c>
      <c r="BM853" s="28" t="s">
        <v>290</v>
      </c>
    </row>
    <row r="854" spans="1:65" ht="15">
      <c r="A854" s="25" t="s">
        <v>21</v>
      </c>
      <c r="B854" s="18" t="s">
        <v>112</v>
      </c>
      <c r="C854" s="15" t="s">
        <v>113</v>
      </c>
      <c r="D854" s="16" t="s">
        <v>225</v>
      </c>
      <c r="E854" s="17" t="s">
        <v>225</v>
      </c>
      <c r="F854" s="17" t="s">
        <v>225</v>
      </c>
      <c r="G854" s="17" t="s">
        <v>225</v>
      </c>
      <c r="H854" s="17" t="s">
        <v>225</v>
      </c>
      <c r="I854" s="17" t="s">
        <v>225</v>
      </c>
      <c r="J854" s="17" t="s">
        <v>225</v>
      </c>
      <c r="K854" s="17" t="s">
        <v>225</v>
      </c>
      <c r="L854" s="17" t="s">
        <v>225</v>
      </c>
      <c r="M854" s="17" t="s">
        <v>225</v>
      </c>
      <c r="N854" s="17" t="s">
        <v>225</v>
      </c>
      <c r="O854" s="17" t="s">
        <v>225</v>
      </c>
      <c r="P854" s="17" t="s">
        <v>225</v>
      </c>
      <c r="Q854" s="17" t="s">
        <v>225</v>
      </c>
      <c r="R854" s="17" t="s">
        <v>225</v>
      </c>
      <c r="S854" s="15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28">
        <v>1</v>
      </c>
    </row>
    <row r="855" spans="1:65">
      <c r="A855" s="30"/>
      <c r="B855" s="19" t="s">
        <v>226</v>
      </c>
      <c r="C855" s="9" t="s">
        <v>226</v>
      </c>
      <c r="D855" s="151" t="s">
        <v>228</v>
      </c>
      <c r="E855" s="152" t="s">
        <v>231</v>
      </c>
      <c r="F855" s="152" t="s">
        <v>232</v>
      </c>
      <c r="G855" s="152" t="s">
        <v>234</v>
      </c>
      <c r="H855" s="152" t="s">
        <v>235</v>
      </c>
      <c r="I855" s="152" t="s">
        <v>236</v>
      </c>
      <c r="J855" s="152" t="s">
        <v>237</v>
      </c>
      <c r="K855" s="152" t="s">
        <v>238</v>
      </c>
      <c r="L855" s="152" t="s">
        <v>280</v>
      </c>
      <c r="M855" s="152" t="s">
        <v>241</v>
      </c>
      <c r="N855" s="152" t="s">
        <v>242</v>
      </c>
      <c r="O855" s="152" t="s">
        <v>243</v>
      </c>
      <c r="P855" s="152" t="s">
        <v>244</v>
      </c>
      <c r="Q855" s="152" t="s">
        <v>246</v>
      </c>
      <c r="R855" s="152" t="s">
        <v>248</v>
      </c>
      <c r="S855" s="15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28" t="s">
        <v>3</v>
      </c>
    </row>
    <row r="856" spans="1:65">
      <c r="A856" s="30"/>
      <c r="B856" s="19"/>
      <c r="C856" s="9"/>
      <c r="D856" s="10" t="s">
        <v>304</v>
      </c>
      <c r="E856" s="11" t="s">
        <v>304</v>
      </c>
      <c r="F856" s="11" t="s">
        <v>305</v>
      </c>
      <c r="G856" s="11" t="s">
        <v>304</v>
      </c>
      <c r="H856" s="11" t="s">
        <v>305</v>
      </c>
      <c r="I856" s="11" t="s">
        <v>305</v>
      </c>
      <c r="J856" s="11" t="s">
        <v>305</v>
      </c>
      <c r="K856" s="11" t="s">
        <v>305</v>
      </c>
      <c r="L856" s="11" t="s">
        <v>305</v>
      </c>
      <c r="M856" s="11" t="s">
        <v>304</v>
      </c>
      <c r="N856" s="11" t="s">
        <v>304</v>
      </c>
      <c r="O856" s="11" t="s">
        <v>305</v>
      </c>
      <c r="P856" s="11" t="s">
        <v>304</v>
      </c>
      <c r="Q856" s="11" t="s">
        <v>304</v>
      </c>
      <c r="R856" s="11" t="s">
        <v>305</v>
      </c>
      <c r="S856" s="15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28">
        <v>2</v>
      </c>
    </row>
    <row r="857" spans="1:65">
      <c r="A857" s="30"/>
      <c r="B857" s="19"/>
      <c r="C857" s="9"/>
      <c r="D857" s="26"/>
      <c r="E857" s="26"/>
      <c r="F857" s="26"/>
      <c r="G857" s="26"/>
      <c r="H857" s="26"/>
      <c r="I857" s="26"/>
      <c r="J857" s="26"/>
      <c r="K857" s="26"/>
      <c r="L857" s="26"/>
      <c r="M857" s="26"/>
      <c r="N857" s="26"/>
      <c r="O857" s="26"/>
      <c r="P857" s="26"/>
      <c r="Q857" s="26"/>
      <c r="R857" s="26"/>
      <c r="S857" s="15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28">
        <v>2</v>
      </c>
    </row>
    <row r="858" spans="1:65">
      <c r="A858" s="30"/>
      <c r="B858" s="18">
        <v>1</v>
      </c>
      <c r="C858" s="14">
        <v>1</v>
      </c>
      <c r="D858" s="155">
        <v>1</v>
      </c>
      <c r="E858" s="22">
        <v>0.61472296955444161</v>
      </c>
      <c r="F858" s="22">
        <v>0.2</v>
      </c>
      <c r="G858" s="22">
        <v>0.08</v>
      </c>
      <c r="H858" s="22">
        <v>0.54</v>
      </c>
      <c r="I858" s="22">
        <v>0.51</v>
      </c>
      <c r="J858" s="22">
        <v>0.53</v>
      </c>
      <c r="K858" s="22">
        <v>0.45</v>
      </c>
      <c r="L858" s="22">
        <v>0.54</v>
      </c>
      <c r="M858" s="22">
        <v>6.3228465651221991E-2</v>
      </c>
      <c r="N858" s="22">
        <v>0.12</v>
      </c>
      <c r="O858" s="22">
        <v>0.32</v>
      </c>
      <c r="P858" s="22">
        <v>0.76</v>
      </c>
      <c r="Q858" s="22">
        <v>0.72</v>
      </c>
      <c r="R858" s="22">
        <v>0.3</v>
      </c>
      <c r="S858" s="15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28">
        <v>1</v>
      </c>
    </row>
    <row r="859" spans="1:65">
      <c r="A859" s="30"/>
      <c r="B859" s="19">
        <v>1</v>
      </c>
      <c r="C859" s="9">
        <v>2</v>
      </c>
      <c r="D859" s="11">
        <v>0.89</v>
      </c>
      <c r="E859" s="11">
        <v>0.56748850782802784</v>
      </c>
      <c r="F859" s="11">
        <v>0.1</v>
      </c>
      <c r="G859" s="11">
        <v>0.08</v>
      </c>
      <c r="H859" s="11">
        <v>0.56999999999999995</v>
      </c>
      <c r="I859" s="11">
        <v>0.52</v>
      </c>
      <c r="J859" s="11">
        <v>0.53</v>
      </c>
      <c r="K859" s="11">
        <v>0.55000000000000004</v>
      </c>
      <c r="L859" s="11">
        <v>0.52</v>
      </c>
      <c r="M859" s="11">
        <v>4.1844186932179998E-2</v>
      </c>
      <c r="N859" s="11">
        <v>0.12</v>
      </c>
      <c r="O859" s="11">
        <v>0.31</v>
      </c>
      <c r="P859" s="11">
        <v>0.69</v>
      </c>
      <c r="Q859" s="11">
        <v>0.76</v>
      </c>
      <c r="R859" s="11">
        <v>0.4</v>
      </c>
      <c r="S859" s="15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28">
        <v>36</v>
      </c>
    </row>
    <row r="860" spans="1:65">
      <c r="A860" s="30"/>
      <c r="B860" s="19">
        <v>1</v>
      </c>
      <c r="C860" s="9">
        <v>3</v>
      </c>
      <c r="D860" s="11">
        <v>0.91</v>
      </c>
      <c r="E860" s="11">
        <v>0.59440227784719213</v>
      </c>
      <c r="F860" s="11">
        <v>0.2</v>
      </c>
      <c r="G860" s="11">
        <v>0.09</v>
      </c>
      <c r="H860" s="11">
        <v>0.54</v>
      </c>
      <c r="I860" s="11">
        <v>0.49</v>
      </c>
      <c r="J860" s="11">
        <v>0.48</v>
      </c>
      <c r="K860" s="11">
        <v>0.54</v>
      </c>
      <c r="L860" s="11">
        <v>0.5</v>
      </c>
      <c r="M860" s="11">
        <v>4.3237179727945101E-2</v>
      </c>
      <c r="N860" s="11">
        <v>0.13</v>
      </c>
      <c r="O860" s="11">
        <v>0.36</v>
      </c>
      <c r="P860" s="11">
        <v>0.56999999999999995</v>
      </c>
      <c r="Q860" s="11">
        <v>0.76</v>
      </c>
      <c r="R860" s="11">
        <v>0.4</v>
      </c>
      <c r="S860" s="15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28">
        <v>16</v>
      </c>
    </row>
    <row r="861" spans="1:65">
      <c r="A861" s="30"/>
      <c r="B861" s="19">
        <v>1</v>
      </c>
      <c r="C861" s="9">
        <v>4</v>
      </c>
      <c r="D861" s="11">
        <v>0.92</v>
      </c>
      <c r="E861" s="11">
        <v>0.54528840071585971</v>
      </c>
      <c r="F861" s="11">
        <v>0.2</v>
      </c>
      <c r="G861" s="11">
        <v>0.08</v>
      </c>
      <c r="H861" s="11">
        <v>0.55000000000000004</v>
      </c>
      <c r="I861" s="11">
        <v>0.52</v>
      </c>
      <c r="J861" s="11">
        <v>0.5</v>
      </c>
      <c r="K861" s="11">
        <v>0.55000000000000004</v>
      </c>
      <c r="L861" s="11">
        <v>0.52</v>
      </c>
      <c r="M861" s="11">
        <v>5.8900452678625946E-2</v>
      </c>
      <c r="N861" s="11">
        <v>0.16</v>
      </c>
      <c r="O861" s="11">
        <v>0.36</v>
      </c>
      <c r="P861" s="11">
        <v>0.68</v>
      </c>
      <c r="Q861" s="11">
        <v>0.73</v>
      </c>
      <c r="R861" s="11">
        <v>0.5</v>
      </c>
      <c r="S861" s="15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28">
        <v>0.447161522987438</v>
      </c>
    </row>
    <row r="862" spans="1:65">
      <c r="A862" s="30"/>
      <c r="B862" s="19">
        <v>1</v>
      </c>
      <c r="C862" s="9">
        <v>5</v>
      </c>
      <c r="D862" s="11">
        <v>0.89</v>
      </c>
      <c r="E862" s="11">
        <v>0.56860269750304748</v>
      </c>
      <c r="F862" s="11">
        <v>0.2</v>
      </c>
      <c r="G862" s="11">
        <v>0.09</v>
      </c>
      <c r="H862" s="11">
        <v>0.56999999999999995</v>
      </c>
      <c r="I862" s="11">
        <v>0.5</v>
      </c>
      <c r="J862" s="11">
        <v>0.53</v>
      </c>
      <c r="K862" s="11">
        <v>0.52</v>
      </c>
      <c r="L862" s="11">
        <v>0.55000000000000004</v>
      </c>
      <c r="M862" s="11">
        <v>3.9110856417049811E-2</v>
      </c>
      <c r="N862" s="11">
        <v>0.14000000000000001</v>
      </c>
      <c r="O862" s="11">
        <v>0.34</v>
      </c>
      <c r="P862" s="11">
        <v>0.77</v>
      </c>
      <c r="Q862" s="11">
        <v>0.74</v>
      </c>
      <c r="R862" s="11">
        <v>0.3</v>
      </c>
      <c r="S862" s="15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28">
        <v>42</v>
      </c>
    </row>
    <row r="863" spans="1:65">
      <c r="A863" s="30"/>
      <c r="B863" s="19">
        <v>1</v>
      </c>
      <c r="C863" s="9">
        <v>6</v>
      </c>
      <c r="D863" s="11">
        <v>0.87</v>
      </c>
      <c r="E863" s="11">
        <v>0.57142684696975443</v>
      </c>
      <c r="F863" s="11">
        <v>0.2</v>
      </c>
      <c r="G863" s="11">
        <v>0.08</v>
      </c>
      <c r="H863" s="11">
        <v>0.56000000000000005</v>
      </c>
      <c r="I863" s="11">
        <v>0.51</v>
      </c>
      <c r="J863" s="11">
        <v>0.55000000000000004</v>
      </c>
      <c r="K863" s="11">
        <v>0.62</v>
      </c>
      <c r="L863" s="11">
        <v>0.55000000000000004</v>
      </c>
      <c r="M863" s="11">
        <v>6.0284227044105097E-2</v>
      </c>
      <c r="N863" s="11">
        <v>0.13</v>
      </c>
      <c r="O863" s="11">
        <v>0.33</v>
      </c>
      <c r="P863" s="11">
        <v>0.56000000000000005</v>
      </c>
      <c r="Q863" s="11">
        <v>0.73</v>
      </c>
      <c r="R863" s="11">
        <v>0.4</v>
      </c>
      <c r="S863" s="15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55"/>
    </row>
    <row r="864" spans="1:65">
      <c r="A864" s="30"/>
      <c r="B864" s="20" t="s">
        <v>260</v>
      </c>
      <c r="C864" s="12"/>
      <c r="D864" s="23">
        <v>0.91333333333333344</v>
      </c>
      <c r="E864" s="23">
        <v>0.57698861673638724</v>
      </c>
      <c r="F864" s="23">
        <v>0.18333333333333332</v>
      </c>
      <c r="G864" s="23">
        <v>8.3333333333333329E-2</v>
      </c>
      <c r="H864" s="23">
        <v>0.55500000000000005</v>
      </c>
      <c r="I864" s="23">
        <v>0.5083333333333333</v>
      </c>
      <c r="J864" s="23">
        <v>0.52</v>
      </c>
      <c r="K864" s="23">
        <v>0.53833333333333333</v>
      </c>
      <c r="L864" s="23">
        <v>0.52999999999999992</v>
      </c>
      <c r="M864" s="23">
        <v>5.1100894741854662E-2</v>
      </c>
      <c r="N864" s="23">
        <v>0.13333333333333333</v>
      </c>
      <c r="O864" s="23">
        <v>0.33666666666666667</v>
      </c>
      <c r="P864" s="23">
        <v>0.67166666666666675</v>
      </c>
      <c r="Q864" s="23">
        <v>0.73999999999999988</v>
      </c>
      <c r="R864" s="23">
        <v>0.38333333333333336</v>
      </c>
      <c r="S864" s="15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55"/>
    </row>
    <row r="865" spans="1:65">
      <c r="A865" s="30"/>
      <c r="B865" s="3" t="s">
        <v>261</v>
      </c>
      <c r="C865" s="29"/>
      <c r="D865" s="11">
        <v>0.9</v>
      </c>
      <c r="E865" s="11">
        <v>0.57001477223640096</v>
      </c>
      <c r="F865" s="11">
        <v>0.2</v>
      </c>
      <c r="G865" s="11">
        <v>0.08</v>
      </c>
      <c r="H865" s="11">
        <v>0.55500000000000005</v>
      </c>
      <c r="I865" s="11">
        <v>0.51</v>
      </c>
      <c r="J865" s="11">
        <v>0.53</v>
      </c>
      <c r="K865" s="11">
        <v>0.54500000000000004</v>
      </c>
      <c r="L865" s="11">
        <v>0.53</v>
      </c>
      <c r="M865" s="11">
        <v>5.1068816203285523E-2</v>
      </c>
      <c r="N865" s="11">
        <v>0.13</v>
      </c>
      <c r="O865" s="11">
        <v>0.33500000000000002</v>
      </c>
      <c r="P865" s="11">
        <v>0.68500000000000005</v>
      </c>
      <c r="Q865" s="11">
        <v>0.73499999999999999</v>
      </c>
      <c r="R865" s="11">
        <v>0.4</v>
      </c>
      <c r="S865" s="15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55"/>
    </row>
    <row r="866" spans="1:65">
      <c r="A866" s="30"/>
      <c r="B866" s="3" t="s">
        <v>262</v>
      </c>
      <c r="C866" s="29"/>
      <c r="D866" s="24">
        <v>4.5898438608156011E-2</v>
      </c>
      <c r="E866" s="24">
        <v>2.4180693394620822E-2</v>
      </c>
      <c r="F866" s="24">
        <v>4.0824829046386499E-2</v>
      </c>
      <c r="G866" s="24">
        <v>5.1639777949432199E-3</v>
      </c>
      <c r="H866" s="24">
        <v>1.3784048752090187E-2</v>
      </c>
      <c r="I866" s="24">
        <v>1.169045194450013E-2</v>
      </c>
      <c r="J866" s="24">
        <v>2.5298221281347056E-2</v>
      </c>
      <c r="K866" s="24">
        <v>5.4924190177613602E-2</v>
      </c>
      <c r="L866" s="24">
        <v>2.0000000000000018E-2</v>
      </c>
      <c r="M866" s="24">
        <v>1.080305831390636E-2</v>
      </c>
      <c r="N866" s="24">
        <v>1.5055453054181529E-2</v>
      </c>
      <c r="O866" s="24">
        <v>2.0655911179772883E-2</v>
      </c>
      <c r="P866" s="24">
        <v>9.0203473695122147E-2</v>
      </c>
      <c r="Q866" s="24">
        <v>1.6733200530681523E-2</v>
      </c>
      <c r="R866" s="24">
        <v>7.5277265270907931E-2</v>
      </c>
      <c r="S866" s="15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55"/>
    </row>
    <row r="867" spans="1:65">
      <c r="A867" s="30"/>
      <c r="B867" s="3" t="s">
        <v>86</v>
      </c>
      <c r="C867" s="29"/>
      <c r="D867" s="13">
        <v>5.0253764899440882E-2</v>
      </c>
      <c r="E867" s="13">
        <v>4.190844098691885E-2</v>
      </c>
      <c r="F867" s="13">
        <v>0.22268088570756273</v>
      </c>
      <c r="G867" s="13">
        <v>6.1967733539318642E-2</v>
      </c>
      <c r="H867" s="13">
        <v>2.4836123877639976E-2</v>
      </c>
      <c r="I867" s="13">
        <v>2.2997610382623209E-2</v>
      </c>
      <c r="J867" s="13">
        <v>4.8650425541052027E-2</v>
      </c>
      <c r="K867" s="13">
        <v>0.10202635946305932</v>
      </c>
      <c r="L867" s="13">
        <v>3.7735849056603814E-2</v>
      </c>
      <c r="M867" s="13">
        <v>0.21140644148169904</v>
      </c>
      <c r="N867" s="13">
        <v>0.11291589790636147</v>
      </c>
      <c r="O867" s="13">
        <v>6.1354191623087771E-2</v>
      </c>
      <c r="P867" s="13">
        <v>0.13429797572474761</v>
      </c>
      <c r="Q867" s="13">
        <v>2.2612433149569629E-2</v>
      </c>
      <c r="R867" s="13">
        <v>0.19637547461975979</v>
      </c>
      <c r="S867" s="15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55"/>
    </row>
    <row r="868" spans="1:65">
      <c r="A868" s="30"/>
      <c r="B868" s="3" t="s">
        <v>263</v>
      </c>
      <c r="C868" s="29"/>
      <c r="D868" s="13">
        <v>1.0425132449488315</v>
      </c>
      <c r="E868" s="13">
        <v>0.29033601299500988</v>
      </c>
      <c r="F868" s="13">
        <v>-0.59000646542997925</v>
      </c>
      <c r="G868" s="13">
        <v>-0.81363930246817229</v>
      </c>
      <c r="H868" s="13">
        <v>0.24116224556197241</v>
      </c>
      <c r="I868" s="13">
        <v>0.13680025494414871</v>
      </c>
      <c r="J868" s="13">
        <v>0.16289075259860453</v>
      </c>
      <c r="K868" s="13">
        <v>0.20389010605560665</v>
      </c>
      <c r="L868" s="13">
        <v>0.18525403630242376</v>
      </c>
      <c r="M868" s="13">
        <v>-0.88572161933688953</v>
      </c>
      <c r="N868" s="13">
        <v>-0.70182288394907577</v>
      </c>
      <c r="O868" s="13">
        <v>-0.24710278197141622</v>
      </c>
      <c r="P868" s="13">
        <v>0.50206722210653121</v>
      </c>
      <c r="Q868" s="13">
        <v>0.65488299408262929</v>
      </c>
      <c r="R868" s="13">
        <v>-0.14274079135359274</v>
      </c>
      <c r="S868" s="15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55"/>
    </row>
    <row r="869" spans="1:65">
      <c r="A869" s="30"/>
      <c r="B869" s="46" t="s">
        <v>264</v>
      </c>
      <c r="C869" s="47"/>
      <c r="D869" s="45">
        <v>1.75</v>
      </c>
      <c r="E869" s="45">
        <v>0.25</v>
      </c>
      <c r="F869" s="45">
        <v>1.5</v>
      </c>
      <c r="G869" s="45">
        <v>1.94</v>
      </c>
      <c r="H869" s="45">
        <v>0.16</v>
      </c>
      <c r="I869" s="45">
        <v>0.05</v>
      </c>
      <c r="J869" s="45">
        <v>0</v>
      </c>
      <c r="K869" s="45">
        <v>0.08</v>
      </c>
      <c r="L869" s="45">
        <v>0.04</v>
      </c>
      <c r="M869" s="45">
        <v>2.08</v>
      </c>
      <c r="N869" s="45">
        <v>1.72</v>
      </c>
      <c r="O869" s="45">
        <v>0.82</v>
      </c>
      <c r="P869" s="45">
        <v>0.67</v>
      </c>
      <c r="Q869" s="45">
        <v>0.98</v>
      </c>
      <c r="R869" s="45">
        <v>0.61</v>
      </c>
      <c r="S869" s="15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55"/>
    </row>
    <row r="870" spans="1:65">
      <c r="B870" s="31"/>
      <c r="C870" s="20"/>
      <c r="D870" s="20"/>
      <c r="E870" s="20"/>
      <c r="F870" s="20"/>
      <c r="G870" s="20"/>
      <c r="H870" s="20"/>
      <c r="I870" s="20"/>
      <c r="J870" s="20"/>
      <c r="K870" s="20"/>
      <c r="L870" s="20"/>
      <c r="M870" s="20"/>
      <c r="N870" s="20"/>
      <c r="O870" s="20"/>
      <c r="P870" s="20"/>
      <c r="Q870" s="20"/>
      <c r="R870" s="20"/>
      <c r="BM870" s="55"/>
    </row>
    <row r="871" spans="1:65" ht="15">
      <c r="B871" s="8" t="s">
        <v>588</v>
      </c>
      <c r="BM871" s="28" t="s">
        <v>67</v>
      </c>
    </row>
    <row r="872" spans="1:65" ht="15">
      <c r="A872" s="25" t="s">
        <v>24</v>
      </c>
      <c r="B872" s="18" t="s">
        <v>112</v>
      </c>
      <c r="C872" s="15" t="s">
        <v>113</v>
      </c>
      <c r="D872" s="16" t="s">
        <v>225</v>
      </c>
      <c r="E872" s="17" t="s">
        <v>225</v>
      </c>
      <c r="F872" s="17" t="s">
        <v>225</v>
      </c>
      <c r="G872" s="17" t="s">
        <v>225</v>
      </c>
      <c r="H872" s="17" t="s">
        <v>225</v>
      </c>
      <c r="I872" s="17" t="s">
        <v>225</v>
      </c>
      <c r="J872" s="17" t="s">
        <v>225</v>
      </c>
      <c r="K872" s="17" t="s">
        <v>225</v>
      </c>
      <c r="L872" s="15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28">
        <v>1</v>
      </c>
    </row>
    <row r="873" spans="1:65">
      <c r="A873" s="30"/>
      <c r="B873" s="19" t="s">
        <v>226</v>
      </c>
      <c r="C873" s="9" t="s">
        <v>226</v>
      </c>
      <c r="D873" s="151" t="s">
        <v>229</v>
      </c>
      <c r="E873" s="152" t="s">
        <v>231</v>
      </c>
      <c r="F873" s="152" t="s">
        <v>232</v>
      </c>
      <c r="G873" s="152" t="s">
        <v>234</v>
      </c>
      <c r="H873" s="152" t="s">
        <v>241</v>
      </c>
      <c r="I873" s="152" t="s">
        <v>243</v>
      </c>
      <c r="J873" s="152" t="s">
        <v>244</v>
      </c>
      <c r="K873" s="152" t="s">
        <v>246</v>
      </c>
      <c r="L873" s="15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28" t="s">
        <v>3</v>
      </c>
    </row>
    <row r="874" spans="1:65">
      <c r="A874" s="30"/>
      <c r="B874" s="19"/>
      <c r="C874" s="9"/>
      <c r="D874" s="10" t="s">
        <v>304</v>
      </c>
      <c r="E874" s="11" t="s">
        <v>304</v>
      </c>
      <c r="F874" s="11" t="s">
        <v>305</v>
      </c>
      <c r="G874" s="11" t="s">
        <v>304</v>
      </c>
      <c r="H874" s="11" t="s">
        <v>304</v>
      </c>
      <c r="I874" s="11" t="s">
        <v>305</v>
      </c>
      <c r="J874" s="11" t="s">
        <v>304</v>
      </c>
      <c r="K874" s="11" t="s">
        <v>304</v>
      </c>
      <c r="L874" s="15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28">
        <v>2</v>
      </c>
    </row>
    <row r="875" spans="1:65">
      <c r="A875" s="30"/>
      <c r="B875" s="19"/>
      <c r="C875" s="9"/>
      <c r="D875" s="26"/>
      <c r="E875" s="26"/>
      <c r="F875" s="26"/>
      <c r="G875" s="26"/>
      <c r="H875" s="26"/>
      <c r="I875" s="26"/>
      <c r="J875" s="26"/>
      <c r="K875" s="26"/>
      <c r="L875" s="15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28">
        <v>2</v>
      </c>
    </row>
    <row r="876" spans="1:65">
      <c r="A876" s="30"/>
      <c r="B876" s="18">
        <v>1</v>
      </c>
      <c r="C876" s="14">
        <v>1</v>
      </c>
      <c r="D876" s="22">
        <v>0.44678282146219783</v>
      </c>
      <c r="E876" s="22">
        <v>0.53375724750402453</v>
      </c>
      <c r="F876" s="148">
        <v>0.6</v>
      </c>
      <c r="G876" s="22">
        <v>0.42</v>
      </c>
      <c r="H876" s="148" t="s">
        <v>211</v>
      </c>
      <c r="I876" s="22">
        <v>0.49</v>
      </c>
      <c r="J876" s="22">
        <v>0.7</v>
      </c>
      <c r="K876" s="22">
        <v>0.66</v>
      </c>
      <c r="L876" s="15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28">
        <v>1</v>
      </c>
    </row>
    <row r="877" spans="1:65">
      <c r="A877" s="30"/>
      <c r="B877" s="19">
        <v>1</v>
      </c>
      <c r="C877" s="9">
        <v>2</v>
      </c>
      <c r="D877" s="11">
        <v>0.45373665264320645</v>
      </c>
      <c r="E877" s="11">
        <v>0.50334412993147615</v>
      </c>
      <c r="F877" s="149">
        <v>0.6</v>
      </c>
      <c r="G877" s="11">
        <v>0.44</v>
      </c>
      <c r="H877" s="149" t="s">
        <v>211</v>
      </c>
      <c r="I877" s="11">
        <v>0.46</v>
      </c>
      <c r="J877" s="11">
        <v>0.61</v>
      </c>
      <c r="K877" s="11">
        <v>0.7</v>
      </c>
      <c r="L877" s="15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28">
        <v>45</v>
      </c>
    </row>
    <row r="878" spans="1:65">
      <c r="A878" s="30"/>
      <c r="B878" s="19">
        <v>1</v>
      </c>
      <c r="C878" s="9">
        <v>3</v>
      </c>
      <c r="D878" s="11">
        <v>0.448902230788227</v>
      </c>
      <c r="E878" s="11">
        <v>0.51992259945149288</v>
      </c>
      <c r="F878" s="149">
        <v>0.6</v>
      </c>
      <c r="G878" s="11">
        <v>0.49</v>
      </c>
      <c r="H878" s="149" t="s">
        <v>211</v>
      </c>
      <c r="I878" s="11">
        <v>0.47</v>
      </c>
      <c r="J878" s="11">
        <v>0.62</v>
      </c>
      <c r="K878" s="11">
        <v>0.74</v>
      </c>
      <c r="L878" s="15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28">
        <v>16</v>
      </c>
    </row>
    <row r="879" spans="1:65">
      <c r="A879" s="30"/>
      <c r="B879" s="19">
        <v>1</v>
      </c>
      <c r="C879" s="9">
        <v>4</v>
      </c>
      <c r="D879" s="11">
        <v>0.44285380919373202</v>
      </c>
      <c r="E879" s="11">
        <v>0.53634694053458354</v>
      </c>
      <c r="F879" s="149">
        <v>0.6</v>
      </c>
      <c r="G879" s="11">
        <v>0.44</v>
      </c>
      <c r="H879" s="149" t="s">
        <v>211</v>
      </c>
      <c r="I879" s="11">
        <v>0.51</v>
      </c>
      <c r="J879" s="11">
        <v>0.54</v>
      </c>
      <c r="K879" s="11">
        <v>0.7</v>
      </c>
      <c r="L879" s="15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28">
        <v>0.53238285285872633</v>
      </c>
    </row>
    <row r="880" spans="1:65">
      <c r="A880" s="30"/>
      <c r="B880" s="19">
        <v>1</v>
      </c>
      <c r="C880" s="9">
        <v>5</v>
      </c>
      <c r="D880" s="11">
        <v>0.463852382639447</v>
      </c>
      <c r="E880" s="11">
        <v>0.5139927559750801</v>
      </c>
      <c r="F880" s="149">
        <v>0.5</v>
      </c>
      <c r="G880" s="11">
        <v>0.43</v>
      </c>
      <c r="H880" s="149" t="s">
        <v>211</v>
      </c>
      <c r="I880" s="11">
        <v>0.45</v>
      </c>
      <c r="J880" s="11">
        <v>0.54</v>
      </c>
      <c r="K880" s="11">
        <v>0.72</v>
      </c>
      <c r="L880" s="15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28">
        <v>61</v>
      </c>
    </row>
    <row r="881" spans="1:65">
      <c r="A881" s="30"/>
      <c r="B881" s="19">
        <v>1</v>
      </c>
      <c r="C881" s="9">
        <v>6</v>
      </c>
      <c r="D881" s="11">
        <v>0.44333131428169859</v>
      </c>
      <c r="E881" s="11">
        <v>0.5589598185089828</v>
      </c>
      <c r="F881" s="149">
        <v>0.6</v>
      </c>
      <c r="G881" s="11">
        <v>0.41</v>
      </c>
      <c r="H881" s="149" t="s">
        <v>211</v>
      </c>
      <c r="I881" s="11">
        <v>0.48</v>
      </c>
      <c r="J881" s="11">
        <v>0.56999999999999995</v>
      </c>
      <c r="K881" s="11">
        <v>0.71</v>
      </c>
      <c r="L881" s="15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55"/>
    </row>
    <row r="882" spans="1:65">
      <c r="A882" s="30"/>
      <c r="B882" s="20" t="s">
        <v>260</v>
      </c>
      <c r="C882" s="12"/>
      <c r="D882" s="23">
        <v>0.44990986850141818</v>
      </c>
      <c r="E882" s="23">
        <v>0.5277205819842733</v>
      </c>
      <c r="F882" s="23">
        <v>0.58333333333333337</v>
      </c>
      <c r="G882" s="23">
        <v>0.43833333333333341</v>
      </c>
      <c r="H882" s="23" t="s">
        <v>662</v>
      </c>
      <c r="I882" s="23">
        <v>0.47666666666666663</v>
      </c>
      <c r="J882" s="23">
        <v>0.59666666666666668</v>
      </c>
      <c r="K882" s="23">
        <v>0.70499999999999996</v>
      </c>
      <c r="L882" s="15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55"/>
    </row>
    <row r="883" spans="1:65">
      <c r="A883" s="30"/>
      <c r="B883" s="3" t="s">
        <v>261</v>
      </c>
      <c r="C883" s="29"/>
      <c r="D883" s="11">
        <v>0.44784252612521241</v>
      </c>
      <c r="E883" s="11">
        <v>0.52683992347775876</v>
      </c>
      <c r="F883" s="11">
        <v>0.6</v>
      </c>
      <c r="G883" s="11">
        <v>0.435</v>
      </c>
      <c r="H883" s="11" t="s">
        <v>662</v>
      </c>
      <c r="I883" s="11">
        <v>0.47499999999999998</v>
      </c>
      <c r="J883" s="11">
        <v>0.59</v>
      </c>
      <c r="K883" s="11">
        <v>0.70499999999999996</v>
      </c>
      <c r="L883" s="15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55"/>
    </row>
    <row r="884" spans="1:65">
      <c r="A884" s="30"/>
      <c r="B884" s="3" t="s">
        <v>262</v>
      </c>
      <c r="C884" s="29"/>
      <c r="D884" s="24">
        <v>7.9107153011455638E-3</v>
      </c>
      <c r="E884" s="24">
        <v>1.9647994525066197E-2</v>
      </c>
      <c r="F884" s="24">
        <v>4.0824829046386291E-2</v>
      </c>
      <c r="G884" s="24">
        <v>2.7868739954771311E-2</v>
      </c>
      <c r="H884" s="24" t="s">
        <v>662</v>
      </c>
      <c r="I884" s="24">
        <v>2.1602468994692866E-2</v>
      </c>
      <c r="J884" s="24">
        <v>6.0882400303097967E-2</v>
      </c>
      <c r="K884" s="24">
        <v>2.6645825188948438E-2</v>
      </c>
      <c r="L884" s="15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55"/>
    </row>
    <row r="885" spans="1:65">
      <c r="A885" s="30"/>
      <c r="B885" s="3" t="s">
        <v>86</v>
      </c>
      <c r="C885" s="29"/>
      <c r="D885" s="13">
        <v>1.758288905174488E-2</v>
      </c>
      <c r="E885" s="13">
        <v>3.7231813948184665E-2</v>
      </c>
      <c r="F885" s="13">
        <v>6.9985421222376498E-2</v>
      </c>
      <c r="G885" s="13">
        <v>6.3578874421531498E-2</v>
      </c>
      <c r="H885" s="13" t="s">
        <v>662</v>
      </c>
      <c r="I885" s="13">
        <v>4.5319865023831188E-2</v>
      </c>
      <c r="J885" s="13">
        <v>0.10203754240742675</v>
      </c>
      <c r="K885" s="13">
        <v>3.779549672191268E-2</v>
      </c>
      <c r="L885" s="15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55"/>
    </row>
    <row r="886" spans="1:65">
      <c r="A886" s="30"/>
      <c r="B886" s="3" t="s">
        <v>263</v>
      </c>
      <c r="C886" s="29"/>
      <c r="D886" s="13">
        <v>-0.15491292387509192</v>
      </c>
      <c r="E886" s="13">
        <v>-8.7573648351334521E-3</v>
      </c>
      <c r="F886" s="13">
        <v>9.570270755532273E-2</v>
      </c>
      <c r="G886" s="13">
        <v>-0.1766576797512861</v>
      </c>
      <c r="H886" s="13" t="s">
        <v>662</v>
      </c>
      <c r="I886" s="13">
        <v>-0.10465435896907938</v>
      </c>
      <c r="J886" s="13">
        <v>0.1207473408708728</v>
      </c>
      <c r="K886" s="13">
        <v>0.32423498655971827</v>
      </c>
      <c r="L886" s="15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55"/>
    </row>
    <row r="887" spans="1:65">
      <c r="A887" s="30"/>
      <c r="B887" s="46" t="s">
        <v>264</v>
      </c>
      <c r="C887" s="47"/>
      <c r="D887" s="45">
        <v>0.35</v>
      </c>
      <c r="E887" s="45">
        <v>0.67</v>
      </c>
      <c r="F887" s="45" t="s">
        <v>265</v>
      </c>
      <c r="G887" s="45">
        <v>0.51</v>
      </c>
      <c r="H887" s="45">
        <v>6.26</v>
      </c>
      <c r="I887" s="45">
        <v>0</v>
      </c>
      <c r="J887" s="45">
        <v>1.58</v>
      </c>
      <c r="K887" s="45">
        <v>3.02</v>
      </c>
      <c r="L887" s="15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55"/>
    </row>
    <row r="888" spans="1:65">
      <c r="B888" s="31" t="s">
        <v>311</v>
      </c>
      <c r="C888" s="20"/>
      <c r="D888" s="20"/>
      <c r="E888" s="20"/>
      <c r="F888" s="20"/>
      <c r="G888" s="20"/>
      <c r="H888" s="20"/>
      <c r="I888" s="20"/>
      <c r="J888" s="20"/>
      <c r="K888" s="20"/>
      <c r="BM888" s="55"/>
    </row>
    <row r="889" spans="1:65">
      <c r="BM889" s="55"/>
    </row>
    <row r="890" spans="1:65" ht="15">
      <c r="B890" s="8" t="s">
        <v>589</v>
      </c>
      <c r="BM890" s="28" t="s">
        <v>290</v>
      </c>
    </row>
    <row r="891" spans="1:65" ht="15">
      <c r="A891" s="25" t="s">
        <v>27</v>
      </c>
      <c r="B891" s="18" t="s">
        <v>112</v>
      </c>
      <c r="C891" s="15" t="s">
        <v>113</v>
      </c>
      <c r="D891" s="16" t="s">
        <v>225</v>
      </c>
      <c r="E891" s="17" t="s">
        <v>225</v>
      </c>
      <c r="F891" s="17" t="s">
        <v>225</v>
      </c>
      <c r="G891" s="17" t="s">
        <v>225</v>
      </c>
      <c r="H891" s="17" t="s">
        <v>225</v>
      </c>
      <c r="I891" s="17" t="s">
        <v>225</v>
      </c>
      <c r="J891" s="17" t="s">
        <v>225</v>
      </c>
      <c r="K891" s="17" t="s">
        <v>225</v>
      </c>
      <c r="L891" s="17" t="s">
        <v>225</v>
      </c>
      <c r="M891" s="17" t="s">
        <v>225</v>
      </c>
      <c r="N891" s="17" t="s">
        <v>225</v>
      </c>
      <c r="O891" s="17" t="s">
        <v>225</v>
      </c>
      <c r="P891" s="17" t="s">
        <v>225</v>
      </c>
      <c r="Q891" s="17" t="s">
        <v>225</v>
      </c>
      <c r="R891" s="17" t="s">
        <v>225</v>
      </c>
      <c r="S891" s="17" t="s">
        <v>225</v>
      </c>
      <c r="T891" s="15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28">
        <v>1</v>
      </c>
    </row>
    <row r="892" spans="1:65">
      <c r="A892" s="30"/>
      <c r="B892" s="19" t="s">
        <v>226</v>
      </c>
      <c r="C892" s="9" t="s">
        <v>226</v>
      </c>
      <c r="D892" s="151" t="s">
        <v>228</v>
      </c>
      <c r="E892" s="152" t="s">
        <v>231</v>
      </c>
      <c r="F892" s="152" t="s">
        <v>232</v>
      </c>
      <c r="G892" s="152" t="s">
        <v>234</v>
      </c>
      <c r="H892" s="152" t="s">
        <v>235</v>
      </c>
      <c r="I892" s="152" t="s">
        <v>236</v>
      </c>
      <c r="J892" s="152" t="s">
        <v>237</v>
      </c>
      <c r="K892" s="152" t="s">
        <v>238</v>
      </c>
      <c r="L892" s="152" t="s">
        <v>280</v>
      </c>
      <c r="M892" s="152" t="s">
        <v>241</v>
      </c>
      <c r="N892" s="152" t="s">
        <v>242</v>
      </c>
      <c r="O892" s="152" t="s">
        <v>243</v>
      </c>
      <c r="P892" s="152" t="s">
        <v>244</v>
      </c>
      <c r="Q892" s="152" t="s">
        <v>245</v>
      </c>
      <c r="R892" s="152" t="s">
        <v>246</v>
      </c>
      <c r="S892" s="152" t="s">
        <v>248</v>
      </c>
      <c r="T892" s="15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28" t="s">
        <v>3</v>
      </c>
    </row>
    <row r="893" spans="1:65">
      <c r="A893" s="30"/>
      <c r="B893" s="19"/>
      <c r="C893" s="9"/>
      <c r="D893" s="10" t="s">
        <v>304</v>
      </c>
      <c r="E893" s="11" t="s">
        <v>304</v>
      </c>
      <c r="F893" s="11" t="s">
        <v>305</v>
      </c>
      <c r="G893" s="11" t="s">
        <v>304</v>
      </c>
      <c r="H893" s="11" t="s">
        <v>305</v>
      </c>
      <c r="I893" s="11" t="s">
        <v>305</v>
      </c>
      <c r="J893" s="11" t="s">
        <v>305</v>
      </c>
      <c r="K893" s="11" t="s">
        <v>305</v>
      </c>
      <c r="L893" s="11" t="s">
        <v>305</v>
      </c>
      <c r="M893" s="11" t="s">
        <v>304</v>
      </c>
      <c r="N893" s="11" t="s">
        <v>304</v>
      </c>
      <c r="O893" s="11" t="s">
        <v>305</v>
      </c>
      <c r="P893" s="11" t="s">
        <v>304</v>
      </c>
      <c r="Q893" s="11" t="s">
        <v>304</v>
      </c>
      <c r="R893" s="11" t="s">
        <v>304</v>
      </c>
      <c r="S893" s="11" t="s">
        <v>305</v>
      </c>
      <c r="T893" s="15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28">
        <v>2</v>
      </c>
    </row>
    <row r="894" spans="1:65">
      <c r="A894" s="30"/>
      <c r="B894" s="19"/>
      <c r="C894" s="9"/>
      <c r="D894" s="26"/>
      <c r="E894" s="26"/>
      <c r="F894" s="26"/>
      <c r="G894" s="26"/>
      <c r="H894" s="26"/>
      <c r="I894" s="26"/>
      <c r="J894" s="26"/>
      <c r="K894" s="26"/>
      <c r="L894" s="26"/>
      <c r="M894" s="26"/>
      <c r="N894" s="26"/>
      <c r="O894" s="26"/>
      <c r="P894" s="26"/>
      <c r="Q894" s="26"/>
      <c r="R894" s="26"/>
      <c r="S894" s="26"/>
      <c r="T894" s="15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28">
        <v>2</v>
      </c>
    </row>
    <row r="895" spans="1:65">
      <c r="A895" s="30"/>
      <c r="B895" s="18">
        <v>1</v>
      </c>
      <c r="C895" s="14">
        <v>1</v>
      </c>
      <c r="D895" s="22">
        <v>0.3</v>
      </c>
      <c r="E895" s="148" t="s">
        <v>105</v>
      </c>
      <c r="F895" s="22">
        <v>0.1</v>
      </c>
      <c r="G895" s="22">
        <v>0.28000000000000003</v>
      </c>
      <c r="H895" s="22">
        <v>0.11</v>
      </c>
      <c r="I895" s="22">
        <v>0.08</v>
      </c>
      <c r="J895" s="22">
        <v>0.13</v>
      </c>
      <c r="K895" s="22">
        <v>0.05</v>
      </c>
      <c r="L895" s="22">
        <v>0.11</v>
      </c>
      <c r="M895" s="22">
        <v>0.43096670481372301</v>
      </c>
      <c r="N895" s="22">
        <v>0.1</v>
      </c>
      <c r="O895" s="22">
        <v>0.16</v>
      </c>
      <c r="P895" s="22">
        <v>0.3</v>
      </c>
      <c r="Q895" s="148">
        <v>2.13</v>
      </c>
      <c r="R895" s="148" t="s">
        <v>318</v>
      </c>
      <c r="S895" s="22">
        <v>0.3</v>
      </c>
      <c r="T895" s="15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28">
        <v>1</v>
      </c>
    </row>
    <row r="896" spans="1:65">
      <c r="A896" s="30"/>
      <c r="B896" s="19">
        <v>1</v>
      </c>
      <c r="C896" s="9">
        <v>2</v>
      </c>
      <c r="D896" s="11">
        <v>0.2</v>
      </c>
      <c r="E896" s="149" t="s">
        <v>105</v>
      </c>
      <c r="F896" s="11">
        <v>0.1</v>
      </c>
      <c r="G896" s="11">
        <v>0.31</v>
      </c>
      <c r="H896" s="11">
        <v>0.12</v>
      </c>
      <c r="I896" s="11">
        <v>0.1</v>
      </c>
      <c r="J896" s="11">
        <v>0.11</v>
      </c>
      <c r="K896" s="11">
        <v>0.05</v>
      </c>
      <c r="L896" s="11">
        <v>0.09</v>
      </c>
      <c r="M896" s="11">
        <v>0.47406436978009503</v>
      </c>
      <c r="N896" s="11">
        <v>0.1</v>
      </c>
      <c r="O896" s="11">
        <v>0.17</v>
      </c>
      <c r="P896" s="11">
        <v>0.2</v>
      </c>
      <c r="Q896" s="149" t="s">
        <v>319</v>
      </c>
      <c r="R896" s="149" t="s">
        <v>318</v>
      </c>
      <c r="S896" s="11">
        <v>0.2</v>
      </c>
      <c r="T896" s="15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28">
        <v>20</v>
      </c>
    </row>
    <row r="897" spans="1:65">
      <c r="A897" s="30"/>
      <c r="B897" s="19">
        <v>1</v>
      </c>
      <c r="C897" s="9">
        <v>3</v>
      </c>
      <c r="D897" s="11">
        <v>0.2</v>
      </c>
      <c r="E897" s="149" t="s">
        <v>105</v>
      </c>
      <c r="F897" s="11">
        <v>0.3</v>
      </c>
      <c r="G897" s="11">
        <v>0.3</v>
      </c>
      <c r="H897" s="11">
        <v>0.1</v>
      </c>
      <c r="I897" s="11">
        <v>0.08</v>
      </c>
      <c r="J897" s="11">
        <v>0.06</v>
      </c>
      <c r="K897" s="11">
        <v>7.0000000000000007E-2</v>
      </c>
      <c r="L897" s="11">
        <v>0.1</v>
      </c>
      <c r="M897" s="11">
        <v>0.31161855991838311</v>
      </c>
      <c r="N897" s="11">
        <v>0.1</v>
      </c>
      <c r="O897" s="11">
        <v>0.13</v>
      </c>
      <c r="P897" s="11">
        <v>0.3</v>
      </c>
      <c r="Q897" s="149">
        <v>1.41</v>
      </c>
      <c r="R897" s="149" t="s">
        <v>318</v>
      </c>
      <c r="S897" s="11">
        <v>0.3</v>
      </c>
      <c r="T897" s="15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28">
        <v>16</v>
      </c>
    </row>
    <row r="898" spans="1:65">
      <c r="A898" s="30"/>
      <c r="B898" s="19">
        <v>1</v>
      </c>
      <c r="C898" s="9">
        <v>4</v>
      </c>
      <c r="D898" s="11">
        <v>0.3</v>
      </c>
      <c r="E898" s="149" t="s">
        <v>105</v>
      </c>
      <c r="F898" s="11">
        <v>0.2</v>
      </c>
      <c r="G898" s="11">
        <v>0.31</v>
      </c>
      <c r="H898" s="11">
        <v>0.1</v>
      </c>
      <c r="I898" s="11">
        <v>0.1</v>
      </c>
      <c r="J898" s="11">
        <v>0.09</v>
      </c>
      <c r="K898" s="11">
        <v>7.0000000000000007E-2</v>
      </c>
      <c r="L898" s="11">
        <v>0.09</v>
      </c>
      <c r="M898" s="11">
        <v>0.35803448983601638</v>
      </c>
      <c r="N898" s="11">
        <v>0.1</v>
      </c>
      <c r="O898" s="11">
        <v>0.14000000000000001</v>
      </c>
      <c r="P898" s="11">
        <v>0.3</v>
      </c>
      <c r="Q898" s="149">
        <v>1.41</v>
      </c>
      <c r="R898" s="149" t="s">
        <v>318</v>
      </c>
      <c r="S898" s="11">
        <v>0.3</v>
      </c>
      <c r="T898" s="15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28">
        <v>0.17880703120452601</v>
      </c>
    </row>
    <row r="899" spans="1:65">
      <c r="A899" s="30"/>
      <c r="B899" s="19">
        <v>1</v>
      </c>
      <c r="C899" s="9">
        <v>5</v>
      </c>
      <c r="D899" s="11">
        <v>0.2</v>
      </c>
      <c r="E899" s="149" t="s">
        <v>105</v>
      </c>
      <c r="F899" s="11">
        <v>0.2</v>
      </c>
      <c r="G899" s="11">
        <v>0.28000000000000003</v>
      </c>
      <c r="H899" s="11">
        <v>0.11</v>
      </c>
      <c r="I899" s="11">
        <v>0.1</v>
      </c>
      <c r="J899" s="11">
        <v>0.08</v>
      </c>
      <c r="K899" s="11">
        <v>0.06</v>
      </c>
      <c r="L899" s="11">
        <v>0.11</v>
      </c>
      <c r="M899" s="11">
        <v>0.34477137488097764</v>
      </c>
      <c r="N899" s="11">
        <v>0.1</v>
      </c>
      <c r="O899" s="11">
        <v>0.12</v>
      </c>
      <c r="P899" s="11">
        <v>0.2</v>
      </c>
      <c r="Q899" s="149" t="s">
        <v>319</v>
      </c>
      <c r="R899" s="149" t="s">
        <v>318</v>
      </c>
      <c r="S899" s="11">
        <v>0.2</v>
      </c>
      <c r="T899" s="15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28">
        <v>40</v>
      </c>
    </row>
    <row r="900" spans="1:65">
      <c r="A900" s="30"/>
      <c r="B900" s="19">
        <v>1</v>
      </c>
      <c r="C900" s="9">
        <v>6</v>
      </c>
      <c r="D900" s="11">
        <v>0.3</v>
      </c>
      <c r="E900" s="149" t="s">
        <v>105</v>
      </c>
      <c r="F900" s="11">
        <v>0.2</v>
      </c>
      <c r="G900" s="11">
        <v>0.27</v>
      </c>
      <c r="H900" s="11">
        <v>0.12</v>
      </c>
      <c r="I900" s="11">
        <v>0.11</v>
      </c>
      <c r="J900" s="11">
        <v>0.1</v>
      </c>
      <c r="K900" s="11">
        <v>0.05</v>
      </c>
      <c r="L900" s="11">
        <v>0.1</v>
      </c>
      <c r="M900" s="11">
        <v>0.45749293472380048</v>
      </c>
      <c r="N900" s="11">
        <v>0.1</v>
      </c>
      <c r="O900" s="11">
        <v>0.15</v>
      </c>
      <c r="P900" s="11">
        <v>0.2</v>
      </c>
      <c r="Q900" s="149">
        <v>2.83</v>
      </c>
      <c r="R900" s="149" t="s">
        <v>318</v>
      </c>
      <c r="S900" s="11">
        <v>0.2</v>
      </c>
      <c r="T900" s="15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55"/>
    </row>
    <row r="901" spans="1:65">
      <c r="A901" s="30"/>
      <c r="B901" s="20" t="s">
        <v>260</v>
      </c>
      <c r="C901" s="12"/>
      <c r="D901" s="23">
        <v>0.25</v>
      </c>
      <c r="E901" s="23" t="s">
        <v>662</v>
      </c>
      <c r="F901" s="23">
        <v>0.18333333333333332</v>
      </c>
      <c r="G901" s="23">
        <v>0.29166666666666669</v>
      </c>
      <c r="H901" s="23">
        <v>0.10999999999999999</v>
      </c>
      <c r="I901" s="23">
        <v>9.4999999999999987E-2</v>
      </c>
      <c r="J901" s="23">
        <v>9.5000000000000015E-2</v>
      </c>
      <c r="K901" s="23">
        <v>5.8333333333333341E-2</v>
      </c>
      <c r="L901" s="23">
        <v>9.9999999999999992E-2</v>
      </c>
      <c r="M901" s="23">
        <v>0.39615807232549921</v>
      </c>
      <c r="N901" s="23">
        <v>9.9999999999999992E-2</v>
      </c>
      <c r="O901" s="23">
        <v>0.14500000000000002</v>
      </c>
      <c r="P901" s="23">
        <v>0.25</v>
      </c>
      <c r="Q901" s="23">
        <v>1.9450000000000001</v>
      </c>
      <c r="R901" s="23" t="s">
        <v>662</v>
      </c>
      <c r="S901" s="23">
        <v>0.25</v>
      </c>
      <c r="T901" s="15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55"/>
    </row>
    <row r="902" spans="1:65">
      <c r="A902" s="30"/>
      <c r="B902" s="3" t="s">
        <v>261</v>
      </c>
      <c r="C902" s="29"/>
      <c r="D902" s="11">
        <v>0.25</v>
      </c>
      <c r="E902" s="11" t="s">
        <v>662</v>
      </c>
      <c r="F902" s="11">
        <v>0.2</v>
      </c>
      <c r="G902" s="11">
        <v>0.29000000000000004</v>
      </c>
      <c r="H902" s="11">
        <v>0.11</v>
      </c>
      <c r="I902" s="11">
        <v>0.1</v>
      </c>
      <c r="J902" s="11">
        <v>9.5000000000000001E-2</v>
      </c>
      <c r="K902" s="11">
        <v>5.5E-2</v>
      </c>
      <c r="L902" s="11">
        <v>0.1</v>
      </c>
      <c r="M902" s="11">
        <v>0.3945005973248697</v>
      </c>
      <c r="N902" s="11">
        <v>0.1</v>
      </c>
      <c r="O902" s="11">
        <v>0.14500000000000002</v>
      </c>
      <c r="P902" s="11">
        <v>0.25</v>
      </c>
      <c r="Q902" s="11">
        <v>1.77</v>
      </c>
      <c r="R902" s="11" t="s">
        <v>662</v>
      </c>
      <c r="S902" s="11">
        <v>0.25</v>
      </c>
      <c r="T902" s="15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55"/>
    </row>
    <row r="903" spans="1:65">
      <c r="A903" s="30"/>
      <c r="B903" s="3" t="s">
        <v>262</v>
      </c>
      <c r="C903" s="29"/>
      <c r="D903" s="24">
        <v>5.4772255750516634E-2</v>
      </c>
      <c r="E903" s="24" t="s">
        <v>662</v>
      </c>
      <c r="F903" s="24">
        <v>7.5277265270908195E-2</v>
      </c>
      <c r="G903" s="24">
        <v>1.7224014243685068E-2</v>
      </c>
      <c r="H903" s="24">
        <v>8.9442719099991543E-3</v>
      </c>
      <c r="I903" s="24">
        <v>1.2247448713915953E-2</v>
      </c>
      <c r="J903" s="24">
        <v>2.4289915602982215E-2</v>
      </c>
      <c r="K903" s="24">
        <v>9.8319208025017379E-3</v>
      </c>
      <c r="L903" s="24">
        <v>8.9442719099991613E-3</v>
      </c>
      <c r="M903" s="24">
        <v>6.6759159369068399E-2</v>
      </c>
      <c r="N903" s="24">
        <v>1.5202354861220293E-17</v>
      </c>
      <c r="O903" s="24">
        <v>1.8708286933869566E-2</v>
      </c>
      <c r="P903" s="24">
        <v>5.4772255750516634E-2</v>
      </c>
      <c r="Q903" s="24">
        <v>0.6806614430096648</v>
      </c>
      <c r="R903" s="24" t="s">
        <v>662</v>
      </c>
      <c r="S903" s="24">
        <v>5.4772255750516634E-2</v>
      </c>
      <c r="T903" s="15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55"/>
    </row>
    <row r="904" spans="1:65">
      <c r="A904" s="30"/>
      <c r="B904" s="3" t="s">
        <v>86</v>
      </c>
      <c r="C904" s="29"/>
      <c r="D904" s="13">
        <v>0.21908902300206654</v>
      </c>
      <c r="E904" s="13" t="s">
        <v>662</v>
      </c>
      <c r="F904" s="13">
        <v>0.41060326511404471</v>
      </c>
      <c r="G904" s="13">
        <v>5.9053763121205943E-2</v>
      </c>
      <c r="H904" s="13">
        <v>8.1311562818174143E-2</v>
      </c>
      <c r="I904" s="13">
        <v>0.12892051277806268</v>
      </c>
      <c r="J904" s="13">
        <v>0.25568332213665484</v>
      </c>
      <c r="K904" s="13">
        <v>0.16854721375717263</v>
      </c>
      <c r="L904" s="13">
        <v>8.9442719099991616E-2</v>
      </c>
      <c r="M904" s="13">
        <v>0.1685164686338044</v>
      </c>
      <c r="N904" s="13">
        <v>1.5202354861220294E-16</v>
      </c>
      <c r="O904" s="13">
        <v>0.12902266850944527</v>
      </c>
      <c r="P904" s="13">
        <v>0.21908902300206654</v>
      </c>
      <c r="Q904" s="13">
        <v>0.34995446941370939</v>
      </c>
      <c r="R904" s="13" t="s">
        <v>662</v>
      </c>
      <c r="S904" s="13">
        <v>0.21908902300206654</v>
      </c>
      <c r="T904" s="15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55"/>
    </row>
    <row r="905" spans="1:65">
      <c r="A905" s="30"/>
      <c r="B905" s="3" t="s">
        <v>263</v>
      </c>
      <c r="C905" s="29"/>
      <c r="D905" s="13">
        <v>0.39815530919497721</v>
      </c>
      <c r="E905" s="13" t="s">
        <v>662</v>
      </c>
      <c r="F905" s="13">
        <v>2.5313893409649957E-2</v>
      </c>
      <c r="G905" s="13">
        <v>0.63118119406080675</v>
      </c>
      <c r="H905" s="13">
        <v>-0.38481166395421007</v>
      </c>
      <c r="I905" s="13">
        <v>-0.46870098250590875</v>
      </c>
      <c r="J905" s="13">
        <v>-0.46870098250590864</v>
      </c>
      <c r="K905" s="13">
        <v>-0.67376376118783865</v>
      </c>
      <c r="L905" s="13">
        <v>-0.44073787632200923</v>
      </c>
      <c r="M905" s="13">
        <v>1.2155620484093781</v>
      </c>
      <c r="N905" s="13">
        <v>-0.44073787632200923</v>
      </c>
      <c r="O905" s="13">
        <v>-0.18906992066691308</v>
      </c>
      <c r="P905" s="13">
        <v>0.39815530919497721</v>
      </c>
      <c r="Q905" s="13">
        <v>9.8776483055369226</v>
      </c>
      <c r="R905" s="13" t="s">
        <v>662</v>
      </c>
      <c r="S905" s="13">
        <v>0.39815530919497721</v>
      </c>
      <c r="T905" s="15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55"/>
    </row>
    <row r="906" spans="1:65">
      <c r="A906" s="30"/>
      <c r="B906" s="46" t="s">
        <v>264</v>
      </c>
      <c r="C906" s="47"/>
      <c r="D906" s="45">
        <v>0.2</v>
      </c>
      <c r="E906" s="45">
        <v>1.71</v>
      </c>
      <c r="F906" s="45">
        <v>0.2</v>
      </c>
      <c r="G906" s="45">
        <v>0.45</v>
      </c>
      <c r="H906" s="45">
        <v>0.64</v>
      </c>
      <c r="I906" s="45">
        <v>0.73</v>
      </c>
      <c r="J906" s="45">
        <v>0.73</v>
      </c>
      <c r="K906" s="45">
        <v>0.96</v>
      </c>
      <c r="L906" s="45">
        <v>0.7</v>
      </c>
      <c r="M906" s="45">
        <v>1.08</v>
      </c>
      <c r="N906" s="45">
        <v>0.7</v>
      </c>
      <c r="O906" s="45">
        <v>0.43</v>
      </c>
      <c r="P906" s="45">
        <v>0.2</v>
      </c>
      <c r="Q906" s="45">
        <v>6.55</v>
      </c>
      <c r="R906" s="45">
        <v>0.2</v>
      </c>
      <c r="S906" s="45">
        <v>0.2</v>
      </c>
      <c r="T906" s="15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55"/>
    </row>
    <row r="907" spans="1:65">
      <c r="B907" s="31"/>
      <c r="C907" s="20"/>
      <c r="D907" s="20"/>
      <c r="E907" s="20"/>
      <c r="F907" s="20"/>
      <c r="G907" s="20"/>
      <c r="H907" s="20"/>
      <c r="I907" s="20"/>
      <c r="J907" s="20"/>
      <c r="K907" s="20"/>
      <c r="L907" s="20"/>
      <c r="M907" s="20"/>
      <c r="N907" s="20"/>
      <c r="O907" s="20"/>
      <c r="P907" s="20"/>
      <c r="Q907" s="20"/>
      <c r="R907" s="20"/>
      <c r="S907" s="20"/>
      <c r="BM907" s="55"/>
    </row>
    <row r="908" spans="1:65" ht="15">
      <c r="B908" s="8" t="s">
        <v>590</v>
      </c>
      <c r="BM908" s="28" t="s">
        <v>67</v>
      </c>
    </row>
    <row r="909" spans="1:65" ht="15">
      <c r="A909" s="25" t="s">
        <v>30</v>
      </c>
      <c r="B909" s="18" t="s">
        <v>112</v>
      </c>
      <c r="C909" s="15" t="s">
        <v>113</v>
      </c>
      <c r="D909" s="16" t="s">
        <v>225</v>
      </c>
      <c r="E909" s="17" t="s">
        <v>225</v>
      </c>
      <c r="F909" s="17" t="s">
        <v>225</v>
      </c>
      <c r="G909" s="17" t="s">
        <v>225</v>
      </c>
      <c r="H909" s="17" t="s">
        <v>225</v>
      </c>
      <c r="I909" s="17" t="s">
        <v>225</v>
      </c>
      <c r="J909" s="17" t="s">
        <v>225</v>
      </c>
      <c r="K909" s="17" t="s">
        <v>225</v>
      </c>
      <c r="L909" s="17" t="s">
        <v>225</v>
      </c>
      <c r="M909" s="17" t="s">
        <v>225</v>
      </c>
      <c r="N909" s="17" t="s">
        <v>225</v>
      </c>
      <c r="O909" s="17" t="s">
        <v>225</v>
      </c>
      <c r="P909" s="17" t="s">
        <v>225</v>
      </c>
      <c r="Q909" s="17" t="s">
        <v>225</v>
      </c>
      <c r="R909" s="17" t="s">
        <v>225</v>
      </c>
      <c r="S909" s="17" t="s">
        <v>225</v>
      </c>
      <c r="T909" s="15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28">
        <v>1</v>
      </c>
    </row>
    <row r="910" spans="1:65">
      <c r="A910" s="30"/>
      <c r="B910" s="19" t="s">
        <v>226</v>
      </c>
      <c r="C910" s="9" t="s">
        <v>226</v>
      </c>
      <c r="D910" s="151" t="s">
        <v>228</v>
      </c>
      <c r="E910" s="152" t="s">
        <v>229</v>
      </c>
      <c r="F910" s="152" t="s">
        <v>231</v>
      </c>
      <c r="G910" s="152" t="s">
        <v>232</v>
      </c>
      <c r="H910" s="152" t="s">
        <v>234</v>
      </c>
      <c r="I910" s="152" t="s">
        <v>235</v>
      </c>
      <c r="J910" s="152" t="s">
        <v>236</v>
      </c>
      <c r="K910" s="152" t="s">
        <v>237</v>
      </c>
      <c r="L910" s="152" t="s">
        <v>238</v>
      </c>
      <c r="M910" s="152" t="s">
        <v>280</v>
      </c>
      <c r="N910" s="152" t="s">
        <v>241</v>
      </c>
      <c r="O910" s="152" t="s">
        <v>242</v>
      </c>
      <c r="P910" s="152" t="s">
        <v>243</v>
      </c>
      <c r="Q910" s="152" t="s">
        <v>244</v>
      </c>
      <c r="R910" s="152" t="s">
        <v>246</v>
      </c>
      <c r="S910" s="152" t="s">
        <v>248</v>
      </c>
      <c r="T910" s="15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28" t="s">
        <v>3</v>
      </c>
    </row>
    <row r="911" spans="1:65">
      <c r="A911" s="30"/>
      <c r="B911" s="19"/>
      <c r="C911" s="9"/>
      <c r="D911" s="10" t="s">
        <v>304</v>
      </c>
      <c r="E911" s="11" t="s">
        <v>282</v>
      </c>
      <c r="F911" s="11" t="s">
        <v>304</v>
      </c>
      <c r="G911" s="11" t="s">
        <v>305</v>
      </c>
      <c r="H911" s="11" t="s">
        <v>304</v>
      </c>
      <c r="I911" s="11" t="s">
        <v>305</v>
      </c>
      <c r="J911" s="11" t="s">
        <v>305</v>
      </c>
      <c r="K911" s="11" t="s">
        <v>305</v>
      </c>
      <c r="L911" s="11" t="s">
        <v>305</v>
      </c>
      <c r="M911" s="11" t="s">
        <v>305</v>
      </c>
      <c r="N911" s="11" t="s">
        <v>304</v>
      </c>
      <c r="O911" s="11" t="s">
        <v>304</v>
      </c>
      <c r="P911" s="11" t="s">
        <v>305</v>
      </c>
      <c r="Q911" s="11" t="s">
        <v>304</v>
      </c>
      <c r="R911" s="11" t="s">
        <v>304</v>
      </c>
      <c r="S911" s="11" t="s">
        <v>305</v>
      </c>
      <c r="T911" s="15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28">
        <v>1</v>
      </c>
    </row>
    <row r="912" spans="1:65">
      <c r="A912" s="30"/>
      <c r="B912" s="19"/>
      <c r="C912" s="9"/>
      <c r="D912" s="26"/>
      <c r="E912" s="26" t="s">
        <v>307</v>
      </c>
      <c r="F912" s="26"/>
      <c r="G912" s="26"/>
      <c r="H912" s="26"/>
      <c r="I912" s="26"/>
      <c r="J912" s="26"/>
      <c r="K912" s="26"/>
      <c r="L912" s="26"/>
      <c r="M912" s="26"/>
      <c r="N912" s="26"/>
      <c r="O912" s="26"/>
      <c r="P912" s="26"/>
      <c r="Q912" s="26"/>
      <c r="R912" s="26"/>
      <c r="S912" s="26"/>
      <c r="T912" s="15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28">
        <v>2</v>
      </c>
    </row>
    <row r="913" spans="1:65">
      <c r="A913" s="30"/>
      <c r="B913" s="18">
        <v>1</v>
      </c>
      <c r="C913" s="14">
        <v>1</v>
      </c>
      <c r="D913" s="217">
        <v>14.2</v>
      </c>
      <c r="E913" s="231">
        <v>8.4576668649440894</v>
      </c>
      <c r="F913" s="217">
        <v>14.511881950467343</v>
      </c>
      <c r="G913" s="217">
        <v>13.5</v>
      </c>
      <c r="H913" s="217">
        <v>13.26</v>
      </c>
      <c r="I913" s="217">
        <v>14.55</v>
      </c>
      <c r="J913" s="217">
        <v>14.2</v>
      </c>
      <c r="K913" s="217">
        <v>12.85</v>
      </c>
      <c r="L913" s="217">
        <v>14.75</v>
      </c>
      <c r="M913" s="217">
        <v>14.7</v>
      </c>
      <c r="N913" s="231">
        <v>9.4605134201132373</v>
      </c>
      <c r="O913" s="217">
        <v>13.3</v>
      </c>
      <c r="P913" s="217">
        <v>13.2</v>
      </c>
      <c r="Q913" s="217">
        <v>14.93</v>
      </c>
      <c r="R913" s="217">
        <v>13.3</v>
      </c>
      <c r="S913" s="217">
        <v>15.1</v>
      </c>
      <c r="T913" s="218"/>
      <c r="U913" s="219"/>
      <c r="V913" s="219"/>
      <c r="W913" s="219"/>
      <c r="X913" s="219"/>
      <c r="Y913" s="219"/>
      <c r="Z913" s="219"/>
      <c r="AA913" s="219"/>
      <c r="AB913" s="219"/>
      <c r="AC913" s="219"/>
      <c r="AD913" s="219"/>
      <c r="AE913" s="219"/>
      <c r="AF913" s="219"/>
      <c r="AG913" s="219"/>
      <c r="AH913" s="219"/>
      <c r="AI913" s="219"/>
      <c r="AJ913" s="219"/>
      <c r="AK913" s="219"/>
      <c r="AL913" s="219"/>
      <c r="AM913" s="219"/>
      <c r="AN913" s="219"/>
      <c r="AO913" s="219"/>
      <c r="AP913" s="219"/>
      <c r="AQ913" s="219"/>
      <c r="AR913" s="219"/>
      <c r="AS913" s="219"/>
      <c r="AT913" s="219"/>
      <c r="AU913" s="219"/>
      <c r="AV913" s="219"/>
      <c r="AW913" s="219"/>
      <c r="AX913" s="219"/>
      <c r="AY913" s="219"/>
      <c r="AZ913" s="219"/>
      <c r="BA913" s="219"/>
      <c r="BB913" s="219"/>
      <c r="BC913" s="219"/>
      <c r="BD913" s="219"/>
      <c r="BE913" s="219"/>
      <c r="BF913" s="219"/>
      <c r="BG913" s="219"/>
      <c r="BH913" s="219"/>
      <c r="BI913" s="219"/>
      <c r="BJ913" s="219"/>
      <c r="BK913" s="219"/>
      <c r="BL913" s="219"/>
      <c r="BM913" s="220">
        <v>1</v>
      </c>
    </row>
    <row r="914" spans="1:65">
      <c r="A914" s="30"/>
      <c r="B914" s="19">
        <v>1</v>
      </c>
      <c r="C914" s="9">
        <v>2</v>
      </c>
      <c r="D914" s="221">
        <v>14.25</v>
      </c>
      <c r="E914" s="232">
        <v>8.5110589622199999</v>
      </c>
      <c r="F914" s="221">
        <v>13.464865406230246</v>
      </c>
      <c r="G914" s="221">
        <v>13.1</v>
      </c>
      <c r="H914" s="221">
        <v>12.17</v>
      </c>
      <c r="I914" s="221">
        <v>14.05</v>
      </c>
      <c r="J914" s="221">
        <v>14.1</v>
      </c>
      <c r="K914" s="221">
        <v>13.1</v>
      </c>
      <c r="L914" s="221">
        <v>14.45</v>
      </c>
      <c r="M914" s="221">
        <v>14.2</v>
      </c>
      <c r="N914" s="235">
        <v>11.275271441914652</v>
      </c>
      <c r="O914" s="221">
        <v>13.2</v>
      </c>
      <c r="P914" s="221">
        <v>12.3</v>
      </c>
      <c r="Q914" s="221">
        <v>14.34</v>
      </c>
      <c r="R914" s="221">
        <v>13.57</v>
      </c>
      <c r="S914" s="221">
        <v>15.6</v>
      </c>
      <c r="T914" s="218"/>
      <c r="U914" s="219"/>
      <c r="V914" s="219"/>
      <c r="W914" s="219"/>
      <c r="X914" s="219"/>
      <c r="Y914" s="219"/>
      <c r="Z914" s="219"/>
      <c r="AA914" s="219"/>
      <c r="AB914" s="219"/>
      <c r="AC914" s="219"/>
      <c r="AD914" s="219"/>
      <c r="AE914" s="219"/>
      <c r="AF914" s="219"/>
      <c r="AG914" s="219"/>
      <c r="AH914" s="219"/>
      <c r="AI914" s="219"/>
      <c r="AJ914" s="219"/>
      <c r="AK914" s="219"/>
      <c r="AL914" s="219"/>
      <c r="AM914" s="219"/>
      <c r="AN914" s="219"/>
      <c r="AO914" s="219"/>
      <c r="AP914" s="219"/>
      <c r="AQ914" s="219"/>
      <c r="AR914" s="219"/>
      <c r="AS914" s="219"/>
      <c r="AT914" s="219"/>
      <c r="AU914" s="219"/>
      <c r="AV914" s="219"/>
      <c r="AW914" s="219"/>
      <c r="AX914" s="219"/>
      <c r="AY914" s="219"/>
      <c r="AZ914" s="219"/>
      <c r="BA914" s="219"/>
      <c r="BB914" s="219"/>
      <c r="BC914" s="219"/>
      <c r="BD914" s="219"/>
      <c r="BE914" s="219"/>
      <c r="BF914" s="219"/>
      <c r="BG914" s="219"/>
      <c r="BH914" s="219"/>
      <c r="BI914" s="219"/>
      <c r="BJ914" s="219"/>
      <c r="BK914" s="219"/>
      <c r="BL914" s="219"/>
      <c r="BM914" s="220">
        <v>21</v>
      </c>
    </row>
    <row r="915" spans="1:65">
      <c r="A915" s="30"/>
      <c r="B915" s="19">
        <v>1</v>
      </c>
      <c r="C915" s="9">
        <v>3</v>
      </c>
      <c r="D915" s="221">
        <v>14.23</v>
      </c>
      <c r="E915" s="232">
        <v>8.4855830141976192</v>
      </c>
      <c r="F915" s="221">
        <v>14.115331288138789</v>
      </c>
      <c r="G915" s="221">
        <v>13.3</v>
      </c>
      <c r="H915" s="235">
        <v>10.199999999999999</v>
      </c>
      <c r="I915" s="221">
        <v>14.2</v>
      </c>
      <c r="J915" s="221">
        <v>14.45</v>
      </c>
      <c r="K915" s="221">
        <v>13.25</v>
      </c>
      <c r="L915" s="221">
        <v>14.7</v>
      </c>
      <c r="M915" s="221">
        <v>14.45</v>
      </c>
      <c r="N915" s="232">
        <v>9.4885012507809634</v>
      </c>
      <c r="O915" s="221">
        <v>13.2</v>
      </c>
      <c r="P915" s="221">
        <v>12.9</v>
      </c>
      <c r="Q915" s="221">
        <v>14.55</v>
      </c>
      <c r="R915" s="221">
        <v>13.86</v>
      </c>
      <c r="S915" s="221">
        <v>15.9</v>
      </c>
      <c r="T915" s="218"/>
      <c r="U915" s="219"/>
      <c r="V915" s="219"/>
      <c r="W915" s="219"/>
      <c r="X915" s="219"/>
      <c r="Y915" s="219"/>
      <c r="Z915" s="219"/>
      <c r="AA915" s="219"/>
      <c r="AB915" s="219"/>
      <c r="AC915" s="219"/>
      <c r="AD915" s="219"/>
      <c r="AE915" s="219"/>
      <c r="AF915" s="219"/>
      <c r="AG915" s="219"/>
      <c r="AH915" s="219"/>
      <c r="AI915" s="219"/>
      <c r="AJ915" s="219"/>
      <c r="AK915" s="219"/>
      <c r="AL915" s="219"/>
      <c r="AM915" s="219"/>
      <c r="AN915" s="219"/>
      <c r="AO915" s="219"/>
      <c r="AP915" s="219"/>
      <c r="AQ915" s="219"/>
      <c r="AR915" s="219"/>
      <c r="AS915" s="219"/>
      <c r="AT915" s="219"/>
      <c r="AU915" s="219"/>
      <c r="AV915" s="219"/>
      <c r="AW915" s="219"/>
      <c r="AX915" s="219"/>
      <c r="AY915" s="219"/>
      <c r="AZ915" s="219"/>
      <c r="BA915" s="219"/>
      <c r="BB915" s="219"/>
      <c r="BC915" s="219"/>
      <c r="BD915" s="219"/>
      <c r="BE915" s="219"/>
      <c r="BF915" s="219"/>
      <c r="BG915" s="219"/>
      <c r="BH915" s="219"/>
      <c r="BI915" s="219"/>
      <c r="BJ915" s="219"/>
      <c r="BK915" s="219"/>
      <c r="BL915" s="219"/>
      <c r="BM915" s="220">
        <v>16</v>
      </c>
    </row>
    <row r="916" spans="1:65">
      <c r="A916" s="30"/>
      <c r="B916" s="19">
        <v>1</v>
      </c>
      <c r="C916" s="9">
        <v>4</v>
      </c>
      <c r="D916" s="221">
        <v>14.52</v>
      </c>
      <c r="E916" s="232">
        <v>8.4991917019730003</v>
      </c>
      <c r="F916" s="221">
        <v>14.219922448191568</v>
      </c>
      <c r="G916" s="221">
        <v>13</v>
      </c>
      <c r="H916" s="221">
        <v>12.24</v>
      </c>
      <c r="I916" s="221">
        <v>14.9</v>
      </c>
      <c r="J916" s="221">
        <v>14.55</v>
      </c>
      <c r="K916" s="221">
        <v>12.75</v>
      </c>
      <c r="L916" s="221">
        <v>13.4</v>
      </c>
      <c r="M916" s="221">
        <v>14.45</v>
      </c>
      <c r="N916" s="232">
        <v>9.4418393811251367</v>
      </c>
      <c r="O916" s="221">
        <v>13.1</v>
      </c>
      <c r="P916" s="221">
        <v>12.7</v>
      </c>
      <c r="Q916" s="221">
        <v>14.34</v>
      </c>
      <c r="R916" s="221">
        <v>13.63</v>
      </c>
      <c r="S916" s="221">
        <v>16.5</v>
      </c>
      <c r="T916" s="218"/>
      <c r="U916" s="219"/>
      <c r="V916" s="219"/>
      <c r="W916" s="219"/>
      <c r="X916" s="219"/>
      <c r="Y916" s="219"/>
      <c r="Z916" s="219"/>
      <c r="AA916" s="219"/>
      <c r="AB916" s="219"/>
      <c r="AC916" s="219"/>
      <c r="AD916" s="219"/>
      <c r="AE916" s="219"/>
      <c r="AF916" s="219"/>
      <c r="AG916" s="219"/>
      <c r="AH916" s="219"/>
      <c r="AI916" s="219"/>
      <c r="AJ916" s="219"/>
      <c r="AK916" s="219"/>
      <c r="AL916" s="219"/>
      <c r="AM916" s="219"/>
      <c r="AN916" s="219"/>
      <c r="AO916" s="219"/>
      <c r="AP916" s="219"/>
      <c r="AQ916" s="219"/>
      <c r="AR916" s="219"/>
      <c r="AS916" s="219"/>
      <c r="AT916" s="219"/>
      <c r="AU916" s="219"/>
      <c r="AV916" s="219"/>
      <c r="AW916" s="219"/>
      <c r="AX916" s="219"/>
      <c r="AY916" s="219"/>
      <c r="AZ916" s="219"/>
      <c r="BA916" s="219"/>
      <c r="BB916" s="219"/>
      <c r="BC916" s="219"/>
      <c r="BD916" s="219"/>
      <c r="BE916" s="219"/>
      <c r="BF916" s="219"/>
      <c r="BG916" s="219"/>
      <c r="BH916" s="219"/>
      <c r="BI916" s="219"/>
      <c r="BJ916" s="219"/>
      <c r="BK916" s="219"/>
      <c r="BL916" s="219"/>
      <c r="BM916" s="220">
        <v>13.893929582562933</v>
      </c>
    </row>
    <row r="917" spans="1:65">
      <c r="A917" s="30"/>
      <c r="B917" s="19">
        <v>1</v>
      </c>
      <c r="C917" s="9">
        <v>5</v>
      </c>
      <c r="D917" s="221">
        <v>14.32</v>
      </c>
      <c r="E917" s="232">
        <v>8.4843077180103705</v>
      </c>
      <c r="F917" s="221">
        <v>14.292820482581412</v>
      </c>
      <c r="G917" s="221">
        <v>13.4</v>
      </c>
      <c r="H917" s="221">
        <v>11.28</v>
      </c>
      <c r="I917" s="221">
        <v>14.8</v>
      </c>
      <c r="J917" s="221">
        <v>14.75</v>
      </c>
      <c r="K917" s="221">
        <v>13.45</v>
      </c>
      <c r="L917" s="221">
        <v>14.1</v>
      </c>
      <c r="M917" s="221">
        <v>14.95</v>
      </c>
      <c r="N917" s="232">
        <v>9.1158823992964155</v>
      </c>
      <c r="O917" s="221">
        <v>13.3</v>
      </c>
      <c r="P917" s="221">
        <v>12.3</v>
      </c>
      <c r="Q917" s="221">
        <v>14.31</v>
      </c>
      <c r="R917" s="221">
        <v>13.62</v>
      </c>
      <c r="S917" s="221">
        <v>15.400000000000002</v>
      </c>
      <c r="T917" s="218"/>
      <c r="U917" s="219"/>
      <c r="V917" s="219"/>
      <c r="W917" s="219"/>
      <c r="X917" s="219"/>
      <c r="Y917" s="219"/>
      <c r="Z917" s="219"/>
      <c r="AA917" s="219"/>
      <c r="AB917" s="219"/>
      <c r="AC917" s="219"/>
      <c r="AD917" s="219"/>
      <c r="AE917" s="219"/>
      <c r="AF917" s="219"/>
      <c r="AG917" s="219"/>
      <c r="AH917" s="219"/>
      <c r="AI917" s="219"/>
      <c r="AJ917" s="219"/>
      <c r="AK917" s="219"/>
      <c r="AL917" s="219"/>
      <c r="AM917" s="219"/>
      <c r="AN917" s="219"/>
      <c r="AO917" s="219"/>
      <c r="AP917" s="219"/>
      <c r="AQ917" s="219"/>
      <c r="AR917" s="219"/>
      <c r="AS917" s="219"/>
      <c r="AT917" s="219"/>
      <c r="AU917" s="219"/>
      <c r="AV917" s="219"/>
      <c r="AW917" s="219"/>
      <c r="AX917" s="219"/>
      <c r="AY917" s="219"/>
      <c r="AZ917" s="219"/>
      <c r="BA917" s="219"/>
      <c r="BB917" s="219"/>
      <c r="BC917" s="219"/>
      <c r="BD917" s="219"/>
      <c r="BE917" s="219"/>
      <c r="BF917" s="219"/>
      <c r="BG917" s="219"/>
      <c r="BH917" s="219"/>
      <c r="BI917" s="219"/>
      <c r="BJ917" s="219"/>
      <c r="BK917" s="219"/>
      <c r="BL917" s="219"/>
      <c r="BM917" s="220">
        <v>62</v>
      </c>
    </row>
    <row r="918" spans="1:65">
      <c r="A918" s="30"/>
      <c r="B918" s="19">
        <v>1</v>
      </c>
      <c r="C918" s="9">
        <v>6</v>
      </c>
      <c r="D918" s="221">
        <v>13.95</v>
      </c>
      <c r="E918" s="232">
        <v>8.5191104831186699</v>
      </c>
      <c r="F918" s="221">
        <v>14.37126335967683</v>
      </c>
      <c r="G918" s="221">
        <v>13.2</v>
      </c>
      <c r="H918" s="221">
        <v>11.67</v>
      </c>
      <c r="I918" s="221">
        <v>14.55</v>
      </c>
      <c r="J918" s="221">
        <v>14.7</v>
      </c>
      <c r="K918" s="221">
        <v>13.3</v>
      </c>
      <c r="L918" s="221">
        <v>14</v>
      </c>
      <c r="M918" s="221">
        <v>14.7</v>
      </c>
      <c r="N918" s="232">
        <v>10.354529598183428</v>
      </c>
      <c r="O918" s="221">
        <v>12.7</v>
      </c>
      <c r="P918" s="221">
        <v>13.3</v>
      </c>
      <c r="Q918" s="221">
        <v>14.38</v>
      </c>
      <c r="R918" s="221">
        <v>13.52</v>
      </c>
      <c r="S918" s="221">
        <v>16.7</v>
      </c>
      <c r="T918" s="218"/>
      <c r="U918" s="219"/>
      <c r="V918" s="219"/>
      <c r="W918" s="219"/>
      <c r="X918" s="219"/>
      <c r="Y918" s="219"/>
      <c r="Z918" s="219"/>
      <c r="AA918" s="219"/>
      <c r="AB918" s="219"/>
      <c r="AC918" s="219"/>
      <c r="AD918" s="219"/>
      <c r="AE918" s="219"/>
      <c r="AF918" s="219"/>
      <c r="AG918" s="219"/>
      <c r="AH918" s="219"/>
      <c r="AI918" s="219"/>
      <c r="AJ918" s="219"/>
      <c r="AK918" s="219"/>
      <c r="AL918" s="219"/>
      <c r="AM918" s="219"/>
      <c r="AN918" s="219"/>
      <c r="AO918" s="219"/>
      <c r="AP918" s="219"/>
      <c r="AQ918" s="219"/>
      <c r="AR918" s="219"/>
      <c r="AS918" s="219"/>
      <c r="AT918" s="219"/>
      <c r="AU918" s="219"/>
      <c r="AV918" s="219"/>
      <c r="AW918" s="219"/>
      <c r="AX918" s="219"/>
      <c r="AY918" s="219"/>
      <c r="AZ918" s="219"/>
      <c r="BA918" s="219"/>
      <c r="BB918" s="219"/>
      <c r="BC918" s="219"/>
      <c r="BD918" s="219"/>
      <c r="BE918" s="219"/>
      <c r="BF918" s="219"/>
      <c r="BG918" s="219"/>
      <c r="BH918" s="219"/>
      <c r="BI918" s="219"/>
      <c r="BJ918" s="219"/>
      <c r="BK918" s="219"/>
      <c r="BL918" s="219"/>
      <c r="BM918" s="222"/>
    </row>
    <row r="919" spans="1:65">
      <c r="A919" s="30"/>
      <c r="B919" s="20" t="s">
        <v>260</v>
      </c>
      <c r="C919" s="12"/>
      <c r="D919" s="223">
        <v>14.245000000000003</v>
      </c>
      <c r="E919" s="223">
        <v>8.4928197907439582</v>
      </c>
      <c r="F919" s="223">
        <v>14.162680822547697</v>
      </c>
      <c r="G919" s="223">
        <v>13.250000000000002</v>
      </c>
      <c r="H919" s="223">
        <v>11.803333333333333</v>
      </c>
      <c r="I919" s="223">
        <v>14.508333333333333</v>
      </c>
      <c r="J919" s="223">
        <v>14.458333333333334</v>
      </c>
      <c r="K919" s="223">
        <v>13.116666666666667</v>
      </c>
      <c r="L919" s="223">
        <v>14.233333333333333</v>
      </c>
      <c r="M919" s="223">
        <v>14.575000000000001</v>
      </c>
      <c r="N919" s="223">
        <v>9.8560895819023049</v>
      </c>
      <c r="O919" s="223">
        <v>13.133333333333335</v>
      </c>
      <c r="P919" s="223">
        <v>12.783333333333331</v>
      </c>
      <c r="Q919" s="223">
        <v>14.475</v>
      </c>
      <c r="R919" s="223">
        <v>13.583333333333334</v>
      </c>
      <c r="S919" s="223">
        <v>15.866666666666667</v>
      </c>
      <c r="T919" s="218"/>
      <c r="U919" s="219"/>
      <c r="V919" s="219"/>
      <c r="W919" s="219"/>
      <c r="X919" s="219"/>
      <c r="Y919" s="219"/>
      <c r="Z919" s="219"/>
      <c r="AA919" s="219"/>
      <c r="AB919" s="219"/>
      <c r="AC919" s="219"/>
      <c r="AD919" s="219"/>
      <c r="AE919" s="219"/>
      <c r="AF919" s="219"/>
      <c r="AG919" s="219"/>
      <c r="AH919" s="219"/>
      <c r="AI919" s="219"/>
      <c r="AJ919" s="219"/>
      <c r="AK919" s="219"/>
      <c r="AL919" s="219"/>
      <c r="AM919" s="219"/>
      <c r="AN919" s="219"/>
      <c r="AO919" s="219"/>
      <c r="AP919" s="219"/>
      <c r="AQ919" s="219"/>
      <c r="AR919" s="219"/>
      <c r="AS919" s="219"/>
      <c r="AT919" s="219"/>
      <c r="AU919" s="219"/>
      <c r="AV919" s="219"/>
      <c r="AW919" s="219"/>
      <c r="AX919" s="219"/>
      <c r="AY919" s="219"/>
      <c r="AZ919" s="219"/>
      <c r="BA919" s="219"/>
      <c r="BB919" s="219"/>
      <c r="BC919" s="219"/>
      <c r="BD919" s="219"/>
      <c r="BE919" s="219"/>
      <c r="BF919" s="219"/>
      <c r="BG919" s="219"/>
      <c r="BH919" s="219"/>
      <c r="BI919" s="219"/>
      <c r="BJ919" s="219"/>
      <c r="BK919" s="219"/>
      <c r="BL919" s="219"/>
      <c r="BM919" s="222"/>
    </row>
    <row r="920" spans="1:65">
      <c r="A920" s="30"/>
      <c r="B920" s="3" t="s">
        <v>261</v>
      </c>
      <c r="C920" s="29"/>
      <c r="D920" s="221">
        <v>14.24</v>
      </c>
      <c r="E920" s="221">
        <v>8.4923873580853098</v>
      </c>
      <c r="F920" s="221">
        <v>14.25637146538649</v>
      </c>
      <c r="G920" s="221">
        <v>13.25</v>
      </c>
      <c r="H920" s="221">
        <v>11.92</v>
      </c>
      <c r="I920" s="221">
        <v>14.55</v>
      </c>
      <c r="J920" s="221">
        <v>14.5</v>
      </c>
      <c r="K920" s="221">
        <v>13.175000000000001</v>
      </c>
      <c r="L920" s="221">
        <v>14.274999999999999</v>
      </c>
      <c r="M920" s="221">
        <v>14.574999999999999</v>
      </c>
      <c r="N920" s="221">
        <v>9.4745073354471003</v>
      </c>
      <c r="O920" s="221">
        <v>13.2</v>
      </c>
      <c r="P920" s="221">
        <v>12.8</v>
      </c>
      <c r="Q920" s="221">
        <v>14.36</v>
      </c>
      <c r="R920" s="221">
        <v>13.594999999999999</v>
      </c>
      <c r="S920" s="221">
        <v>15.75</v>
      </c>
      <c r="T920" s="218"/>
      <c r="U920" s="219"/>
      <c r="V920" s="219"/>
      <c r="W920" s="219"/>
      <c r="X920" s="219"/>
      <c r="Y920" s="219"/>
      <c r="Z920" s="219"/>
      <c r="AA920" s="219"/>
      <c r="AB920" s="219"/>
      <c r="AC920" s="219"/>
      <c r="AD920" s="219"/>
      <c r="AE920" s="219"/>
      <c r="AF920" s="219"/>
      <c r="AG920" s="219"/>
      <c r="AH920" s="219"/>
      <c r="AI920" s="219"/>
      <c r="AJ920" s="219"/>
      <c r="AK920" s="219"/>
      <c r="AL920" s="219"/>
      <c r="AM920" s="219"/>
      <c r="AN920" s="219"/>
      <c r="AO920" s="219"/>
      <c r="AP920" s="219"/>
      <c r="AQ920" s="219"/>
      <c r="AR920" s="219"/>
      <c r="AS920" s="219"/>
      <c r="AT920" s="219"/>
      <c r="AU920" s="219"/>
      <c r="AV920" s="219"/>
      <c r="AW920" s="219"/>
      <c r="AX920" s="219"/>
      <c r="AY920" s="219"/>
      <c r="AZ920" s="219"/>
      <c r="BA920" s="219"/>
      <c r="BB920" s="219"/>
      <c r="BC920" s="219"/>
      <c r="BD920" s="219"/>
      <c r="BE920" s="219"/>
      <c r="BF920" s="219"/>
      <c r="BG920" s="219"/>
      <c r="BH920" s="219"/>
      <c r="BI920" s="219"/>
      <c r="BJ920" s="219"/>
      <c r="BK920" s="219"/>
      <c r="BL920" s="219"/>
      <c r="BM920" s="222"/>
    </row>
    <row r="921" spans="1:65">
      <c r="A921" s="30"/>
      <c r="B921" s="3" t="s">
        <v>262</v>
      </c>
      <c r="C921" s="29"/>
      <c r="D921" s="24">
        <v>0.18468892765945677</v>
      </c>
      <c r="E921" s="24">
        <v>2.2022822905702098E-2</v>
      </c>
      <c r="F921" s="24">
        <v>0.36738246311294209</v>
      </c>
      <c r="G921" s="24">
        <v>0.18708286933869728</v>
      </c>
      <c r="H921" s="24">
        <v>1.0304691488184725</v>
      </c>
      <c r="I921" s="24">
        <v>0.33078190196361523</v>
      </c>
      <c r="J921" s="24">
        <v>0.26347042844817853</v>
      </c>
      <c r="K921" s="24">
        <v>0.27141603981096379</v>
      </c>
      <c r="L921" s="24">
        <v>0.5095749863039456</v>
      </c>
      <c r="M921" s="24">
        <v>0.26220221204253791</v>
      </c>
      <c r="N921" s="24">
        <v>0.80915155373960057</v>
      </c>
      <c r="O921" s="24">
        <v>0.22509257354845549</v>
      </c>
      <c r="P921" s="24">
        <v>0.43089055068156978</v>
      </c>
      <c r="Q921" s="24">
        <v>0.23889328161335957</v>
      </c>
      <c r="R921" s="24">
        <v>0.18140194780284621</v>
      </c>
      <c r="S921" s="24">
        <v>0.6282250127674528</v>
      </c>
      <c r="T921" s="15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55"/>
    </row>
    <row r="922" spans="1:65">
      <c r="A922" s="30"/>
      <c r="B922" s="3" t="s">
        <v>86</v>
      </c>
      <c r="C922" s="29"/>
      <c r="D922" s="13">
        <v>1.296517568686955E-2</v>
      </c>
      <c r="E922" s="13">
        <v>2.5931108216500766E-3</v>
      </c>
      <c r="F922" s="13">
        <v>2.5940178114305223E-2</v>
      </c>
      <c r="G922" s="13">
        <v>1.4119461836882811E-2</v>
      </c>
      <c r="H922" s="13">
        <v>8.7303232037713008E-2</v>
      </c>
      <c r="I922" s="13">
        <v>2.2799441835516271E-2</v>
      </c>
      <c r="J922" s="13">
        <v>1.8222738567020991E-2</v>
      </c>
      <c r="K922" s="13">
        <v>2.0692455385842221E-2</v>
      </c>
      <c r="L922" s="13">
        <v>3.5801521285991497E-2</v>
      </c>
      <c r="M922" s="13">
        <v>1.7989860174445139E-2</v>
      </c>
      <c r="N922" s="13">
        <v>8.2096611137276995E-2</v>
      </c>
      <c r="O922" s="13">
        <v>1.7139028442775796E-2</v>
      </c>
      <c r="P922" s="13">
        <v>3.3707213873395293E-2</v>
      </c>
      <c r="Q922" s="13">
        <v>1.6503853652045566E-2</v>
      </c>
      <c r="R922" s="13">
        <v>1.3354744623522419E-2</v>
      </c>
      <c r="S922" s="13">
        <v>3.9594013409713413E-2</v>
      </c>
      <c r="T922" s="15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55"/>
    </row>
    <row r="923" spans="1:65">
      <c r="A923" s="30"/>
      <c r="B923" s="3" t="s">
        <v>263</v>
      </c>
      <c r="C923" s="29"/>
      <c r="D923" s="13">
        <v>2.5267899578076625E-2</v>
      </c>
      <c r="E923" s="13">
        <v>-0.38873882005256744</v>
      </c>
      <c r="F923" s="13">
        <v>1.9343069099907462E-2</v>
      </c>
      <c r="G923" s="13">
        <v>-4.6346109553561554E-2</v>
      </c>
      <c r="H923" s="13">
        <v>-0.15046832048532377</v>
      </c>
      <c r="I923" s="13">
        <v>4.4221020922798226E-2</v>
      </c>
      <c r="J923" s="13">
        <v>4.0622326996585301E-2</v>
      </c>
      <c r="K923" s="13">
        <v>-5.5942626690129615E-2</v>
      </c>
      <c r="L923" s="13">
        <v>2.4428204328626801E-2</v>
      </c>
      <c r="M923" s="13">
        <v>4.9019279491082202E-2</v>
      </c>
      <c r="N923" s="13">
        <v>-0.29061900570794397</v>
      </c>
      <c r="O923" s="13">
        <v>-5.4743062048058566E-2</v>
      </c>
      <c r="P923" s="13">
        <v>-7.9933919531549602E-2</v>
      </c>
      <c r="Q923" s="13">
        <v>4.1821891638656128E-2</v>
      </c>
      <c r="R923" s="13">
        <v>-2.235481671214179E-2</v>
      </c>
      <c r="S923" s="13">
        <v>0.14198553925158408</v>
      </c>
      <c r="T923" s="15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55"/>
    </row>
    <row r="924" spans="1:65">
      <c r="A924" s="30"/>
      <c r="B924" s="46" t="s">
        <v>264</v>
      </c>
      <c r="C924" s="47"/>
      <c r="D924" s="45">
        <v>0.38</v>
      </c>
      <c r="E924" s="45">
        <v>5.43</v>
      </c>
      <c r="F924" s="45">
        <v>0.28999999999999998</v>
      </c>
      <c r="G924" s="45">
        <v>0.63</v>
      </c>
      <c r="H924" s="45">
        <v>2.09</v>
      </c>
      <c r="I924" s="45">
        <v>0.64</v>
      </c>
      <c r="J924" s="45">
        <v>0.59</v>
      </c>
      <c r="K924" s="45">
        <v>0.76</v>
      </c>
      <c r="L924" s="45">
        <v>0.36</v>
      </c>
      <c r="M924" s="45">
        <v>0.71</v>
      </c>
      <c r="N924" s="45">
        <v>4.05</v>
      </c>
      <c r="O924" s="45">
        <v>0.75</v>
      </c>
      <c r="P924" s="45">
        <v>1.1000000000000001</v>
      </c>
      <c r="Q924" s="45">
        <v>0.61</v>
      </c>
      <c r="R924" s="45">
        <v>0.28999999999999998</v>
      </c>
      <c r="S924" s="45">
        <v>2.0099999999999998</v>
      </c>
      <c r="T924" s="15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55"/>
    </row>
    <row r="925" spans="1:65">
      <c r="B925" s="31"/>
      <c r="C925" s="20"/>
      <c r="D925" s="20"/>
      <c r="E925" s="20"/>
      <c r="F925" s="20"/>
      <c r="G925" s="20"/>
      <c r="H925" s="20"/>
      <c r="I925" s="20"/>
      <c r="J925" s="20"/>
      <c r="K925" s="20"/>
      <c r="L925" s="20"/>
      <c r="M925" s="20"/>
      <c r="N925" s="20"/>
      <c r="O925" s="20"/>
      <c r="P925" s="20"/>
      <c r="Q925" s="20"/>
      <c r="R925" s="20"/>
      <c r="S925" s="20"/>
      <c r="BM925" s="55"/>
    </row>
    <row r="926" spans="1:65" ht="15">
      <c r="B926" s="8" t="s">
        <v>591</v>
      </c>
      <c r="BM926" s="28" t="s">
        <v>67</v>
      </c>
    </row>
    <row r="927" spans="1:65" ht="15">
      <c r="A927" s="25" t="s">
        <v>63</v>
      </c>
      <c r="B927" s="18" t="s">
        <v>112</v>
      </c>
      <c r="C927" s="15" t="s">
        <v>113</v>
      </c>
      <c r="D927" s="16" t="s">
        <v>225</v>
      </c>
      <c r="E927" s="17" t="s">
        <v>225</v>
      </c>
      <c r="F927" s="17" t="s">
        <v>225</v>
      </c>
      <c r="G927" s="17" t="s">
        <v>225</v>
      </c>
      <c r="H927" s="17" t="s">
        <v>225</v>
      </c>
      <c r="I927" s="17" t="s">
        <v>225</v>
      </c>
      <c r="J927" s="17" t="s">
        <v>225</v>
      </c>
      <c r="K927" s="17" t="s">
        <v>225</v>
      </c>
      <c r="L927" s="17" t="s">
        <v>225</v>
      </c>
      <c r="M927" s="17" t="s">
        <v>225</v>
      </c>
      <c r="N927" s="17" t="s">
        <v>225</v>
      </c>
      <c r="O927" s="17" t="s">
        <v>225</v>
      </c>
      <c r="P927" s="17" t="s">
        <v>225</v>
      </c>
      <c r="Q927" s="17" t="s">
        <v>225</v>
      </c>
      <c r="R927" s="17" t="s">
        <v>225</v>
      </c>
      <c r="S927" s="17" t="s">
        <v>225</v>
      </c>
      <c r="T927" s="15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28">
        <v>1</v>
      </c>
    </row>
    <row r="928" spans="1:65">
      <c r="A928" s="30"/>
      <c r="B928" s="19" t="s">
        <v>226</v>
      </c>
      <c r="C928" s="9" t="s">
        <v>226</v>
      </c>
      <c r="D928" s="151" t="s">
        <v>228</v>
      </c>
      <c r="E928" s="152" t="s">
        <v>229</v>
      </c>
      <c r="F928" s="152" t="s">
        <v>231</v>
      </c>
      <c r="G928" s="152" t="s">
        <v>232</v>
      </c>
      <c r="H928" s="152" t="s">
        <v>234</v>
      </c>
      <c r="I928" s="152" t="s">
        <v>235</v>
      </c>
      <c r="J928" s="152" t="s">
        <v>236</v>
      </c>
      <c r="K928" s="152" t="s">
        <v>237</v>
      </c>
      <c r="L928" s="152" t="s">
        <v>238</v>
      </c>
      <c r="M928" s="152" t="s">
        <v>280</v>
      </c>
      <c r="N928" s="152" t="s">
        <v>241</v>
      </c>
      <c r="O928" s="152" t="s">
        <v>242</v>
      </c>
      <c r="P928" s="152" t="s">
        <v>243</v>
      </c>
      <c r="Q928" s="152" t="s">
        <v>244</v>
      </c>
      <c r="R928" s="152" t="s">
        <v>246</v>
      </c>
      <c r="S928" s="152" t="s">
        <v>248</v>
      </c>
      <c r="T928" s="15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28" t="s">
        <v>1</v>
      </c>
    </row>
    <row r="929" spans="1:65">
      <c r="A929" s="30"/>
      <c r="B929" s="19"/>
      <c r="C929" s="9"/>
      <c r="D929" s="10" t="s">
        <v>116</v>
      </c>
      <c r="E929" s="11" t="s">
        <v>116</v>
      </c>
      <c r="F929" s="11" t="s">
        <v>304</v>
      </c>
      <c r="G929" s="11" t="s">
        <v>305</v>
      </c>
      <c r="H929" s="11" t="s">
        <v>304</v>
      </c>
      <c r="I929" s="11" t="s">
        <v>305</v>
      </c>
      <c r="J929" s="11" t="s">
        <v>305</v>
      </c>
      <c r="K929" s="11" t="s">
        <v>305</v>
      </c>
      <c r="L929" s="11" t="s">
        <v>305</v>
      </c>
      <c r="M929" s="11" t="s">
        <v>305</v>
      </c>
      <c r="N929" s="11" t="s">
        <v>304</v>
      </c>
      <c r="O929" s="11" t="s">
        <v>116</v>
      </c>
      <c r="P929" s="11" t="s">
        <v>305</v>
      </c>
      <c r="Q929" s="11" t="s">
        <v>304</v>
      </c>
      <c r="R929" s="11" t="s">
        <v>304</v>
      </c>
      <c r="S929" s="11" t="s">
        <v>305</v>
      </c>
      <c r="T929" s="15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28">
        <v>3</v>
      </c>
    </row>
    <row r="930" spans="1:65">
      <c r="A930" s="30"/>
      <c r="B930" s="19"/>
      <c r="C930" s="9"/>
      <c r="D930" s="26"/>
      <c r="E930" s="26"/>
      <c r="F930" s="26"/>
      <c r="G930" s="26"/>
      <c r="H930" s="26"/>
      <c r="I930" s="26"/>
      <c r="J930" s="26"/>
      <c r="K930" s="26"/>
      <c r="L930" s="26"/>
      <c r="M930" s="26"/>
      <c r="N930" s="26"/>
      <c r="O930" s="26"/>
      <c r="P930" s="26"/>
      <c r="Q930" s="26"/>
      <c r="R930" s="26"/>
      <c r="S930" s="26"/>
      <c r="T930" s="15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28">
        <v>3</v>
      </c>
    </row>
    <row r="931" spans="1:65">
      <c r="A931" s="30"/>
      <c r="B931" s="18">
        <v>1</v>
      </c>
      <c r="C931" s="14">
        <v>1</v>
      </c>
      <c r="D931" s="214">
        <v>0.30530000000000002</v>
      </c>
      <c r="E931" s="214">
        <v>0.1542336</v>
      </c>
      <c r="F931" s="214">
        <v>0.272139253483</v>
      </c>
      <c r="G931" s="214">
        <v>0.17199999999999999</v>
      </c>
      <c r="H931" s="224">
        <v>0.06</v>
      </c>
      <c r="I931" s="214">
        <v>0.28499999999999998</v>
      </c>
      <c r="J931" s="214">
        <v>0.28899999999999998</v>
      </c>
      <c r="K931" s="214">
        <v>0.29099999999999998</v>
      </c>
      <c r="L931" s="214">
        <v>0.26200000000000001</v>
      </c>
      <c r="M931" s="214">
        <v>0.30399999999999999</v>
      </c>
      <c r="N931" s="224">
        <v>7.8742074150115221E-2</v>
      </c>
      <c r="O931" s="214">
        <v>0.14300000000000002</v>
      </c>
      <c r="P931" s="224">
        <v>0.12</v>
      </c>
      <c r="Q931" s="214">
        <v>0.27510000000000001</v>
      </c>
      <c r="R931" s="214">
        <v>0.3</v>
      </c>
      <c r="S931" s="214">
        <v>0.22400000000000003</v>
      </c>
      <c r="T931" s="205"/>
      <c r="U931" s="206"/>
      <c r="V931" s="206"/>
      <c r="W931" s="206"/>
      <c r="X931" s="206"/>
      <c r="Y931" s="206"/>
      <c r="Z931" s="206"/>
      <c r="AA931" s="206"/>
      <c r="AB931" s="206"/>
      <c r="AC931" s="206"/>
      <c r="AD931" s="206"/>
      <c r="AE931" s="206"/>
      <c r="AF931" s="206"/>
      <c r="AG931" s="206"/>
      <c r="AH931" s="206"/>
      <c r="AI931" s="206"/>
      <c r="AJ931" s="206"/>
      <c r="AK931" s="206"/>
      <c r="AL931" s="206"/>
      <c r="AM931" s="206"/>
      <c r="AN931" s="206"/>
      <c r="AO931" s="206"/>
      <c r="AP931" s="206"/>
      <c r="AQ931" s="206"/>
      <c r="AR931" s="206"/>
      <c r="AS931" s="206"/>
      <c r="AT931" s="206"/>
      <c r="AU931" s="206"/>
      <c r="AV931" s="206"/>
      <c r="AW931" s="206"/>
      <c r="AX931" s="206"/>
      <c r="AY931" s="206"/>
      <c r="AZ931" s="206"/>
      <c r="BA931" s="206"/>
      <c r="BB931" s="206"/>
      <c r="BC931" s="206"/>
      <c r="BD931" s="206"/>
      <c r="BE931" s="206"/>
      <c r="BF931" s="206"/>
      <c r="BG931" s="206"/>
      <c r="BH931" s="206"/>
      <c r="BI931" s="206"/>
      <c r="BJ931" s="206"/>
      <c r="BK931" s="206"/>
      <c r="BL931" s="206"/>
      <c r="BM931" s="215">
        <v>1</v>
      </c>
    </row>
    <row r="932" spans="1:65">
      <c r="A932" s="30"/>
      <c r="B932" s="19">
        <v>1</v>
      </c>
      <c r="C932" s="9">
        <v>2</v>
      </c>
      <c r="D932" s="24">
        <v>0.30599999999999999</v>
      </c>
      <c r="E932" s="24">
        <v>0.1536912</v>
      </c>
      <c r="F932" s="24">
        <v>0.27631560317749998</v>
      </c>
      <c r="G932" s="24">
        <v>0.17399999999999999</v>
      </c>
      <c r="H932" s="225">
        <v>0.06</v>
      </c>
      <c r="I932" s="24">
        <v>0.27700000000000002</v>
      </c>
      <c r="J932" s="24">
        <v>0.29699999999999999</v>
      </c>
      <c r="K932" s="24">
        <v>0.28499999999999998</v>
      </c>
      <c r="L932" s="24">
        <v>0.255</v>
      </c>
      <c r="M932" s="24">
        <v>0.29699999999999999</v>
      </c>
      <c r="N932" s="225">
        <v>0.10336646039845546</v>
      </c>
      <c r="O932" s="24">
        <v>0.14899999999999999</v>
      </c>
      <c r="P932" s="225">
        <v>0.12</v>
      </c>
      <c r="Q932" s="24">
        <v>0.253</v>
      </c>
      <c r="R932" s="24">
        <v>0.3</v>
      </c>
      <c r="S932" s="24">
        <v>0.22300000000000003</v>
      </c>
      <c r="T932" s="205"/>
      <c r="U932" s="206"/>
      <c r="V932" s="206"/>
      <c r="W932" s="206"/>
      <c r="X932" s="206"/>
      <c r="Y932" s="206"/>
      <c r="Z932" s="206"/>
      <c r="AA932" s="206"/>
      <c r="AB932" s="206"/>
      <c r="AC932" s="206"/>
      <c r="AD932" s="206"/>
      <c r="AE932" s="206"/>
      <c r="AF932" s="206"/>
      <c r="AG932" s="206"/>
      <c r="AH932" s="206"/>
      <c r="AI932" s="206"/>
      <c r="AJ932" s="206"/>
      <c r="AK932" s="206"/>
      <c r="AL932" s="206"/>
      <c r="AM932" s="206"/>
      <c r="AN932" s="206"/>
      <c r="AO932" s="206"/>
      <c r="AP932" s="206"/>
      <c r="AQ932" s="206"/>
      <c r="AR932" s="206"/>
      <c r="AS932" s="206"/>
      <c r="AT932" s="206"/>
      <c r="AU932" s="206"/>
      <c r="AV932" s="206"/>
      <c r="AW932" s="206"/>
      <c r="AX932" s="206"/>
      <c r="AY932" s="206"/>
      <c r="AZ932" s="206"/>
      <c r="BA932" s="206"/>
      <c r="BB932" s="206"/>
      <c r="BC932" s="206"/>
      <c r="BD932" s="206"/>
      <c r="BE932" s="206"/>
      <c r="BF932" s="206"/>
      <c r="BG932" s="206"/>
      <c r="BH932" s="206"/>
      <c r="BI932" s="206"/>
      <c r="BJ932" s="206"/>
      <c r="BK932" s="206"/>
      <c r="BL932" s="206"/>
      <c r="BM932" s="215">
        <v>3</v>
      </c>
    </row>
    <row r="933" spans="1:65">
      <c r="A933" s="30"/>
      <c r="B933" s="19">
        <v>1</v>
      </c>
      <c r="C933" s="9">
        <v>3</v>
      </c>
      <c r="D933" s="24">
        <v>0.30720000000000003</v>
      </c>
      <c r="E933" s="24">
        <v>0.15421600000000002</v>
      </c>
      <c r="F933" s="24">
        <v>0.27258780270899996</v>
      </c>
      <c r="G933" s="24">
        <v>0.156</v>
      </c>
      <c r="H933" s="225">
        <v>0.06</v>
      </c>
      <c r="I933" s="24">
        <v>0.27800000000000002</v>
      </c>
      <c r="J933" s="24">
        <v>0.29599999999999999</v>
      </c>
      <c r="K933" s="24">
        <v>0.29599999999999999</v>
      </c>
      <c r="L933" s="24">
        <v>0.25800000000000001</v>
      </c>
      <c r="M933" s="24">
        <v>0.28899999999999998</v>
      </c>
      <c r="N933" s="225">
        <v>8.1429772107204784E-2</v>
      </c>
      <c r="O933" s="24">
        <v>0.14200000000000002</v>
      </c>
      <c r="P933" s="225">
        <v>0.12</v>
      </c>
      <c r="Q933" s="24">
        <v>0.24049999999999999</v>
      </c>
      <c r="R933" s="24">
        <v>0.28999999999999998</v>
      </c>
      <c r="S933" s="24">
        <v>0.22</v>
      </c>
      <c r="T933" s="205"/>
      <c r="U933" s="206"/>
      <c r="V933" s="206"/>
      <c r="W933" s="206"/>
      <c r="X933" s="206"/>
      <c r="Y933" s="206"/>
      <c r="Z933" s="206"/>
      <c r="AA933" s="206"/>
      <c r="AB933" s="206"/>
      <c r="AC933" s="206"/>
      <c r="AD933" s="206"/>
      <c r="AE933" s="206"/>
      <c r="AF933" s="206"/>
      <c r="AG933" s="206"/>
      <c r="AH933" s="206"/>
      <c r="AI933" s="206"/>
      <c r="AJ933" s="206"/>
      <c r="AK933" s="206"/>
      <c r="AL933" s="206"/>
      <c r="AM933" s="206"/>
      <c r="AN933" s="206"/>
      <c r="AO933" s="206"/>
      <c r="AP933" s="206"/>
      <c r="AQ933" s="206"/>
      <c r="AR933" s="206"/>
      <c r="AS933" s="206"/>
      <c r="AT933" s="206"/>
      <c r="AU933" s="206"/>
      <c r="AV933" s="206"/>
      <c r="AW933" s="206"/>
      <c r="AX933" s="206"/>
      <c r="AY933" s="206"/>
      <c r="AZ933" s="206"/>
      <c r="BA933" s="206"/>
      <c r="BB933" s="206"/>
      <c r="BC933" s="206"/>
      <c r="BD933" s="206"/>
      <c r="BE933" s="206"/>
      <c r="BF933" s="206"/>
      <c r="BG933" s="206"/>
      <c r="BH933" s="206"/>
      <c r="BI933" s="206"/>
      <c r="BJ933" s="206"/>
      <c r="BK933" s="206"/>
      <c r="BL933" s="206"/>
      <c r="BM933" s="215">
        <v>16</v>
      </c>
    </row>
    <row r="934" spans="1:65">
      <c r="A934" s="30"/>
      <c r="B934" s="19">
        <v>1</v>
      </c>
      <c r="C934" s="9">
        <v>4</v>
      </c>
      <c r="D934" s="24">
        <v>0.3049</v>
      </c>
      <c r="E934" s="24">
        <v>0.15318879999999999</v>
      </c>
      <c r="F934" s="24">
        <v>0.27543418021750005</v>
      </c>
      <c r="G934" s="24">
        <v>0.17399999999999999</v>
      </c>
      <c r="H934" s="225">
        <v>0.06</v>
      </c>
      <c r="I934" s="24">
        <v>0.27400000000000002</v>
      </c>
      <c r="J934" s="24">
        <v>0.29299999999999998</v>
      </c>
      <c r="K934" s="24">
        <v>0.29199999999999998</v>
      </c>
      <c r="L934" s="24">
        <v>0.25700000000000001</v>
      </c>
      <c r="M934" s="24">
        <v>0.29499999999999998</v>
      </c>
      <c r="N934" s="225">
        <v>9.2166278042298294E-2</v>
      </c>
      <c r="O934" s="24">
        <v>0.13899999999999998</v>
      </c>
      <c r="P934" s="225">
        <v>0.13</v>
      </c>
      <c r="Q934" s="24">
        <v>0.25559999999999999</v>
      </c>
      <c r="R934" s="24">
        <v>0.3</v>
      </c>
      <c r="S934" s="24">
        <v>0.23300000000000001</v>
      </c>
      <c r="T934" s="205"/>
      <c r="U934" s="206"/>
      <c r="V934" s="206"/>
      <c r="W934" s="206"/>
      <c r="X934" s="206"/>
      <c r="Y934" s="206"/>
      <c r="Z934" s="206"/>
      <c r="AA934" s="206"/>
      <c r="AB934" s="206"/>
      <c r="AC934" s="206"/>
      <c r="AD934" s="206"/>
      <c r="AE934" s="206"/>
      <c r="AF934" s="206"/>
      <c r="AG934" s="206"/>
      <c r="AH934" s="206"/>
      <c r="AI934" s="206"/>
      <c r="AJ934" s="206"/>
      <c r="AK934" s="206"/>
      <c r="AL934" s="206"/>
      <c r="AM934" s="206"/>
      <c r="AN934" s="206"/>
      <c r="AO934" s="206"/>
      <c r="AP934" s="206"/>
      <c r="AQ934" s="206"/>
      <c r="AR934" s="206"/>
      <c r="AS934" s="206"/>
      <c r="AT934" s="206"/>
      <c r="AU934" s="206"/>
      <c r="AV934" s="206"/>
      <c r="AW934" s="206"/>
      <c r="AX934" s="206"/>
      <c r="AY934" s="206"/>
      <c r="AZ934" s="206"/>
      <c r="BA934" s="206"/>
      <c r="BB934" s="206"/>
      <c r="BC934" s="206"/>
      <c r="BD934" s="206"/>
      <c r="BE934" s="206"/>
      <c r="BF934" s="206"/>
      <c r="BG934" s="206"/>
      <c r="BH934" s="206"/>
      <c r="BI934" s="206"/>
      <c r="BJ934" s="206"/>
      <c r="BK934" s="206"/>
      <c r="BL934" s="206"/>
      <c r="BM934" s="215">
        <v>0.24901099808723071</v>
      </c>
    </row>
    <row r="935" spans="1:65">
      <c r="A935" s="30"/>
      <c r="B935" s="19">
        <v>1</v>
      </c>
      <c r="C935" s="9">
        <v>5</v>
      </c>
      <c r="D935" s="24">
        <v>0.30170000000000002</v>
      </c>
      <c r="E935" s="24">
        <v>0.15389280000000002</v>
      </c>
      <c r="F935" s="24">
        <v>0.26963403608300002</v>
      </c>
      <c r="G935" s="24">
        <v>0.17799999999999999</v>
      </c>
      <c r="H935" s="225">
        <v>0.05</v>
      </c>
      <c r="I935" s="24">
        <v>0.27600000000000002</v>
      </c>
      <c r="J935" s="24">
        <v>0.29199999999999998</v>
      </c>
      <c r="K935" s="24">
        <v>0.28999999999999998</v>
      </c>
      <c r="L935" s="24">
        <v>0.248</v>
      </c>
      <c r="M935" s="24">
        <v>0.29799999999999999</v>
      </c>
      <c r="N935" s="225">
        <v>8.3174306254461136E-2</v>
      </c>
      <c r="O935" s="24">
        <v>0.14499999999999999</v>
      </c>
      <c r="P935" s="225">
        <v>0.12</v>
      </c>
      <c r="Q935" s="24">
        <v>0.27839999999999998</v>
      </c>
      <c r="R935" s="24">
        <v>0.3</v>
      </c>
      <c r="S935" s="24">
        <v>0.217</v>
      </c>
      <c r="T935" s="205"/>
      <c r="U935" s="206"/>
      <c r="V935" s="206"/>
      <c r="W935" s="206"/>
      <c r="X935" s="206"/>
      <c r="Y935" s="206"/>
      <c r="Z935" s="206"/>
      <c r="AA935" s="206"/>
      <c r="AB935" s="206"/>
      <c r="AC935" s="206"/>
      <c r="AD935" s="206"/>
      <c r="AE935" s="206"/>
      <c r="AF935" s="206"/>
      <c r="AG935" s="206"/>
      <c r="AH935" s="206"/>
      <c r="AI935" s="206"/>
      <c r="AJ935" s="206"/>
      <c r="AK935" s="206"/>
      <c r="AL935" s="206"/>
      <c r="AM935" s="206"/>
      <c r="AN935" s="206"/>
      <c r="AO935" s="206"/>
      <c r="AP935" s="206"/>
      <c r="AQ935" s="206"/>
      <c r="AR935" s="206"/>
      <c r="AS935" s="206"/>
      <c r="AT935" s="206"/>
      <c r="AU935" s="206"/>
      <c r="AV935" s="206"/>
      <c r="AW935" s="206"/>
      <c r="AX935" s="206"/>
      <c r="AY935" s="206"/>
      <c r="AZ935" s="206"/>
      <c r="BA935" s="206"/>
      <c r="BB935" s="206"/>
      <c r="BC935" s="206"/>
      <c r="BD935" s="206"/>
      <c r="BE935" s="206"/>
      <c r="BF935" s="206"/>
      <c r="BG935" s="206"/>
      <c r="BH935" s="206"/>
      <c r="BI935" s="206"/>
      <c r="BJ935" s="206"/>
      <c r="BK935" s="206"/>
      <c r="BL935" s="206"/>
      <c r="BM935" s="215">
        <v>63</v>
      </c>
    </row>
    <row r="936" spans="1:65">
      <c r="A936" s="30"/>
      <c r="B936" s="19">
        <v>1</v>
      </c>
      <c r="C936" s="9">
        <v>6</v>
      </c>
      <c r="D936" s="24">
        <v>0.2994</v>
      </c>
      <c r="E936" s="24">
        <v>0.15230240000000003</v>
      </c>
      <c r="F936" s="226">
        <v>0.28687808506099999</v>
      </c>
      <c r="G936" s="24">
        <v>0.16300000000000001</v>
      </c>
      <c r="H936" s="225">
        <v>0.06</v>
      </c>
      <c r="I936" s="24">
        <v>0.28100000000000003</v>
      </c>
      <c r="J936" s="24">
        <v>0.28999999999999998</v>
      </c>
      <c r="K936" s="24">
        <v>0.29399999999999998</v>
      </c>
      <c r="L936" s="24">
        <v>0.253</v>
      </c>
      <c r="M936" s="24">
        <v>0.29599999999999999</v>
      </c>
      <c r="N936" s="225">
        <v>9.7069324434079202E-2</v>
      </c>
      <c r="O936" s="24">
        <v>0.14100000000000001</v>
      </c>
      <c r="P936" s="225">
        <v>0.12</v>
      </c>
      <c r="Q936" s="24">
        <v>0.2319</v>
      </c>
      <c r="R936" s="24">
        <v>0.3</v>
      </c>
      <c r="S936" s="24">
        <v>0.23200000000000001</v>
      </c>
      <c r="T936" s="205"/>
      <c r="U936" s="206"/>
      <c r="V936" s="206"/>
      <c r="W936" s="206"/>
      <c r="X936" s="206"/>
      <c r="Y936" s="206"/>
      <c r="Z936" s="206"/>
      <c r="AA936" s="206"/>
      <c r="AB936" s="206"/>
      <c r="AC936" s="206"/>
      <c r="AD936" s="206"/>
      <c r="AE936" s="206"/>
      <c r="AF936" s="206"/>
      <c r="AG936" s="206"/>
      <c r="AH936" s="206"/>
      <c r="AI936" s="206"/>
      <c r="AJ936" s="206"/>
      <c r="AK936" s="206"/>
      <c r="AL936" s="206"/>
      <c r="AM936" s="206"/>
      <c r="AN936" s="206"/>
      <c r="AO936" s="206"/>
      <c r="AP936" s="206"/>
      <c r="AQ936" s="206"/>
      <c r="AR936" s="206"/>
      <c r="AS936" s="206"/>
      <c r="AT936" s="206"/>
      <c r="AU936" s="206"/>
      <c r="AV936" s="206"/>
      <c r="AW936" s="206"/>
      <c r="AX936" s="206"/>
      <c r="AY936" s="206"/>
      <c r="AZ936" s="206"/>
      <c r="BA936" s="206"/>
      <c r="BB936" s="206"/>
      <c r="BC936" s="206"/>
      <c r="BD936" s="206"/>
      <c r="BE936" s="206"/>
      <c r="BF936" s="206"/>
      <c r="BG936" s="206"/>
      <c r="BH936" s="206"/>
      <c r="BI936" s="206"/>
      <c r="BJ936" s="206"/>
      <c r="BK936" s="206"/>
      <c r="BL936" s="206"/>
      <c r="BM936" s="56"/>
    </row>
    <row r="937" spans="1:65">
      <c r="A937" s="30"/>
      <c r="B937" s="20" t="s">
        <v>260</v>
      </c>
      <c r="C937" s="12"/>
      <c r="D937" s="216">
        <v>0.30408333333333332</v>
      </c>
      <c r="E937" s="216">
        <v>0.1535874666666667</v>
      </c>
      <c r="F937" s="216">
        <v>0.27549816012183331</v>
      </c>
      <c r="G937" s="216">
        <v>0.16949999999999998</v>
      </c>
      <c r="H937" s="216">
        <v>5.8333333333333327E-2</v>
      </c>
      <c r="I937" s="216">
        <v>0.27850000000000003</v>
      </c>
      <c r="J937" s="216">
        <v>0.29283333333333333</v>
      </c>
      <c r="K937" s="216">
        <v>0.29133333333333333</v>
      </c>
      <c r="L937" s="216">
        <v>0.2555</v>
      </c>
      <c r="M937" s="216">
        <v>0.29649999999999999</v>
      </c>
      <c r="N937" s="216">
        <v>8.9324702564435685E-2</v>
      </c>
      <c r="O937" s="216">
        <v>0.14316666666666669</v>
      </c>
      <c r="P937" s="216">
        <v>0.12166666666666666</v>
      </c>
      <c r="Q937" s="216">
        <v>0.25574999999999998</v>
      </c>
      <c r="R937" s="216">
        <v>0.29833333333333334</v>
      </c>
      <c r="S937" s="216">
        <v>0.22483333333333333</v>
      </c>
      <c r="T937" s="205"/>
      <c r="U937" s="206"/>
      <c r="V937" s="206"/>
      <c r="W937" s="206"/>
      <c r="X937" s="206"/>
      <c r="Y937" s="206"/>
      <c r="Z937" s="206"/>
      <c r="AA937" s="206"/>
      <c r="AB937" s="206"/>
      <c r="AC937" s="206"/>
      <c r="AD937" s="206"/>
      <c r="AE937" s="206"/>
      <c r="AF937" s="206"/>
      <c r="AG937" s="206"/>
      <c r="AH937" s="206"/>
      <c r="AI937" s="206"/>
      <c r="AJ937" s="206"/>
      <c r="AK937" s="206"/>
      <c r="AL937" s="206"/>
      <c r="AM937" s="206"/>
      <c r="AN937" s="206"/>
      <c r="AO937" s="206"/>
      <c r="AP937" s="206"/>
      <c r="AQ937" s="206"/>
      <c r="AR937" s="206"/>
      <c r="AS937" s="206"/>
      <c r="AT937" s="206"/>
      <c r="AU937" s="206"/>
      <c r="AV937" s="206"/>
      <c r="AW937" s="206"/>
      <c r="AX937" s="206"/>
      <c r="AY937" s="206"/>
      <c r="AZ937" s="206"/>
      <c r="BA937" s="206"/>
      <c r="BB937" s="206"/>
      <c r="BC937" s="206"/>
      <c r="BD937" s="206"/>
      <c r="BE937" s="206"/>
      <c r="BF937" s="206"/>
      <c r="BG937" s="206"/>
      <c r="BH937" s="206"/>
      <c r="BI937" s="206"/>
      <c r="BJ937" s="206"/>
      <c r="BK937" s="206"/>
      <c r="BL937" s="206"/>
      <c r="BM937" s="56"/>
    </row>
    <row r="938" spans="1:65">
      <c r="A938" s="30"/>
      <c r="B938" s="3" t="s">
        <v>261</v>
      </c>
      <c r="C938" s="29"/>
      <c r="D938" s="24">
        <v>0.30510000000000004</v>
      </c>
      <c r="E938" s="24">
        <v>0.15379200000000001</v>
      </c>
      <c r="F938" s="24">
        <v>0.27401099146325003</v>
      </c>
      <c r="G938" s="24">
        <v>0.17299999999999999</v>
      </c>
      <c r="H938" s="24">
        <v>0.06</v>
      </c>
      <c r="I938" s="24">
        <v>0.27750000000000002</v>
      </c>
      <c r="J938" s="24">
        <v>0.29249999999999998</v>
      </c>
      <c r="K938" s="24">
        <v>0.29149999999999998</v>
      </c>
      <c r="L938" s="24">
        <v>0.25600000000000001</v>
      </c>
      <c r="M938" s="24">
        <v>0.29649999999999999</v>
      </c>
      <c r="N938" s="24">
        <v>8.7670292148379708E-2</v>
      </c>
      <c r="O938" s="24">
        <v>0.14250000000000002</v>
      </c>
      <c r="P938" s="24">
        <v>0.12</v>
      </c>
      <c r="Q938" s="24">
        <v>0.25429999999999997</v>
      </c>
      <c r="R938" s="24">
        <v>0.3</v>
      </c>
      <c r="S938" s="24">
        <v>0.22350000000000003</v>
      </c>
      <c r="T938" s="205"/>
      <c r="U938" s="206"/>
      <c r="V938" s="206"/>
      <c r="W938" s="206"/>
      <c r="X938" s="206"/>
      <c r="Y938" s="206"/>
      <c r="Z938" s="206"/>
      <c r="AA938" s="206"/>
      <c r="AB938" s="206"/>
      <c r="AC938" s="206"/>
      <c r="AD938" s="206"/>
      <c r="AE938" s="206"/>
      <c r="AF938" s="206"/>
      <c r="AG938" s="206"/>
      <c r="AH938" s="206"/>
      <c r="AI938" s="206"/>
      <c r="AJ938" s="206"/>
      <c r="AK938" s="206"/>
      <c r="AL938" s="206"/>
      <c r="AM938" s="206"/>
      <c r="AN938" s="206"/>
      <c r="AO938" s="206"/>
      <c r="AP938" s="206"/>
      <c r="AQ938" s="206"/>
      <c r="AR938" s="206"/>
      <c r="AS938" s="206"/>
      <c r="AT938" s="206"/>
      <c r="AU938" s="206"/>
      <c r="AV938" s="206"/>
      <c r="AW938" s="206"/>
      <c r="AX938" s="206"/>
      <c r="AY938" s="206"/>
      <c r="AZ938" s="206"/>
      <c r="BA938" s="206"/>
      <c r="BB938" s="206"/>
      <c r="BC938" s="206"/>
      <c r="BD938" s="206"/>
      <c r="BE938" s="206"/>
      <c r="BF938" s="206"/>
      <c r="BG938" s="206"/>
      <c r="BH938" s="206"/>
      <c r="BI938" s="206"/>
      <c r="BJ938" s="206"/>
      <c r="BK938" s="206"/>
      <c r="BL938" s="206"/>
      <c r="BM938" s="56"/>
    </row>
    <row r="939" spans="1:65">
      <c r="A939" s="30"/>
      <c r="B939" s="3" t="s">
        <v>262</v>
      </c>
      <c r="C939" s="29"/>
      <c r="D939" s="24">
        <v>2.9376294297727016E-3</v>
      </c>
      <c r="E939" s="24">
        <v>7.3849345742982709E-4</v>
      </c>
      <c r="F939" s="24">
        <v>6.0714970644831726E-3</v>
      </c>
      <c r="G939" s="24">
        <v>8.2885463140408341E-3</v>
      </c>
      <c r="H939" s="24">
        <v>4.082482904638628E-3</v>
      </c>
      <c r="I939" s="24">
        <v>3.937003937005891E-3</v>
      </c>
      <c r="J939" s="24">
        <v>3.1885210782848345E-3</v>
      </c>
      <c r="K939" s="24">
        <v>3.777124126457415E-3</v>
      </c>
      <c r="L939" s="24">
        <v>4.7644516998286424E-3</v>
      </c>
      <c r="M939" s="24">
        <v>4.8476798574163329E-3</v>
      </c>
      <c r="N939" s="24">
        <v>9.7711207956840841E-3</v>
      </c>
      <c r="O939" s="24">
        <v>3.4880749227427224E-3</v>
      </c>
      <c r="P939" s="24">
        <v>4.0824829046386332E-3</v>
      </c>
      <c r="Q939" s="24">
        <v>1.8419636261338062E-2</v>
      </c>
      <c r="R939" s="24">
        <v>4.0824829046386332E-3</v>
      </c>
      <c r="S939" s="24">
        <v>6.4316923641190051E-3</v>
      </c>
      <c r="T939" s="205"/>
      <c r="U939" s="206"/>
      <c r="V939" s="206"/>
      <c r="W939" s="206"/>
      <c r="X939" s="206"/>
      <c r="Y939" s="206"/>
      <c r="Z939" s="206"/>
      <c r="AA939" s="206"/>
      <c r="AB939" s="206"/>
      <c r="AC939" s="206"/>
      <c r="AD939" s="206"/>
      <c r="AE939" s="206"/>
      <c r="AF939" s="206"/>
      <c r="AG939" s="206"/>
      <c r="AH939" s="206"/>
      <c r="AI939" s="206"/>
      <c r="AJ939" s="206"/>
      <c r="AK939" s="206"/>
      <c r="AL939" s="206"/>
      <c r="AM939" s="206"/>
      <c r="AN939" s="206"/>
      <c r="AO939" s="206"/>
      <c r="AP939" s="206"/>
      <c r="AQ939" s="206"/>
      <c r="AR939" s="206"/>
      <c r="AS939" s="206"/>
      <c r="AT939" s="206"/>
      <c r="AU939" s="206"/>
      <c r="AV939" s="206"/>
      <c r="AW939" s="206"/>
      <c r="AX939" s="206"/>
      <c r="AY939" s="206"/>
      <c r="AZ939" s="206"/>
      <c r="BA939" s="206"/>
      <c r="BB939" s="206"/>
      <c r="BC939" s="206"/>
      <c r="BD939" s="206"/>
      <c r="BE939" s="206"/>
      <c r="BF939" s="206"/>
      <c r="BG939" s="206"/>
      <c r="BH939" s="206"/>
      <c r="BI939" s="206"/>
      <c r="BJ939" s="206"/>
      <c r="BK939" s="206"/>
      <c r="BL939" s="206"/>
      <c r="BM939" s="56"/>
    </row>
    <row r="940" spans="1:65">
      <c r="A940" s="30"/>
      <c r="B940" s="3" t="s">
        <v>86</v>
      </c>
      <c r="C940" s="29"/>
      <c r="D940" s="13">
        <v>9.6606065106254919E-3</v>
      </c>
      <c r="E940" s="13">
        <v>4.8082924567835411E-3</v>
      </c>
      <c r="F940" s="13">
        <v>2.2038249046012429E-2</v>
      </c>
      <c r="G940" s="13">
        <v>4.8899978253928229E-2</v>
      </c>
      <c r="H940" s="13">
        <v>6.9985421222376484E-2</v>
      </c>
      <c r="I940" s="13">
        <v>1.4136459378836232E-2</v>
      </c>
      <c r="J940" s="13">
        <v>1.0888518195622657E-2</v>
      </c>
      <c r="K940" s="13">
        <v>1.2964956955803485E-2</v>
      </c>
      <c r="L940" s="13">
        <v>1.8647560468996644E-2</v>
      </c>
      <c r="M940" s="13">
        <v>1.6349679114388983E-2</v>
      </c>
      <c r="N940" s="13">
        <v>0.10938878625020378</v>
      </c>
      <c r="O940" s="13">
        <v>2.4363736363744275E-2</v>
      </c>
      <c r="P940" s="13">
        <v>3.3554654010728498E-2</v>
      </c>
      <c r="Q940" s="13">
        <v>7.2022038167499761E-2</v>
      </c>
      <c r="R940" s="13">
        <v>1.3684300239012178E-2</v>
      </c>
      <c r="S940" s="13">
        <v>2.8606489388223893E-2</v>
      </c>
      <c r="T940" s="15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55"/>
    </row>
    <row r="941" spans="1:65">
      <c r="A941" s="30"/>
      <c r="B941" s="3" t="s">
        <v>263</v>
      </c>
      <c r="C941" s="29"/>
      <c r="D941" s="13">
        <v>0.22116426852283166</v>
      </c>
      <c r="E941" s="13">
        <v>-0.38321010780068565</v>
      </c>
      <c r="F941" s="13">
        <v>0.10636944648253621</v>
      </c>
      <c r="G941" s="13">
        <v>-0.31930717397220076</v>
      </c>
      <c r="H941" s="13">
        <v>-0.76573993204549684</v>
      </c>
      <c r="I941" s="13">
        <v>0.11842449586278536</v>
      </c>
      <c r="J941" s="13">
        <v>0.17598554113160603</v>
      </c>
      <c r="K941" s="13">
        <v>0.169961710812776</v>
      </c>
      <c r="L941" s="13">
        <v>2.6059097640724005E-2</v>
      </c>
      <c r="M941" s="13">
        <v>0.19071045968874634</v>
      </c>
      <c r="N941" s="13">
        <v>-0.64128209898124866</v>
      </c>
      <c r="O941" s="13">
        <v>-0.42505886179166208</v>
      </c>
      <c r="P941" s="13">
        <v>-0.5114004296948933</v>
      </c>
      <c r="Q941" s="13">
        <v>2.7063069360528935E-2</v>
      </c>
      <c r="R941" s="13">
        <v>0.19807291896731649</v>
      </c>
      <c r="S941" s="13">
        <v>-9.7094766655357656E-2</v>
      </c>
      <c r="T941" s="15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55"/>
    </row>
    <row r="942" spans="1:65">
      <c r="A942" s="30"/>
      <c r="B942" s="46" t="s">
        <v>264</v>
      </c>
      <c r="C942" s="47"/>
      <c r="D942" s="45">
        <v>0.78</v>
      </c>
      <c r="E942" s="45">
        <v>1.65</v>
      </c>
      <c r="F942" s="45">
        <v>0.32</v>
      </c>
      <c r="G942" s="45">
        <v>1.39</v>
      </c>
      <c r="H942" s="45">
        <v>3.18</v>
      </c>
      <c r="I942" s="45">
        <v>0.37</v>
      </c>
      <c r="J942" s="45">
        <v>0.6</v>
      </c>
      <c r="K942" s="45">
        <v>0.57999999999999996</v>
      </c>
      <c r="L942" s="45">
        <v>0</v>
      </c>
      <c r="M942" s="45">
        <v>0.66</v>
      </c>
      <c r="N942" s="45">
        <v>2.68</v>
      </c>
      <c r="O942" s="45">
        <v>1.81</v>
      </c>
      <c r="P942" s="45">
        <v>2.16</v>
      </c>
      <c r="Q942" s="45">
        <v>0</v>
      </c>
      <c r="R942" s="45">
        <v>0.69</v>
      </c>
      <c r="S942" s="45">
        <v>0.5</v>
      </c>
      <c r="T942" s="15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55"/>
    </row>
    <row r="943" spans="1:65">
      <c r="B943" s="31"/>
      <c r="C943" s="20"/>
      <c r="D943" s="20"/>
      <c r="E943" s="20"/>
      <c r="F943" s="20"/>
      <c r="G943" s="20"/>
      <c r="H943" s="20"/>
      <c r="I943" s="20"/>
      <c r="J943" s="20"/>
      <c r="K943" s="20"/>
      <c r="L943" s="20"/>
      <c r="M943" s="20"/>
      <c r="N943" s="20"/>
      <c r="O943" s="20"/>
      <c r="P943" s="20"/>
      <c r="Q943" s="20"/>
      <c r="R943" s="20"/>
      <c r="S943" s="20"/>
      <c r="BM943" s="55"/>
    </row>
    <row r="944" spans="1:65" ht="15">
      <c r="B944" s="8" t="s">
        <v>592</v>
      </c>
      <c r="BM944" s="28" t="s">
        <v>67</v>
      </c>
    </row>
    <row r="945" spans="1:65" ht="15">
      <c r="A945" s="25" t="s">
        <v>64</v>
      </c>
      <c r="B945" s="18" t="s">
        <v>112</v>
      </c>
      <c r="C945" s="15" t="s">
        <v>113</v>
      </c>
      <c r="D945" s="16" t="s">
        <v>225</v>
      </c>
      <c r="E945" s="17" t="s">
        <v>225</v>
      </c>
      <c r="F945" s="17" t="s">
        <v>225</v>
      </c>
      <c r="G945" s="17" t="s">
        <v>225</v>
      </c>
      <c r="H945" s="17" t="s">
        <v>225</v>
      </c>
      <c r="I945" s="17" t="s">
        <v>225</v>
      </c>
      <c r="J945" s="17" t="s">
        <v>225</v>
      </c>
      <c r="K945" s="17" t="s">
        <v>225</v>
      </c>
      <c r="L945" s="17" t="s">
        <v>225</v>
      </c>
      <c r="M945" s="17" t="s">
        <v>225</v>
      </c>
      <c r="N945" s="17" t="s">
        <v>225</v>
      </c>
      <c r="O945" s="17" t="s">
        <v>225</v>
      </c>
      <c r="P945" s="17" t="s">
        <v>225</v>
      </c>
      <c r="Q945" s="17" t="s">
        <v>225</v>
      </c>
      <c r="R945" s="17" t="s">
        <v>225</v>
      </c>
      <c r="S945" s="17" t="s">
        <v>225</v>
      </c>
      <c r="T945" s="15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28">
        <v>1</v>
      </c>
    </row>
    <row r="946" spans="1:65">
      <c r="A946" s="30"/>
      <c r="B946" s="19" t="s">
        <v>226</v>
      </c>
      <c r="C946" s="9" t="s">
        <v>226</v>
      </c>
      <c r="D946" s="151" t="s">
        <v>228</v>
      </c>
      <c r="E946" s="152" t="s">
        <v>231</v>
      </c>
      <c r="F946" s="152" t="s">
        <v>232</v>
      </c>
      <c r="G946" s="152" t="s">
        <v>234</v>
      </c>
      <c r="H946" s="152" t="s">
        <v>235</v>
      </c>
      <c r="I946" s="152" t="s">
        <v>236</v>
      </c>
      <c r="J946" s="152" t="s">
        <v>237</v>
      </c>
      <c r="K946" s="152" t="s">
        <v>238</v>
      </c>
      <c r="L946" s="152" t="s">
        <v>280</v>
      </c>
      <c r="M946" s="152" t="s">
        <v>241</v>
      </c>
      <c r="N946" s="152" t="s">
        <v>242</v>
      </c>
      <c r="O946" s="152" t="s">
        <v>243</v>
      </c>
      <c r="P946" s="152" t="s">
        <v>244</v>
      </c>
      <c r="Q946" s="152" t="s">
        <v>245</v>
      </c>
      <c r="R946" s="152" t="s">
        <v>246</v>
      </c>
      <c r="S946" s="152" t="s">
        <v>248</v>
      </c>
      <c r="T946" s="15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28" t="s">
        <v>3</v>
      </c>
    </row>
    <row r="947" spans="1:65">
      <c r="A947" s="30"/>
      <c r="B947" s="19"/>
      <c r="C947" s="9"/>
      <c r="D947" s="10" t="s">
        <v>304</v>
      </c>
      <c r="E947" s="11" t="s">
        <v>304</v>
      </c>
      <c r="F947" s="11" t="s">
        <v>305</v>
      </c>
      <c r="G947" s="11" t="s">
        <v>304</v>
      </c>
      <c r="H947" s="11" t="s">
        <v>305</v>
      </c>
      <c r="I947" s="11" t="s">
        <v>305</v>
      </c>
      <c r="J947" s="11" t="s">
        <v>305</v>
      </c>
      <c r="K947" s="11" t="s">
        <v>305</v>
      </c>
      <c r="L947" s="11" t="s">
        <v>305</v>
      </c>
      <c r="M947" s="11" t="s">
        <v>304</v>
      </c>
      <c r="N947" s="11" t="s">
        <v>304</v>
      </c>
      <c r="O947" s="11" t="s">
        <v>305</v>
      </c>
      <c r="P947" s="11" t="s">
        <v>304</v>
      </c>
      <c r="Q947" s="11" t="s">
        <v>304</v>
      </c>
      <c r="R947" s="11" t="s">
        <v>304</v>
      </c>
      <c r="S947" s="11" t="s">
        <v>305</v>
      </c>
      <c r="T947" s="15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28">
        <v>2</v>
      </c>
    </row>
    <row r="948" spans="1:65">
      <c r="A948" s="30"/>
      <c r="B948" s="19"/>
      <c r="C948" s="9"/>
      <c r="D948" s="26"/>
      <c r="E948" s="26"/>
      <c r="F948" s="26"/>
      <c r="G948" s="26"/>
      <c r="H948" s="26"/>
      <c r="I948" s="26"/>
      <c r="J948" s="26"/>
      <c r="K948" s="26"/>
      <c r="L948" s="26"/>
      <c r="M948" s="26"/>
      <c r="N948" s="26"/>
      <c r="O948" s="26"/>
      <c r="P948" s="26"/>
      <c r="Q948" s="26"/>
      <c r="R948" s="26"/>
      <c r="S948" s="26"/>
      <c r="T948" s="15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28">
        <v>2</v>
      </c>
    </row>
    <row r="949" spans="1:65">
      <c r="A949" s="30"/>
      <c r="B949" s="18">
        <v>1</v>
      </c>
      <c r="C949" s="14">
        <v>1</v>
      </c>
      <c r="D949" s="22">
        <v>1.1399999999999999</v>
      </c>
      <c r="E949" s="22">
        <v>0.98266446924396544</v>
      </c>
      <c r="F949" s="22">
        <v>1.01</v>
      </c>
      <c r="G949" s="22">
        <v>0.92</v>
      </c>
      <c r="H949" s="22">
        <v>0.97000000000000008</v>
      </c>
      <c r="I949" s="22">
        <v>0.98</v>
      </c>
      <c r="J949" s="22">
        <v>1.08</v>
      </c>
      <c r="K949" s="22">
        <v>0.84</v>
      </c>
      <c r="L949" s="22">
        <v>1.04</v>
      </c>
      <c r="M949" s="148">
        <v>0.28456354564160502</v>
      </c>
      <c r="N949" s="22">
        <v>0.68</v>
      </c>
      <c r="O949" s="22">
        <v>1.01</v>
      </c>
      <c r="P949" s="155">
        <v>1.1599999999999999</v>
      </c>
      <c r="Q949" s="148">
        <v>1.4570000000000001</v>
      </c>
      <c r="R949" s="22">
        <v>0.86</v>
      </c>
      <c r="S949" s="148">
        <v>0.8</v>
      </c>
      <c r="T949" s="15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28">
        <v>1</v>
      </c>
    </row>
    <row r="950" spans="1:65">
      <c r="A950" s="30"/>
      <c r="B950" s="19">
        <v>1</v>
      </c>
      <c r="C950" s="9">
        <v>2</v>
      </c>
      <c r="D950" s="11">
        <v>1.1399999999999999</v>
      </c>
      <c r="E950" s="11">
        <v>0.95142936549858947</v>
      </c>
      <c r="F950" s="11">
        <v>0.98</v>
      </c>
      <c r="G950" s="11">
        <v>0.83</v>
      </c>
      <c r="H950" s="11">
        <v>0.93</v>
      </c>
      <c r="I950" s="11">
        <v>1.02</v>
      </c>
      <c r="J950" s="11">
        <v>1.06</v>
      </c>
      <c r="K950" s="11">
        <v>0.76</v>
      </c>
      <c r="L950" s="11">
        <v>0.9900000000000001</v>
      </c>
      <c r="M950" s="149">
        <v>0.32088314557094</v>
      </c>
      <c r="N950" s="11">
        <v>0.7</v>
      </c>
      <c r="O950" s="11">
        <v>0.97000000000000008</v>
      </c>
      <c r="P950" s="11">
        <v>1.08</v>
      </c>
      <c r="Q950" s="149">
        <v>1.1659999999999999</v>
      </c>
      <c r="R950" s="11">
        <v>0.89</v>
      </c>
      <c r="S950" s="149">
        <v>0.8</v>
      </c>
      <c r="T950" s="15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28">
        <v>23</v>
      </c>
    </row>
    <row r="951" spans="1:65">
      <c r="A951" s="30"/>
      <c r="B951" s="19">
        <v>1</v>
      </c>
      <c r="C951" s="9">
        <v>3</v>
      </c>
      <c r="D951" s="11">
        <v>1.1399999999999999</v>
      </c>
      <c r="E951" s="11">
        <v>0.94340090044358693</v>
      </c>
      <c r="F951" s="11">
        <v>1.03</v>
      </c>
      <c r="G951" s="11">
        <v>0.97000000000000008</v>
      </c>
      <c r="H951" s="11">
        <v>0.9</v>
      </c>
      <c r="I951" s="11">
        <v>1</v>
      </c>
      <c r="J951" s="11">
        <v>1.07</v>
      </c>
      <c r="K951" s="11">
        <v>0.73</v>
      </c>
      <c r="L951" s="11">
        <v>1</v>
      </c>
      <c r="M951" s="149">
        <v>0.27926895198913249</v>
      </c>
      <c r="N951" s="11">
        <v>0.72</v>
      </c>
      <c r="O951" s="11">
        <v>0.97000000000000008</v>
      </c>
      <c r="P951" s="11">
        <v>1.08</v>
      </c>
      <c r="Q951" s="149">
        <v>1.429</v>
      </c>
      <c r="R951" s="11">
        <v>0.89</v>
      </c>
      <c r="S951" s="149">
        <v>0.9</v>
      </c>
      <c r="T951" s="15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28">
        <v>16</v>
      </c>
    </row>
    <row r="952" spans="1:65">
      <c r="A952" s="30"/>
      <c r="B952" s="19">
        <v>1</v>
      </c>
      <c r="C952" s="9">
        <v>4</v>
      </c>
      <c r="D952" s="11">
        <v>1.1299999999999999</v>
      </c>
      <c r="E952" s="11">
        <v>1.0099081272837094</v>
      </c>
      <c r="F952" s="11">
        <v>0.9900000000000001</v>
      </c>
      <c r="G952" s="11">
        <v>0.96</v>
      </c>
      <c r="H952" s="11">
        <v>0.97000000000000008</v>
      </c>
      <c r="I952" s="11">
        <v>0.9900000000000001</v>
      </c>
      <c r="J952" s="11">
        <v>1.04</v>
      </c>
      <c r="K952" s="11">
        <v>0.72</v>
      </c>
      <c r="L952" s="11">
        <v>1.01</v>
      </c>
      <c r="M952" s="149">
        <v>0.27705398440145501</v>
      </c>
      <c r="N952" s="11">
        <v>0.68</v>
      </c>
      <c r="O952" s="11">
        <v>0.96</v>
      </c>
      <c r="P952" s="11">
        <v>1.1000000000000001</v>
      </c>
      <c r="Q952" s="149">
        <v>1.2330000000000001</v>
      </c>
      <c r="R952" s="11">
        <v>0.87</v>
      </c>
      <c r="S952" s="149">
        <v>0.9</v>
      </c>
      <c r="T952" s="15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28">
        <v>0.9549461375818562</v>
      </c>
    </row>
    <row r="953" spans="1:65">
      <c r="A953" s="30"/>
      <c r="B953" s="19">
        <v>1</v>
      </c>
      <c r="C953" s="9">
        <v>5</v>
      </c>
      <c r="D953" s="11">
        <v>1.0900000000000001</v>
      </c>
      <c r="E953" s="11">
        <v>0.96022455626337588</v>
      </c>
      <c r="F953" s="11">
        <v>0.9900000000000001</v>
      </c>
      <c r="G953" s="11">
        <v>0.84</v>
      </c>
      <c r="H953" s="11">
        <v>0.95</v>
      </c>
      <c r="I953" s="11">
        <v>1</v>
      </c>
      <c r="J953" s="11">
        <v>1.06</v>
      </c>
      <c r="K953" s="11">
        <v>0.88</v>
      </c>
      <c r="L953" s="11">
        <v>1.07</v>
      </c>
      <c r="M953" s="149">
        <v>0.29566693734469252</v>
      </c>
      <c r="N953" s="11">
        <v>0.7</v>
      </c>
      <c r="O953" s="11">
        <v>0.95</v>
      </c>
      <c r="P953" s="11">
        <v>1.0900000000000001</v>
      </c>
      <c r="Q953" s="149">
        <v>1.7649999999999999</v>
      </c>
      <c r="R953" s="11">
        <v>0.87</v>
      </c>
      <c r="S953" s="149">
        <v>0.8</v>
      </c>
      <c r="T953" s="15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28">
        <v>64</v>
      </c>
    </row>
    <row r="954" spans="1:65">
      <c r="A954" s="30"/>
      <c r="B954" s="19">
        <v>1</v>
      </c>
      <c r="C954" s="9">
        <v>6</v>
      </c>
      <c r="D954" s="11">
        <v>1.1000000000000001</v>
      </c>
      <c r="E954" s="11">
        <v>0.97817131265157109</v>
      </c>
      <c r="F954" s="11">
        <v>0.97000000000000008</v>
      </c>
      <c r="G954" s="11">
        <v>0.86</v>
      </c>
      <c r="H954" s="11">
        <v>0.93</v>
      </c>
      <c r="I954" s="11">
        <v>1.04</v>
      </c>
      <c r="J954" s="11">
        <v>1.05</v>
      </c>
      <c r="K954" s="11">
        <v>0.7</v>
      </c>
      <c r="L954" s="11">
        <v>1.02</v>
      </c>
      <c r="M954" s="149">
        <v>0.29167434014839499</v>
      </c>
      <c r="N954" s="11">
        <v>0.72</v>
      </c>
      <c r="O954" s="11">
        <v>0.98</v>
      </c>
      <c r="P954" s="11">
        <v>1.05</v>
      </c>
      <c r="Q954" s="149">
        <v>1.5780000000000001</v>
      </c>
      <c r="R954" s="11">
        <v>0.87</v>
      </c>
      <c r="S954" s="149">
        <v>0.9</v>
      </c>
      <c r="T954" s="15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3"/>
      <c r="BB954" s="3"/>
      <c r="BC954" s="3"/>
      <c r="BD954" s="3"/>
      <c r="BE954" s="3"/>
      <c r="BF954" s="3"/>
      <c r="BG954" s="3"/>
      <c r="BH954" s="3"/>
      <c r="BI954" s="3"/>
      <c r="BJ954" s="3"/>
      <c r="BK954" s="3"/>
      <c r="BL954" s="3"/>
      <c r="BM954" s="55"/>
    </row>
    <row r="955" spans="1:65">
      <c r="A955" s="30"/>
      <c r="B955" s="20" t="s">
        <v>260</v>
      </c>
      <c r="C955" s="12"/>
      <c r="D955" s="23">
        <v>1.1233333333333333</v>
      </c>
      <c r="E955" s="23">
        <v>0.97096645523079961</v>
      </c>
      <c r="F955" s="23">
        <v>0.995</v>
      </c>
      <c r="G955" s="23">
        <v>0.89666666666666683</v>
      </c>
      <c r="H955" s="23">
        <v>0.94166666666666676</v>
      </c>
      <c r="I955" s="23">
        <v>1.0050000000000001</v>
      </c>
      <c r="J955" s="23">
        <v>1.06</v>
      </c>
      <c r="K955" s="23">
        <v>0.77166666666666661</v>
      </c>
      <c r="L955" s="23">
        <v>1.0216666666666667</v>
      </c>
      <c r="M955" s="23">
        <v>0.29151848418270337</v>
      </c>
      <c r="N955" s="23">
        <v>0.69999999999999984</v>
      </c>
      <c r="O955" s="23">
        <v>0.97333333333333327</v>
      </c>
      <c r="P955" s="23">
        <v>1.0933333333333333</v>
      </c>
      <c r="Q955" s="23">
        <v>1.4379999999999999</v>
      </c>
      <c r="R955" s="23">
        <v>0.875</v>
      </c>
      <c r="S955" s="23">
        <v>0.85000000000000009</v>
      </c>
      <c r="T955" s="15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3"/>
      <c r="BB955" s="3"/>
      <c r="BC955" s="3"/>
      <c r="BD955" s="3"/>
      <c r="BE955" s="3"/>
      <c r="BF955" s="3"/>
      <c r="BG955" s="3"/>
      <c r="BH955" s="3"/>
      <c r="BI955" s="3"/>
      <c r="BJ955" s="3"/>
      <c r="BK955" s="3"/>
      <c r="BL955" s="3"/>
      <c r="BM955" s="55"/>
    </row>
    <row r="956" spans="1:65">
      <c r="A956" s="30"/>
      <c r="B956" s="3" t="s">
        <v>261</v>
      </c>
      <c r="C956" s="29"/>
      <c r="D956" s="11">
        <v>1.1349999999999998</v>
      </c>
      <c r="E956" s="11">
        <v>0.96919793445747349</v>
      </c>
      <c r="F956" s="11">
        <v>0.9900000000000001</v>
      </c>
      <c r="G956" s="11">
        <v>0.89</v>
      </c>
      <c r="H956" s="11">
        <v>0.94</v>
      </c>
      <c r="I956" s="11">
        <v>1</v>
      </c>
      <c r="J956" s="11">
        <v>1.06</v>
      </c>
      <c r="K956" s="11">
        <v>0.745</v>
      </c>
      <c r="L956" s="11">
        <v>1.0150000000000001</v>
      </c>
      <c r="M956" s="11">
        <v>0.28811894289500001</v>
      </c>
      <c r="N956" s="11">
        <v>0.7</v>
      </c>
      <c r="O956" s="11">
        <v>0.97000000000000008</v>
      </c>
      <c r="P956" s="11">
        <v>1.085</v>
      </c>
      <c r="Q956" s="11">
        <v>1.4430000000000001</v>
      </c>
      <c r="R956" s="11">
        <v>0.87</v>
      </c>
      <c r="S956" s="11">
        <v>0.85000000000000009</v>
      </c>
      <c r="T956" s="15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55"/>
    </row>
    <row r="957" spans="1:65">
      <c r="A957" s="30"/>
      <c r="B957" s="3" t="s">
        <v>262</v>
      </c>
      <c r="C957" s="29"/>
      <c r="D957" s="24">
        <v>2.2509257354845418E-2</v>
      </c>
      <c r="E957" s="24">
        <v>2.4339898947776415E-2</v>
      </c>
      <c r="F957" s="24">
        <v>2.1679483388678783E-2</v>
      </c>
      <c r="G957" s="24">
        <v>6.1535897382476439E-2</v>
      </c>
      <c r="H957" s="24">
        <v>2.7141603981096395E-2</v>
      </c>
      <c r="I957" s="24">
        <v>2.16794833886788E-2</v>
      </c>
      <c r="J957" s="24">
        <v>1.4142135623730963E-2</v>
      </c>
      <c r="K957" s="24">
        <v>7.2226495600068177E-2</v>
      </c>
      <c r="L957" s="24">
        <v>2.9268868558020258E-2</v>
      </c>
      <c r="M957" s="24">
        <v>1.6044695423463626E-2</v>
      </c>
      <c r="N957" s="24">
        <v>1.7888543819998284E-2</v>
      </c>
      <c r="O957" s="24">
        <v>2.06559111797729E-2</v>
      </c>
      <c r="P957" s="24">
        <v>3.6696957185394313E-2</v>
      </c>
      <c r="Q957" s="24">
        <v>0.22044500447957585</v>
      </c>
      <c r="R957" s="24">
        <v>1.2247448713915901E-2</v>
      </c>
      <c r="S957" s="24">
        <v>5.4772255750516599E-2</v>
      </c>
      <c r="T957" s="15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55"/>
    </row>
    <row r="958" spans="1:65">
      <c r="A958" s="30"/>
      <c r="B958" s="3" t="s">
        <v>86</v>
      </c>
      <c r="C958" s="29"/>
      <c r="D958" s="13">
        <v>2.0037914559209571E-2</v>
      </c>
      <c r="E958" s="13">
        <v>2.5067703231818447E-2</v>
      </c>
      <c r="F958" s="13">
        <v>2.1788425516260083E-2</v>
      </c>
      <c r="G958" s="13">
        <v>6.8627394850345455E-2</v>
      </c>
      <c r="H958" s="13">
        <v>2.8822942280810327E-2</v>
      </c>
      <c r="I958" s="13">
        <v>2.1571625262366962E-2</v>
      </c>
      <c r="J958" s="13">
        <v>1.3341637380878266E-2</v>
      </c>
      <c r="K958" s="13">
        <v>9.3598050453652076E-2</v>
      </c>
      <c r="L958" s="13">
        <v>2.8648158458094868E-2</v>
      </c>
      <c r="M958" s="13">
        <v>5.5038346773949108E-2</v>
      </c>
      <c r="N958" s="13">
        <v>2.5555062599997555E-2</v>
      </c>
      <c r="O958" s="13">
        <v>2.1221826554561202E-2</v>
      </c>
      <c r="P958" s="13">
        <v>3.3564290108592361E-2</v>
      </c>
      <c r="Q958" s="13">
        <v>0.15329972495102634</v>
      </c>
      <c r="R958" s="13">
        <v>1.3997084244475317E-2</v>
      </c>
      <c r="S958" s="13">
        <v>6.4437947941784229E-2</v>
      </c>
      <c r="T958" s="15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55"/>
    </row>
    <row r="959" spans="1:65">
      <c r="A959" s="30"/>
      <c r="B959" s="3" t="s">
        <v>263</v>
      </c>
      <c r="C959" s="29"/>
      <c r="D959" s="13">
        <v>0.1763316161243107</v>
      </c>
      <c r="E959" s="13">
        <v>1.6776147908729833E-2</v>
      </c>
      <c r="F959" s="13">
        <v>4.194358282820998E-2</v>
      </c>
      <c r="G959" s="13">
        <v>-6.1029066061009885E-2</v>
      </c>
      <c r="H959" s="13">
        <v>-1.3905989450688994E-2</v>
      </c>
      <c r="I959" s="13">
        <v>5.2415377630503635E-2</v>
      </c>
      <c r="J959" s="13">
        <v>0.11001024904311829</v>
      </c>
      <c r="K959" s="13">
        <v>-0.19192650108967979</v>
      </c>
      <c r="L959" s="13">
        <v>6.9868368967659578E-2</v>
      </c>
      <c r="M959" s="13">
        <v>-0.69472782525630672</v>
      </c>
      <c r="N959" s="13">
        <v>-0.26697436383945039</v>
      </c>
      <c r="O959" s="13">
        <v>1.9254694089907209E-2</v>
      </c>
      <c r="P959" s="13">
        <v>0.14491623171742996</v>
      </c>
      <c r="Q959" s="13">
        <v>0.50584409256981488</v>
      </c>
      <c r="R959" s="13">
        <v>-8.3717954799312877E-2</v>
      </c>
      <c r="S959" s="13">
        <v>-0.10989744180504668</v>
      </c>
      <c r="T959" s="15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55"/>
    </row>
    <row r="960" spans="1:65">
      <c r="A960" s="30"/>
      <c r="B960" s="46" t="s">
        <v>264</v>
      </c>
      <c r="C960" s="47"/>
      <c r="D960" s="45">
        <v>1.17</v>
      </c>
      <c r="E960" s="45">
        <v>0.02</v>
      </c>
      <c r="F960" s="45">
        <v>0.17</v>
      </c>
      <c r="G960" s="45">
        <v>0.6</v>
      </c>
      <c r="H960" s="45">
        <v>0.25</v>
      </c>
      <c r="I960" s="45">
        <v>0.25</v>
      </c>
      <c r="J960" s="45">
        <v>0.67</v>
      </c>
      <c r="K960" s="45">
        <v>1.57</v>
      </c>
      <c r="L960" s="45">
        <v>0.38</v>
      </c>
      <c r="M960" s="45">
        <v>5.3</v>
      </c>
      <c r="N960" s="45">
        <v>2.13</v>
      </c>
      <c r="O960" s="45">
        <v>0</v>
      </c>
      <c r="P960" s="45">
        <v>0.93</v>
      </c>
      <c r="Q960" s="45">
        <v>3.62</v>
      </c>
      <c r="R960" s="45">
        <v>0.77</v>
      </c>
      <c r="S960" s="45" t="s">
        <v>265</v>
      </c>
      <c r="T960" s="15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55"/>
    </row>
    <row r="961" spans="1:65">
      <c r="B961" s="31" t="s">
        <v>310</v>
      </c>
      <c r="C961" s="20"/>
      <c r="D961" s="20"/>
      <c r="E961" s="20"/>
      <c r="F961" s="20"/>
      <c r="G961" s="20"/>
      <c r="H961" s="20"/>
      <c r="I961" s="20"/>
      <c r="J961" s="20"/>
      <c r="K961" s="20"/>
      <c r="L961" s="20"/>
      <c r="M961" s="20"/>
      <c r="N961" s="20"/>
      <c r="O961" s="20"/>
      <c r="P961" s="20"/>
      <c r="Q961" s="20"/>
      <c r="R961" s="20"/>
      <c r="S961" s="20"/>
      <c r="BM961" s="55"/>
    </row>
    <row r="962" spans="1:65">
      <c r="BM962" s="55"/>
    </row>
    <row r="963" spans="1:65" ht="15">
      <c r="B963" s="8" t="s">
        <v>593</v>
      </c>
      <c r="BM963" s="28" t="s">
        <v>290</v>
      </c>
    </row>
    <row r="964" spans="1:65" ht="15">
      <c r="A964" s="25" t="s">
        <v>65</v>
      </c>
      <c r="B964" s="18" t="s">
        <v>112</v>
      </c>
      <c r="C964" s="15" t="s">
        <v>113</v>
      </c>
      <c r="D964" s="16" t="s">
        <v>225</v>
      </c>
      <c r="E964" s="17" t="s">
        <v>225</v>
      </c>
      <c r="F964" s="17" t="s">
        <v>225</v>
      </c>
      <c r="G964" s="17" t="s">
        <v>225</v>
      </c>
      <c r="H964" s="17" t="s">
        <v>225</v>
      </c>
      <c r="I964" s="15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3"/>
      <c r="BB964" s="3"/>
      <c r="BC964" s="3"/>
      <c r="BD964" s="3"/>
      <c r="BE964" s="3"/>
      <c r="BF964" s="3"/>
      <c r="BG964" s="3"/>
      <c r="BH964" s="3"/>
      <c r="BI964" s="3"/>
      <c r="BJ964" s="3"/>
      <c r="BK964" s="3"/>
      <c r="BL964" s="3"/>
      <c r="BM964" s="28">
        <v>1</v>
      </c>
    </row>
    <row r="965" spans="1:65">
      <c r="A965" s="30"/>
      <c r="B965" s="19" t="s">
        <v>226</v>
      </c>
      <c r="C965" s="9" t="s">
        <v>226</v>
      </c>
      <c r="D965" s="151" t="s">
        <v>231</v>
      </c>
      <c r="E965" s="152" t="s">
        <v>232</v>
      </c>
      <c r="F965" s="152" t="s">
        <v>234</v>
      </c>
      <c r="G965" s="152" t="s">
        <v>241</v>
      </c>
      <c r="H965" s="152" t="s">
        <v>244</v>
      </c>
      <c r="I965" s="15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3"/>
      <c r="BB965" s="3"/>
      <c r="BC965" s="3"/>
      <c r="BD965" s="3"/>
      <c r="BE965" s="3"/>
      <c r="BF965" s="3"/>
      <c r="BG965" s="3"/>
      <c r="BH965" s="3"/>
      <c r="BI965" s="3"/>
      <c r="BJ965" s="3"/>
      <c r="BK965" s="3"/>
      <c r="BL965" s="3"/>
      <c r="BM965" s="28" t="s">
        <v>3</v>
      </c>
    </row>
    <row r="966" spans="1:65">
      <c r="A966" s="30"/>
      <c r="B966" s="19"/>
      <c r="C966" s="9"/>
      <c r="D966" s="10" t="s">
        <v>304</v>
      </c>
      <c r="E966" s="11" t="s">
        <v>305</v>
      </c>
      <c r="F966" s="11" t="s">
        <v>304</v>
      </c>
      <c r="G966" s="11" t="s">
        <v>304</v>
      </c>
      <c r="H966" s="11" t="s">
        <v>304</v>
      </c>
      <c r="I966" s="15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3"/>
      <c r="BB966" s="3"/>
      <c r="BC966" s="3"/>
      <c r="BD966" s="3"/>
      <c r="BE966" s="3"/>
      <c r="BF966" s="3"/>
      <c r="BG966" s="3"/>
      <c r="BH966" s="3"/>
      <c r="BI966" s="3"/>
      <c r="BJ966" s="3"/>
      <c r="BK966" s="3"/>
      <c r="BL966" s="3"/>
      <c r="BM966" s="28">
        <v>2</v>
      </c>
    </row>
    <row r="967" spans="1:65">
      <c r="A967" s="30"/>
      <c r="B967" s="19"/>
      <c r="C967" s="9"/>
      <c r="D967" s="26"/>
      <c r="E967" s="26"/>
      <c r="F967" s="26"/>
      <c r="G967" s="26"/>
      <c r="H967" s="26"/>
      <c r="I967" s="15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3"/>
      <c r="BB967" s="3"/>
      <c r="BC967" s="3"/>
      <c r="BD967" s="3"/>
      <c r="BE967" s="3"/>
      <c r="BF967" s="3"/>
      <c r="BG967" s="3"/>
      <c r="BH967" s="3"/>
      <c r="BI967" s="3"/>
      <c r="BJ967" s="3"/>
      <c r="BK967" s="3"/>
      <c r="BL967" s="3"/>
      <c r="BM967" s="28">
        <v>2</v>
      </c>
    </row>
    <row r="968" spans="1:65">
      <c r="A968" s="30"/>
      <c r="B968" s="18">
        <v>1</v>
      </c>
      <c r="C968" s="14">
        <v>1</v>
      </c>
      <c r="D968" s="22">
        <v>0.26159539946860966</v>
      </c>
      <c r="E968" s="22">
        <v>0.3</v>
      </c>
      <c r="F968" s="22">
        <v>0.22</v>
      </c>
      <c r="G968" s="22">
        <v>9.97891951886129E-2</v>
      </c>
      <c r="H968" s="22">
        <v>0.28999999999999998</v>
      </c>
      <c r="I968" s="15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3"/>
      <c r="BB968" s="3"/>
      <c r="BC968" s="3"/>
      <c r="BD968" s="3"/>
      <c r="BE968" s="3"/>
      <c r="BF968" s="3"/>
      <c r="BG968" s="3"/>
      <c r="BH968" s="3"/>
      <c r="BI968" s="3"/>
      <c r="BJ968" s="3"/>
      <c r="BK968" s="3"/>
      <c r="BL968" s="3"/>
      <c r="BM968" s="28">
        <v>1</v>
      </c>
    </row>
    <row r="969" spans="1:65">
      <c r="A969" s="30"/>
      <c r="B969" s="19">
        <v>1</v>
      </c>
      <c r="C969" s="9">
        <v>2</v>
      </c>
      <c r="D969" s="11">
        <v>0.24875435582782915</v>
      </c>
      <c r="E969" s="11">
        <v>0.2</v>
      </c>
      <c r="F969" s="11">
        <v>0.19</v>
      </c>
      <c r="G969" s="11">
        <v>0.12694720308049301</v>
      </c>
      <c r="H969" s="11">
        <v>0.3</v>
      </c>
      <c r="I969" s="15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  <c r="BC969" s="3"/>
      <c r="BD969" s="3"/>
      <c r="BE969" s="3"/>
      <c r="BF969" s="3"/>
      <c r="BG969" s="3"/>
      <c r="BH969" s="3"/>
      <c r="BI969" s="3"/>
      <c r="BJ969" s="3"/>
      <c r="BK969" s="3"/>
      <c r="BL969" s="3"/>
      <c r="BM969" s="28">
        <v>24</v>
      </c>
    </row>
    <row r="970" spans="1:65">
      <c r="A970" s="30"/>
      <c r="B970" s="19">
        <v>1</v>
      </c>
      <c r="C970" s="9">
        <v>3</v>
      </c>
      <c r="D970" s="11">
        <v>0.24148471147513251</v>
      </c>
      <c r="E970" s="11">
        <v>0.3</v>
      </c>
      <c r="F970" s="11">
        <v>0.22</v>
      </c>
      <c r="G970" s="11">
        <v>0.10479012436398601</v>
      </c>
      <c r="H970" s="11">
        <v>0.31</v>
      </c>
      <c r="I970" s="15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28">
        <v>16</v>
      </c>
    </row>
    <row r="971" spans="1:65">
      <c r="A971" s="30"/>
      <c r="B971" s="19">
        <v>1</v>
      </c>
      <c r="C971" s="9">
        <v>4</v>
      </c>
      <c r="D971" s="11">
        <v>0.24355404946962425</v>
      </c>
      <c r="E971" s="11">
        <v>0.3</v>
      </c>
      <c r="F971" s="11">
        <v>0.21</v>
      </c>
      <c r="G971" s="11">
        <v>0.114652364098142</v>
      </c>
      <c r="H971" s="11">
        <v>0.33</v>
      </c>
      <c r="I971" s="15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  <c r="BJ971" s="3"/>
      <c r="BK971" s="3"/>
      <c r="BL971" s="3"/>
      <c r="BM971" s="28">
        <v>0.225770356123323</v>
      </c>
    </row>
    <row r="972" spans="1:65">
      <c r="A972" s="30"/>
      <c r="B972" s="19">
        <v>1</v>
      </c>
      <c r="C972" s="9">
        <v>5</v>
      </c>
      <c r="D972" s="11">
        <v>0.25149907546951067</v>
      </c>
      <c r="E972" s="11">
        <v>0.2</v>
      </c>
      <c r="F972" s="11">
        <v>0.19</v>
      </c>
      <c r="G972" s="11">
        <v>0.105762733613029</v>
      </c>
      <c r="H972" s="11">
        <v>0.27</v>
      </c>
      <c r="I972" s="15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  <c r="AW972" s="3"/>
      <c r="AX972" s="3"/>
      <c r="AY972" s="3"/>
      <c r="AZ972" s="3"/>
      <c r="BA972" s="3"/>
      <c r="BB972" s="3"/>
      <c r="BC972" s="3"/>
      <c r="BD972" s="3"/>
      <c r="BE972" s="3"/>
      <c r="BF972" s="3"/>
      <c r="BG972" s="3"/>
      <c r="BH972" s="3"/>
      <c r="BI972" s="3"/>
      <c r="BJ972" s="3"/>
      <c r="BK972" s="3"/>
      <c r="BL972" s="3"/>
      <c r="BM972" s="28">
        <v>41</v>
      </c>
    </row>
    <row r="973" spans="1:65">
      <c r="A973" s="30"/>
      <c r="B973" s="19">
        <v>1</v>
      </c>
      <c r="C973" s="9">
        <v>6</v>
      </c>
      <c r="D973" s="11">
        <v>0.26073959972578137</v>
      </c>
      <c r="E973" s="11">
        <v>0.3</v>
      </c>
      <c r="F973" s="11">
        <v>0.18</v>
      </c>
      <c r="G973" s="11">
        <v>0.11354187191894</v>
      </c>
      <c r="H973" s="11">
        <v>0.28999999999999998</v>
      </c>
      <c r="I973" s="15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  <c r="AW973" s="3"/>
      <c r="AX973" s="3"/>
      <c r="AY973" s="3"/>
      <c r="AZ973" s="3"/>
      <c r="BA973" s="3"/>
      <c r="BB973" s="3"/>
      <c r="BC973" s="3"/>
      <c r="BD973" s="3"/>
      <c r="BE973" s="3"/>
      <c r="BF973" s="3"/>
      <c r="BG973" s="3"/>
      <c r="BH973" s="3"/>
      <c r="BI973" s="3"/>
      <c r="BJ973" s="3"/>
      <c r="BK973" s="3"/>
      <c r="BL973" s="3"/>
      <c r="BM973" s="55"/>
    </row>
    <row r="974" spans="1:65">
      <c r="A974" s="30"/>
      <c r="B974" s="20" t="s">
        <v>260</v>
      </c>
      <c r="C974" s="12"/>
      <c r="D974" s="23">
        <v>0.25127119857274793</v>
      </c>
      <c r="E974" s="23">
        <v>0.26666666666666666</v>
      </c>
      <c r="F974" s="23">
        <v>0.20166666666666666</v>
      </c>
      <c r="G974" s="23">
        <v>0.11091391537720048</v>
      </c>
      <c r="H974" s="23">
        <v>0.29833333333333334</v>
      </c>
      <c r="I974" s="15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3"/>
      <c r="BB974" s="3"/>
      <c r="BC974" s="3"/>
      <c r="BD974" s="3"/>
      <c r="BE974" s="3"/>
      <c r="BF974" s="3"/>
      <c r="BG974" s="3"/>
      <c r="BH974" s="3"/>
      <c r="BI974" s="3"/>
      <c r="BJ974" s="3"/>
      <c r="BK974" s="3"/>
      <c r="BL974" s="3"/>
      <c r="BM974" s="55"/>
    </row>
    <row r="975" spans="1:65">
      <c r="A975" s="30"/>
      <c r="B975" s="3" t="s">
        <v>261</v>
      </c>
      <c r="C975" s="29"/>
      <c r="D975" s="11">
        <v>0.2501267156486699</v>
      </c>
      <c r="E975" s="11">
        <v>0.3</v>
      </c>
      <c r="F975" s="11">
        <v>0.2</v>
      </c>
      <c r="G975" s="11">
        <v>0.10965230276598451</v>
      </c>
      <c r="H975" s="11">
        <v>0.29499999999999998</v>
      </c>
      <c r="I975" s="15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3"/>
      <c r="BB975" s="3"/>
      <c r="BC975" s="3"/>
      <c r="BD975" s="3"/>
      <c r="BE975" s="3"/>
      <c r="BF975" s="3"/>
      <c r="BG975" s="3"/>
      <c r="BH975" s="3"/>
      <c r="BI975" s="3"/>
      <c r="BJ975" s="3"/>
      <c r="BK975" s="3"/>
      <c r="BL975" s="3"/>
      <c r="BM975" s="55"/>
    </row>
    <row r="976" spans="1:65">
      <c r="A976" s="30"/>
      <c r="B976" s="3" t="s">
        <v>262</v>
      </c>
      <c r="C976" s="29"/>
      <c r="D976" s="24">
        <v>8.4611570108022605E-3</v>
      </c>
      <c r="E976" s="24">
        <v>5.1639777949431961E-2</v>
      </c>
      <c r="F976" s="24">
        <v>1.7224014243685085E-2</v>
      </c>
      <c r="G976" s="24">
        <v>9.6513559484287942E-3</v>
      </c>
      <c r="H976" s="24">
        <v>2.0412414523193156E-2</v>
      </c>
      <c r="I976" s="15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  <c r="BB976" s="3"/>
      <c r="BC976" s="3"/>
      <c r="BD976" s="3"/>
      <c r="BE976" s="3"/>
      <c r="BF976" s="3"/>
      <c r="BG976" s="3"/>
      <c r="BH976" s="3"/>
      <c r="BI976" s="3"/>
      <c r="BJ976" s="3"/>
      <c r="BK976" s="3"/>
      <c r="BL976" s="3"/>
      <c r="BM976" s="55"/>
    </row>
    <row r="977" spans="1:65">
      <c r="A977" s="30"/>
      <c r="B977" s="3" t="s">
        <v>86</v>
      </c>
      <c r="C977" s="29"/>
      <c r="D977" s="13">
        <v>3.3673405702136568E-2</v>
      </c>
      <c r="E977" s="13">
        <v>0.19364916731036985</v>
      </c>
      <c r="F977" s="13">
        <v>8.5408335092653317E-2</v>
      </c>
      <c r="G977" s="13">
        <v>8.7016637322792884E-2</v>
      </c>
      <c r="H977" s="13">
        <v>6.8421501195060852E-2</v>
      </c>
      <c r="I977" s="15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3"/>
      <c r="BB977" s="3"/>
      <c r="BC977" s="3"/>
      <c r="BD977" s="3"/>
      <c r="BE977" s="3"/>
      <c r="BF977" s="3"/>
      <c r="BG977" s="3"/>
      <c r="BH977" s="3"/>
      <c r="BI977" s="3"/>
      <c r="BJ977" s="3"/>
      <c r="BK977" s="3"/>
      <c r="BL977" s="3"/>
      <c r="BM977" s="55"/>
    </row>
    <row r="978" spans="1:65">
      <c r="A978" s="30"/>
      <c r="B978" s="3" t="s">
        <v>263</v>
      </c>
      <c r="C978" s="29"/>
      <c r="D978" s="13">
        <v>0.11295035755489335</v>
      </c>
      <c r="E978" s="13">
        <v>0.18114118808850521</v>
      </c>
      <c r="F978" s="13">
        <v>-0.10676197650806796</v>
      </c>
      <c r="G978" s="13">
        <v>-0.50873127330934564</v>
      </c>
      <c r="H978" s="13">
        <v>0.32140170417401537</v>
      </c>
      <c r="I978" s="15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  <c r="AY978" s="3"/>
      <c r="AZ978" s="3"/>
      <c r="BA978" s="3"/>
      <c r="BB978" s="3"/>
      <c r="BC978" s="3"/>
      <c r="BD978" s="3"/>
      <c r="BE978" s="3"/>
      <c r="BF978" s="3"/>
      <c r="BG978" s="3"/>
      <c r="BH978" s="3"/>
      <c r="BI978" s="3"/>
      <c r="BJ978" s="3"/>
      <c r="BK978" s="3"/>
      <c r="BL978" s="3"/>
      <c r="BM978" s="55"/>
    </row>
    <row r="979" spans="1:65">
      <c r="A979" s="30"/>
      <c r="B979" s="46" t="s">
        <v>264</v>
      </c>
      <c r="C979" s="47"/>
      <c r="D979" s="45">
        <v>0</v>
      </c>
      <c r="E979" s="45">
        <v>0.22</v>
      </c>
      <c r="F979" s="45">
        <v>0.71</v>
      </c>
      <c r="G979" s="45">
        <v>2.0099999999999998</v>
      </c>
      <c r="H979" s="45">
        <v>0.67</v>
      </c>
      <c r="I979" s="15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W979" s="3"/>
      <c r="AX979" s="3"/>
      <c r="AY979" s="3"/>
      <c r="AZ979" s="3"/>
      <c r="BA979" s="3"/>
      <c r="BB979" s="3"/>
      <c r="BC979" s="3"/>
      <c r="BD979" s="3"/>
      <c r="BE979" s="3"/>
      <c r="BF979" s="3"/>
      <c r="BG979" s="3"/>
      <c r="BH979" s="3"/>
      <c r="BI979" s="3"/>
      <c r="BJ979" s="3"/>
      <c r="BK979" s="3"/>
      <c r="BL979" s="3"/>
      <c r="BM979" s="55"/>
    </row>
    <row r="980" spans="1:65">
      <c r="B980" s="31"/>
      <c r="C980" s="20"/>
      <c r="D980" s="20"/>
      <c r="E980" s="20"/>
      <c r="F980" s="20"/>
      <c r="G980" s="20"/>
      <c r="H980" s="20"/>
      <c r="BM980" s="55"/>
    </row>
    <row r="981" spans="1:65" ht="15">
      <c r="B981" s="8" t="s">
        <v>594</v>
      </c>
      <c r="BM981" s="28" t="s">
        <v>67</v>
      </c>
    </row>
    <row r="982" spans="1:65" ht="15">
      <c r="A982" s="25" t="s">
        <v>32</v>
      </c>
      <c r="B982" s="18" t="s">
        <v>112</v>
      </c>
      <c r="C982" s="15" t="s">
        <v>113</v>
      </c>
      <c r="D982" s="16" t="s">
        <v>225</v>
      </c>
      <c r="E982" s="17" t="s">
        <v>225</v>
      </c>
      <c r="F982" s="17" t="s">
        <v>225</v>
      </c>
      <c r="G982" s="17" t="s">
        <v>225</v>
      </c>
      <c r="H982" s="17" t="s">
        <v>225</v>
      </c>
      <c r="I982" s="17" t="s">
        <v>225</v>
      </c>
      <c r="J982" s="17" t="s">
        <v>225</v>
      </c>
      <c r="K982" s="17" t="s">
        <v>225</v>
      </c>
      <c r="L982" s="17" t="s">
        <v>225</v>
      </c>
      <c r="M982" s="17" t="s">
        <v>225</v>
      </c>
      <c r="N982" s="17" t="s">
        <v>225</v>
      </c>
      <c r="O982" s="17" t="s">
        <v>225</v>
      </c>
      <c r="P982" s="17" t="s">
        <v>225</v>
      </c>
      <c r="Q982" s="17" t="s">
        <v>225</v>
      </c>
      <c r="R982" s="17" t="s">
        <v>225</v>
      </c>
      <c r="S982" s="17" t="s">
        <v>225</v>
      </c>
      <c r="T982" s="17" t="s">
        <v>225</v>
      </c>
      <c r="U982" s="153"/>
      <c r="V982" s="3"/>
      <c r="W982" s="3"/>
      <c r="X982" s="3"/>
      <c r="Y982" s="3"/>
      <c r="Z982" s="3"/>
      <c r="AA982" s="3"/>
      <c r="AB982" s="3"/>
      <c r="AC982" s="3"/>
      <c r="AD982" s="3"/>
      <c r="AE982" s="3"/>
      <c r="AF982" s="3"/>
      <c r="AG982" s="3"/>
      <c r="AH982" s="3"/>
      <c r="AI982" s="3"/>
      <c r="AJ982" s="3"/>
      <c r="AK982" s="3"/>
      <c r="AL982" s="3"/>
      <c r="AM982" s="3"/>
      <c r="AN982" s="3"/>
      <c r="AO982" s="3"/>
      <c r="AP982" s="3"/>
      <c r="AQ982" s="3"/>
      <c r="AR982" s="3"/>
      <c r="AS982" s="3"/>
      <c r="AT982" s="3"/>
      <c r="AU982" s="3"/>
      <c r="AV982" s="3"/>
      <c r="AW982" s="3"/>
      <c r="AX982" s="3"/>
      <c r="AY982" s="3"/>
      <c r="AZ982" s="3"/>
      <c r="BA982" s="3"/>
      <c r="BB982" s="3"/>
      <c r="BC982" s="3"/>
      <c r="BD982" s="3"/>
      <c r="BE982" s="3"/>
      <c r="BF982" s="3"/>
      <c r="BG982" s="3"/>
      <c r="BH982" s="3"/>
      <c r="BI982" s="3"/>
      <c r="BJ982" s="3"/>
      <c r="BK982" s="3"/>
      <c r="BL982" s="3"/>
      <c r="BM982" s="28">
        <v>1</v>
      </c>
    </row>
    <row r="983" spans="1:65">
      <c r="A983" s="30"/>
      <c r="B983" s="19" t="s">
        <v>226</v>
      </c>
      <c r="C983" s="9" t="s">
        <v>226</v>
      </c>
      <c r="D983" s="151" t="s">
        <v>228</v>
      </c>
      <c r="E983" s="152" t="s">
        <v>229</v>
      </c>
      <c r="F983" s="152" t="s">
        <v>231</v>
      </c>
      <c r="G983" s="152" t="s">
        <v>232</v>
      </c>
      <c r="H983" s="152" t="s">
        <v>234</v>
      </c>
      <c r="I983" s="152" t="s">
        <v>235</v>
      </c>
      <c r="J983" s="152" t="s">
        <v>236</v>
      </c>
      <c r="K983" s="152" t="s">
        <v>237</v>
      </c>
      <c r="L983" s="152" t="s">
        <v>238</v>
      </c>
      <c r="M983" s="152" t="s">
        <v>280</v>
      </c>
      <c r="N983" s="152" t="s">
        <v>241</v>
      </c>
      <c r="O983" s="152" t="s">
        <v>242</v>
      </c>
      <c r="P983" s="152" t="s">
        <v>243</v>
      </c>
      <c r="Q983" s="152" t="s">
        <v>244</v>
      </c>
      <c r="R983" s="152" t="s">
        <v>245</v>
      </c>
      <c r="S983" s="152" t="s">
        <v>246</v>
      </c>
      <c r="T983" s="152" t="s">
        <v>248</v>
      </c>
      <c r="U983" s="153"/>
      <c r="V983" s="3"/>
      <c r="W983" s="3"/>
      <c r="X983" s="3"/>
      <c r="Y983" s="3"/>
      <c r="Z983" s="3"/>
      <c r="AA983" s="3"/>
      <c r="AB983" s="3"/>
      <c r="AC983" s="3"/>
      <c r="AD983" s="3"/>
      <c r="AE983" s="3"/>
      <c r="AF983" s="3"/>
      <c r="AG983" s="3"/>
      <c r="AH983" s="3"/>
      <c r="AI983" s="3"/>
      <c r="AJ983" s="3"/>
      <c r="AK983" s="3"/>
      <c r="AL983" s="3"/>
      <c r="AM983" s="3"/>
      <c r="AN983" s="3"/>
      <c r="AO983" s="3"/>
      <c r="AP983" s="3"/>
      <c r="AQ983" s="3"/>
      <c r="AR983" s="3"/>
      <c r="AS983" s="3"/>
      <c r="AT983" s="3"/>
      <c r="AU983" s="3"/>
      <c r="AV983" s="3"/>
      <c r="AW983" s="3"/>
      <c r="AX983" s="3"/>
      <c r="AY983" s="3"/>
      <c r="AZ983" s="3"/>
      <c r="BA983" s="3"/>
      <c r="BB983" s="3"/>
      <c r="BC983" s="3"/>
      <c r="BD983" s="3"/>
      <c r="BE983" s="3"/>
      <c r="BF983" s="3"/>
      <c r="BG983" s="3"/>
      <c r="BH983" s="3"/>
      <c r="BI983" s="3"/>
      <c r="BJ983" s="3"/>
      <c r="BK983" s="3"/>
      <c r="BL983" s="3"/>
      <c r="BM983" s="28" t="s">
        <v>3</v>
      </c>
    </row>
    <row r="984" spans="1:65">
      <c r="A984" s="30"/>
      <c r="B984" s="19"/>
      <c r="C984" s="9"/>
      <c r="D984" s="10" t="s">
        <v>304</v>
      </c>
      <c r="E984" s="11" t="s">
        <v>282</v>
      </c>
      <c r="F984" s="11" t="s">
        <v>304</v>
      </c>
      <c r="G984" s="11" t="s">
        <v>305</v>
      </c>
      <c r="H984" s="11" t="s">
        <v>304</v>
      </c>
      <c r="I984" s="11" t="s">
        <v>305</v>
      </c>
      <c r="J984" s="11" t="s">
        <v>305</v>
      </c>
      <c r="K984" s="11" t="s">
        <v>305</v>
      </c>
      <c r="L984" s="11" t="s">
        <v>305</v>
      </c>
      <c r="M984" s="11" t="s">
        <v>305</v>
      </c>
      <c r="N984" s="11" t="s">
        <v>304</v>
      </c>
      <c r="O984" s="11" t="s">
        <v>304</v>
      </c>
      <c r="P984" s="11" t="s">
        <v>305</v>
      </c>
      <c r="Q984" s="11" t="s">
        <v>304</v>
      </c>
      <c r="R984" s="11" t="s">
        <v>304</v>
      </c>
      <c r="S984" s="11" t="s">
        <v>304</v>
      </c>
      <c r="T984" s="11" t="s">
        <v>305</v>
      </c>
      <c r="U984" s="153"/>
      <c r="V984" s="3"/>
      <c r="W984" s="3"/>
      <c r="X984" s="3"/>
      <c r="Y984" s="3"/>
      <c r="Z984" s="3"/>
      <c r="AA984" s="3"/>
      <c r="AB984" s="3"/>
      <c r="AC984" s="3"/>
      <c r="AD984" s="3"/>
      <c r="AE984" s="3"/>
      <c r="AF984" s="3"/>
      <c r="AG984" s="3"/>
      <c r="AH984" s="3"/>
      <c r="AI984" s="3"/>
      <c r="AJ984" s="3"/>
      <c r="AK984" s="3"/>
      <c r="AL984" s="3"/>
      <c r="AM984" s="3"/>
      <c r="AN984" s="3"/>
      <c r="AO984" s="3"/>
      <c r="AP984" s="3"/>
      <c r="AQ984" s="3"/>
      <c r="AR984" s="3"/>
      <c r="AS984" s="3"/>
      <c r="AT984" s="3"/>
      <c r="AU984" s="3"/>
      <c r="AV984" s="3"/>
      <c r="AW984" s="3"/>
      <c r="AX984" s="3"/>
      <c r="AY984" s="3"/>
      <c r="AZ984" s="3"/>
      <c r="BA984" s="3"/>
      <c r="BB984" s="3"/>
      <c r="BC984" s="3"/>
      <c r="BD984" s="3"/>
      <c r="BE984" s="3"/>
      <c r="BF984" s="3"/>
      <c r="BG984" s="3"/>
      <c r="BH984" s="3"/>
      <c r="BI984" s="3"/>
      <c r="BJ984" s="3"/>
      <c r="BK984" s="3"/>
      <c r="BL984" s="3"/>
      <c r="BM984" s="28">
        <v>2</v>
      </c>
    </row>
    <row r="985" spans="1:65">
      <c r="A985" s="30"/>
      <c r="B985" s="19"/>
      <c r="C985" s="9"/>
      <c r="D985" s="26"/>
      <c r="E985" s="26" t="s">
        <v>307</v>
      </c>
      <c r="F985" s="26"/>
      <c r="G985" s="26"/>
      <c r="H985" s="26"/>
      <c r="I985" s="26"/>
      <c r="J985" s="26"/>
      <c r="K985" s="26"/>
      <c r="L985" s="26"/>
      <c r="M985" s="26"/>
      <c r="N985" s="26"/>
      <c r="O985" s="26"/>
      <c r="P985" s="26"/>
      <c r="Q985" s="26"/>
      <c r="R985" s="26"/>
      <c r="S985" s="26"/>
      <c r="T985" s="26"/>
      <c r="U985" s="153"/>
      <c r="V985" s="3"/>
      <c r="W985" s="3"/>
      <c r="X985" s="3"/>
      <c r="Y985" s="3"/>
      <c r="Z985" s="3"/>
      <c r="AA985" s="3"/>
      <c r="AB985" s="3"/>
      <c r="AC985" s="3"/>
      <c r="AD985" s="3"/>
      <c r="AE985" s="3"/>
      <c r="AF985" s="3"/>
      <c r="AG985" s="3"/>
      <c r="AH985" s="3"/>
      <c r="AI985" s="3"/>
      <c r="AJ985" s="3"/>
      <c r="AK985" s="3"/>
      <c r="AL985" s="3"/>
      <c r="AM985" s="3"/>
      <c r="AN985" s="3"/>
      <c r="AO985" s="3"/>
      <c r="AP985" s="3"/>
      <c r="AQ985" s="3"/>
      <c r="AR985" s="3"/>
      <c r="AS985" s="3"/>
      <c r="AT985" s="3"/>
      <c r="AU985" s="3"/>
      <c r="AV985" s="3"/>
      <c r="AW985" s="3"/>
      <c r="AX985" s="3"/>
      <c r="AY985" s="3"/>
      <c r="AZ985" s="3"/>
      <c r="BA985" s="3"/>
      <c r="BB985" s="3"/>
      <c r="BC985" s="3"/>
      <c r="BD985" s="3"/>
      <c r="BE985" s="3"/>
      <c r="BF985" s="3"/>
      <c r="BG985" s="3"/>
      <c r="BH985" s="3"/>
      <c r="BI985" s="3"/>
      <c r="BJ985" s="3"/>
      <c r="BK985" s="3"/>
      <c r="BL985" s="3"/>
      <c r="BM985" s="28">
        <v>3</v>
      </c>
    </row>
    <row r="986" spans="1:65">
      <c r="A986" s="30"/>
      <c r="B986" s="18">
        <v>1</v>
      </c>
      <c r="C986" s="14">
        <v>1</v>
      </c>
      <c r="D986" s="22">
        <v>2.48</v>
      </c>
      <c r="E986" s="148">
        <v>1.2637523237035204</v>
      </c>
      <c r="F986" s="148" t="s">
        <v>106</v>
      </c>
      <c r="G986" s="22">
        <v>2.6</v>
      </c>
      <c r="H986" s="22">
        <v>2.5299999999999998</v>
      </c>
      <c r="I986" s="22">
        <v>2.4</v>
      </c>
      <c r="J986" s="22">
        <v>2.2000000000000002</v>
      </c>
      <c r="K986" s="22">
        <v>2.5</v>
      </c>
      <c r="L986" s="22">
        <v>2.4</v>
      </c>
      <c r="M986" s="22">
        <v>2.4</v>
      </c>
      <c r="N986" s="148">
        <v>1.4675039528803699</v>
      </c>
      <c r="O986" s="22">
        <v>2.48</v>
      </c>
      <c r="P986" s="22">
        <v>2.2999999999999998</v>
      </c>
      <c r="Q986" s="22">
        <v>2.63</v>
      </c>
      <c r="R986" s="22">
        <v>2.89</v>
      </c>
      <c r="S986" s="22">
        <v>2.54</v>
      </c>
      <c r="T986" s="22">
        <v>2.5</v>
      </c>
      <c r="U986" s="153"/>
      <c r="V986" s="3"/>
      <c r="W986" s="3"/>
      <c r="X986" s="3"/>
      <c r="Y986" s="3"/>
      <c r="Z986" s="3"/>
      <c r="AA986" s="3"/>
      <c r="AB986" s="3"/>
      <c r="AC986" s="3"/>
      <c r="AD986" s="3"/>
      <c r="AE986" s="3"/>
      <c r="AF986" s="3"/>
      <c r="AG986" s="3"/>
      <c r="AH986" s="3"/>
      <c r="AI986" s="3"/>
      <c r="AJ986" s="3"/>
      <c r="AK986" s="3"/>
      <c r="AL986" s="3"/>
      <c r="AM986" s="3"/>
      <c r="AN986" s="3"/>
      <c r="AO986" s="3"/>
      <c r="AP986" s="3"/>
      <c r="AQ986" s="3"/>
      <c r="AR986" s="3"/>
      <c r="AS986" s="3"/>
      <c r="AT986" s="3"/>
      <c r="AU986" s="3"/>
      <c r="AV986" s="3"/>
      <c r="AW986" s="3"/>
      <c r="AX986" s="3"/>
      <c r="AY986" s="3"/>
      <c r="AZ986" s="3"/>
      <c r="BA986" s="3"/>
      <c r="BB986" s="3"/>
      <c r="BC986" s="3"/>
      <c r="BD986" s="3"/>
      <c r="BE986" s="3"/>
      <c r="BF986" s="3"/>
      <c r="BG986" s="3"/>
      <c r="BH986" s="3"/>
      <c r="BI986" s="3"/>
      <c r="BJ986" s="3"/>
      <c r="BK986" s="3"/>
      <c r="BL986" s="3"/>
      <c r="BM986" s="28">
        <v>1</v>
      </c>
    </row>
    <row r="987" spans="1:65">
      <c r="A987" s="30"/>
      <c r="B987" s="19">
        <v>1</v>
      </c>
      <c r="C987" s="9">
        <v>2</v>
      </c>
      <c r="D987" s="11">
        <v>2.5099999999999998</v>
      </c>
      <c r="E987" s="149">
        <v>1.2221474029499999</v>
      </c>
      <c r="F987" s="149" t="s">
        <v>106</v>
      </c>
      <c r="G987" s="11">
        <v>2.4</v>
      </c>
      <c r="H987" s="11">
        <v>2.38</v>
      </c>
      <c r="I987" s="11">
        <v>2.2999999999999998</v>
      </c>
      <c r="J987" s="11">
        <v>2.2000000000000002</v>
      </c>
      <c r="K987" s="11">
        <v>2.5</v>
      </c>
      <c r="L987" s="11">
        <v>2.2999999999999998</v>
      </c>
      <c r="M987" s="11">
        <v>2.2999999999999998</v>
      </c>
      <c r="N987" s="149">
        <v>1.68492130321733</v>
      </c>
      <c r="O987" s="11">
        <v>2.46</v>
      </c>
      <c r="P987" s="11">
        <v>2.1</v>
      </c>
      <c r="Q987" s="11">
        <v>2.54</v>
      </c>
      <c r="R987" s="11">
        <v>2.08</v>
      </c>
      <c r="S987" s="11">
        <v>2.58</v>
      </c>
      <c r="T987" s="11">
        <v>2.5</v>
      </c>
      <c r="U987" s="153"/>
      <c r="V987" s="3"/>
      <c r="W987" s="3"/>
      <c r="X987" s="3"/>
      <c r="Y987" s="3"/>
      <c r="Z987" s="3"/>
      <c r="AA987" s="3"/>
      <c r="AB987" s="3"/>
      <c r="AC987" s="3"/>
      <c r="AD987" s="3"/>
      <c r="AE987" s="3"/>
      <c r="AF987" s="3"/>
      <c r="AG987" s="3"/>
      <c r="AH987" s="3"/>
      <c r="AI987" s="3"/>
      <c r="AJ987" s="3"/>
      <c r="AK987" s="3"/>
      <c r="AL987" s="3"/>
      <c r="AM987" s="3"/>
      <c r="AN987" s="3"/>
      <c r="AO987" s="3"/>
      <c r="AP987" s="3"/>
      <c r="AQ987" s="3"/>
      <c r="AR987" s="3"/>
      <c r="AS987" s="3"/>
      <c r="AT987" s="3"/>
      <c r="AU987" s="3"/>
      <c r="AV987" s="3"/>
      <c r="AW987" s="3"/>
      <c r="AX987" s="3"/>
      <c r="AY987" s="3"/>
      <c r="AZ987" s="3"/>
      <c r="BA987" s="3"/>
      <c r="BB987" s="3"/>
      <c r="BC987" s="3"/>
      <c r="BD987" s="3"/>
      <c r="BE987" s="3"/>
      <c r="BF987" s="3"/>
      <c r="BG987" s="3"/>
      <c r="BH987" s="3"/>
      <c r="BI987" s="3"/>
      <c r="BJ987" s="3"/>
      <c r="BK987" s="3"/>
      <c r="BL987" s="3"/>
      <c r="BM987" s="28">
        <v>25</v>
      </c>
    </row>
    <row r="988" spans="1:65">
      <c r="A988" s="30"/>
      <c r="B988" s="19">
        <v>1</v>
      </c>
      <c r="C988" s="9">
        <v>3</v>
      </c>
      <c r="D988" s="11">
        <v>2.48</v>
      </c>
      <c r="E988" s="149">
        <v>1.2483424400021701</v>
      </c>
      <c r="F988" s="149" t="s">
        <v>106</v>
      </c>
      <c r="G988" s="11">
        <v>2.4</v>
      </c>
      <c r="H988" s="11">
        <v>2.58</v>
      </c>
      <c r="I988" s="11">
        <v>2.2999999999999998</v>
      </c>
      <c r="J988" s="11">
        <v>2.2000000000000002</v>
      </c>
      <c r="K988" s="11">
        <v>2.5</v>
      </c>
      <c r="L988" s="11">
        <v>2.2999999999999998</v>
      </c>
      <c r="M988" s="11">
        <v>2.2999999999999998</v>
      </c>
      <c r="N988" s="149">
        <v>1.4674961946770999</v>
      </c>
      <c r="O988" s="11">
        <v>2.4</v>
      </c>
      <c r="P988" s="11">
        <v>2.2000000000000002</v>
      </c>
      <c r="Q988" s="11">
        <v>2.58</v>
      </c>
      <c r="R988" s="11">
        <v>2.68</v>
      </c>
      <c r="S988" s="11">
        <v>2.66</v>
      </c>
      <c r="T988" s="11">
        <v>2.5</v>
      </c>
      <c r="U988" s="153"/>
      <c r="V988" s="3"/>
      <c r="W988" s="3"/>
      <c r="X988" s="3"/>
      <c r="Y988" s="3"/>
      <c r="Z988" s="3"/>
      <c r="AA988" s="3"/>
      <c r="AB988" s="3"/>
      <c r="AC988" s="3"/>
      <c r="AD988" s="3"/>
      <c r="AE988" s="3"/>
      <c r="AF988" s="3"/>
      <c r="AG988" s="3"/>
      <c r="AH988" s="3"/>
      <c r="AI988" s="3"/>
      <c r="AJ988" s="3"/>
      <c r="AK988" s="3"/>
      <c r="AL988" s="3"/>
      <c r="AM988" s="3"/>
      <c r="AN988" s="3"/>
      <c r="AO988" s="3"/>
      <c r="AP988" s="3"/>
      <c r="AQ988" s="3"/>
      <c r="AR988" s="3"/>
      <c r="AS988" s="3"/>
      <c r="AT988" s="3"/>
      <c r="AU988" s="3"/>
      <c r="AV988" s="3"/>
      <c r="AW988" s="3"/>
      <c r="AX988" s="3"/>
      <c r="AY988" s="3"/>
      <c r="AZ988" s="3"/>
      <c r="BA988" s="3"/>
      <c r="BB988" s="3"/>
      <c r="BC988" s="3"/>
      <c r="BD988" s="3"/>
      <c r="BE988" s="3"/>
      <c r="BF988" s="3"/>
      <c r="BG988" s="3"/>
      <c r="BH988" s="3"/>
      <c r="BI988" s="3"/>
      <c r="BJ988" s="3"/>
      <c r="BK988" s="3"/>
      <c r="BL988" s="3"/>
      <c r="BM988" s="28">
        <v>16</v>
      </c>
    </row>
    <row r="989" spans="1:65">
      <c r="A989" s="30"/>
      <c r="B989" s="19">
        <v>1</v>
      </c>
      <c r="C989" s="9">
        <v>4</v>
      </c>
      <c r="D989" s="11">
        <v>2.5499999999999998</v>
      </c>
      <c r="E989" s="149">
        <v>1.2129942396218487</v>
      </c>
      <c r="F989" s="149" t="s">
        <v>106</v>
      </c>
      <c r="G989" s="11">
        <v>2.2999999999999998</v>
      </c>
      <c r="H989" s="11">
        <v>2.36</v>
      </c>
      <c r="I989" s="11">
        <v>2.4</v>
      </c>
      <c r="J989" s="11">
        <v>2.2999999999999998</v>
      </c>
      <c r="K989" s="11">
        <v>2.4</v>
      </c>
      <c r="L989" s="11">
        <v>2.2999999999999998</v>
      </c>
      <c r="M989" s="11">
        <v>2.2999999999999998</v>
      </c>
      <c r="N989" s="149">
        <v>1.5023543641912001</v>
      </c>
      <c r="O989" s="11">
        <v>2.4700000000000002</v>
      </c>
      <c r="P989" s="11">
        <v>2.4</v>
      </c>
      <c r="Q989" s="11">
        <v>2.52</v>
      </c>
      <c r="R989" s="11">
        <v>1.9800000000000002</v>
      </c>
      <c r="S989" s="11">
        <v>2.59</v>
      </c>
      <c r="T989" s="11">
        <v>2.6</v>
      </c>
      <c r="U989" s="153"/>
      <c r="V989" s="3"/>
      <c r="W989" s="3"/>
      <c r="X989" s="3"/>
      <c r="Y989" s="3"/>
      <c r="Z989" s="3"/>
      <c r="AA989" s="3"/>
      <c r="AB989" s="3"/>
      <c r="AC989" s="3"/>
      <c r="AD989" s="3"/>
      <c r="AE989" s="3"/>
      <c r="AF989" s="3"/>
      <c r="AG989" s="3"/>
      <c r="AH989" s="3"/>
      <c r="AI989" s="3"/>
      <c r="AJ989" s="3"/>
      <c r="AK989" s="3"/>
      <c r="AL989" s="3"/>
      <c r="AM989" s="3"/>
      <c r="AN989" s="3"/>
      <c r="AO989" s="3"/>
      <c r="AP989" s="3"/>
      <c r="AQ989" s="3"/>
      <c r="AR989" s="3"/>
      <c r="AS989" s="3"/>
      <c r="AT989" s="3"/>
      <c r="AU989" s="3"/>
      <c r="AV989" s="3"/>
      <c r="AW989" s="3"/>
      <c r="AX989" s="3"/>
      <c r="AY989" s="3"/>
      <c r="AZ989" s="3"/>
      <c r="BA989" s="3"/>
      <c r="BB989" s="3"/>
      <c r="BC989" s="3"/>
      <c r="BD989" s="3"/>
      <c r="BE989" s="3"/>
      <c r="BF989" s="3"/>
      <c r="BG989" s="3"/>
      <c r="BH989" s="3"/>
      <c r="BI989" s="3"/>
      <c r="BJ989" s="3"/>
      <c r="BK989" s="3"/>
      <c r="BL989" s="3"/>
      <c r="BM989" s="28">
        <v>2.431</v>
      </c>
    </row>
    <row r="990" spans="1:65">
      <c r="A990" s="30"/>
      <c r="B990" s="19">
        <v>1</v>
      </c>
      <c r="C990" s="9">
        <v>5</v>
      </c>
      <c r="D990" s="11">
        <v>2.52</v>
      </c>
      <c r="E990" s="149">
        <v>1.2087611726764438</v>
      </c>
      <c r="F990" s="149" t="s">
        <v>106</v>
      </c>
      <c r="G990" s="11">
        <v>2.6</v>
      </c>
      <c r="H990" s="11">
        <v>2.46</v>
      </c>
      <c r="I990" s="11">
        <v>2.4</v>
      </c>
      <c r="J990" s="11">
        <v>2.2000000000000002</v>
      </c>
      <c r="K990" s="11">
        <v>2.5</v>
      </c>
      <c r="L990" s="11">
        <v>2.4</v>
      </c>
      <c r="M990" s="11">
        <v>2.4</v>
      </c>
      <c r="N990" s="149">
        <v>1.4381683872847799</v>
      </c>
      <c r="O990" s="11">
        <v>2.4700000000000002</v>
      </c>
      <c r="P990" s="11">
        <v>2.1</v>
      </c>
      <c r="Q990" s="11">
        <v>2.5</v>
      </c>
      <c r="R990" s="11">
        <v>2.94</v>
      </c>
      <c r="S990" s="11">
        <v>2.59</v>
      </c>
      <c r="T990" s="11">
        <v>2.6</v>
      </c>
      <c r="U990" s="153"/>
      <c r="V990" s="3"/>
      <c r="W990" s="3"/>
      <c r="X990" s="3"/>
      <c r="Y990" s="3"/>
      <c r="Z990" s="3"/>
      <c r="AA990" s="3"/>
      <c r="AB990" s="3"/>
      <c r="AC990" s="3"/>
      <c r="AD990" s="3"/>
      <c r="AE990" s="3"/>
      <c r="AF990" s="3"/>
      <c r="AG990" s="3"/>
      <c r="AH990" s="3"/>
      <c r="AI990" s="3"/>
      <c r="AJ990" s="3"/>
      <c r="AK990" s="3"/>
      <c r="AL990" s="3"/>
      <c r="AM990" s="3"/>
      <c r="AN990" s="3"/>
      <c r="AO990" s="3"/>
      <c r="AP990" s="3"/>
      <c r="AQ990" s="3"/>
      <c r="AR990" s="3"/>
      <c r="AS990" s="3"/>
      <c r="AT990" s="3"/>
      <c r="AU990" s="3"/>
      <c r="AV990" s="3"/>
      <c r="AW990" s="3"/>
      <c r="AX990" s="3"/>
      <c r="AY990" s="3"/>
      <c r="AZ990" s="3"/>
      <c r="BA990" s="3"/>
      <c r="BB990" s="3"/>
      <c r="BC990" s="3"/>
      <c r="BD990" s="3"/>
      <c r="BE990" s="3"/>
      <c r="BF990" s="3"/>
      <c r="BG990" s="3"/>
      <c r="BH990" s="3"/>
      <c r="BI990" s="3"/>
      <c r="BJ990" s="3"/>
      <c r="BK990" s="3"/>
      <c r="BL990" s="3"/>
      <c r="BM990" s="28">
        <v>65</v>
      </c>
    </row>
    <row r="991" spans="1:65">
      <c r="A991" s="30"/>
      <c r="B991" s="19">
        <v>1</v>
      </c>
      <c r="C991" s="9">
        <v>6</v>
      </c>
      <c r="D991" s="11">
        <v>2.4500000000000002</v>
      </c>
      <c r="E991" s="149">
        <v>1.2391494780568921</v>
      </c>
      <c r="F991" s="149" t="s">
        <v>106</v>
      </c>
      <c r="G991" s="11">
        <v>2.4</v>
      </c>
      <c r="H991" s="11">
        <v>2.46</v>
      </c>
      <c r="I991" s="11">
        <v>2.4</v>
      </c>
      <c r="J991" s="11">
        <v>2.2000000000000002</v>
      </c>
      <c r="K991" s="11">
        <v>2.6</v>
      </c>
      <c r="L991" s="11">
        <v>2.2999999999999998</v>
      </c>
      <c r="M991" s="11">
        <v>2.4</v>
      </c>
      <c r="N991" s="149">
        <v>1.5896885709228701</v>
      </c>
      <c r="O991" s="11">
        <v>2.37</v>
      </c>
      <c r="P991" s="11">
        <v>2.2000000000000002</v>
      </c>
      <c r="Q991" s="11">
        <v>2.5</v>
      </c>
      <c r="R991" s="154">
        <v>3.14</v>
      </c>
      <c r="S991" s="11">
        <v>2.58</v>
      </c>
      <c r="T991" s="11">
        <v>2.6</v>
      </c>
      <c r="U991" s="153"/>
      <c r="V991" s="3"/>
      <c r="W991" s="3"/>
      <c r="X991" s="3"/>
      <c r="Y991" s="3"/>
      <c r="Z991" s="3"/>
      <c r="AA991" s="3"/>
      <c r="AB991" s="3"/>
      <c r="AC991" s="3"/>
      <c r="AD991" s="3"/>
      <c r="AE991" s="3"/>
      <c r="AF991" s="3"/>
      <c r="AG991" s="3"/>
      <c r="AH991" s="3"/>
      <c r="AI991" s="3"/>
      <c r="AJ991" s="3"/>
      <c r="AK991" s="3"/>
      <c r="AL991" s="3"/>
      <c r="AM991" s="3"/>
      <c r="AN991" s="3"/>
      <c r="AO991" s="3"/>
      <c r="AP991" s="3"/>
      <c r="AQ991" s="3"/>
      <c r="AR991" s="3"/>
      <c r="AS991" s="3"/>
      <c r="AT991" s="3"/>
      <c r="AU991" s="3"/>
      <c r="AV991" s="3"/>
      <c r="AW991" s="3"/>
      <c r="AX991" s="3"/>
      <c r="AY991" s="3"/>
      <c r="AZ991" s="3"/>
      <c r="BA991" s="3"/>
      <c r="BB991" s="3"/>
      <c r="BC991" s="3"/>
      <c r="BD991" s="3"/>
      <c r="BE991" s="3"/>
      <c r="BF991" s="3"/>
      <c r="BG991" s="3"/>
      <c r="BH991" s="3"/>
      <c r="BI991" s="3"/>
      <c r="BJ991" s="3"/>
      <c r="BK991" s="3"/>
      <c r="BL991" s="3"/>
      <c r="BM991" s="55"/>
    </row>
    <row r="992" spans="1:65">
      <c r="A992" s="30"/>
      <c r="B992" s="20" t="s">
        <v>260</v>
      </c>
      <c r="C992" s="12"/>
      <c r="D992" s="23">
        <v>2.4983333333333331</v>
      </c>
      <c r="E992" s="23">
        <v>1.2325245095018125</v>
      </c>
      <c r="F992" s="23" t="s">
        <v>662</v>
      </c>
      <c r="G992" s="23">
        <v>2.4499999999999997</v>
      </c>
      <c r="H992" s="23">
        <v>2.4616666666666664</v>
      </c>
      <c r="I992" s="23">
        <v>2.3666666666666667</v>
      </c>
      <c r="J992" s="23">
        <v>2.2166666666666668</v>
      </c>
      <c r="K992" s="23">
        <v>2.5</v>
      </c>
      <c r="L992" s="23">
        <v>2.3333333333333335</v>
      </c>
      <c r="M992" s="23">
        <v>2.35</v>
      </c>
      <c r="N992" s="23">
        <v>1.5250221288622752</v>
      </c>
      <c r="O992" s="23">
        <v>2.4416666666666669</v>
      </c>
      <c r="P992" s="23">
        <v>2.2166666666666668</v>
      </c>
      <c r="Q992" s="23">
        <v>2.5449999999999999</v>
      </c>
      <c r="R992" s="23">
        <v>2.6183333333333336</v>
      </c>
      <c r="S992" s="23">
        <v>2.5900000000000003</v>
      </c>
      <c r="T992" s="23">
        <v>2.5499999999999998</v>
      </c>
      <c r="U992" s="153"/>
      <c r="V992" s="3"/>
      <c r="W992" s="3"/>
      <c r="X992" s="3"/>
      <c r="Y992" s="3"/>
      <c r="Z992" s="3"/>
      <c r="AA992" s="3"/>
      <c r="AB992" s="3"/>
      <c r="AC992" s="3"/>
      <c r="AD992" s="3"/>
      <c r="AE992" s="3"/>
      <c r="AF992" s="3"/>
      <c r="AG992" s="3"/>
      <c r="AH992" s="3"/>
      <c r="AI992" s="3"/>
      <c r="AJ992" s="3"/>
      <c r="AK992" s="3"/>
      <c r="AL992" s="3"/>
      <c r="AM992" s="3"/>
      <c r="AN992" s="3"/>
      <c r="AO992" s="3"/>
      <c r="AP992" s="3"/>
      <c r="AQ992" s="3"/>
      <c r="AR992" s="3"/>
      <c r="AS992" s="3"/>
      <c r="AT992" s="3"/>
      <c r="AU992" s="3"/>
      <c r="AV992" s="3"/>
      <c r="AW992" s="3"/>
      <c r="AX992" s="3"/>
      <c r="AY992" s="3"/>
      <c r="AZ992" s="3"/>
      <c r="BA992" s="3"/>
      <c r="BB992" s="3"/>
      <c r="BC992" s="3"/>
      <c r="BD992" s="3"/>
      <c r="BE992" s="3"/>
      <c r="BF992" s="3"/>
      <c r="BG992" s="3"/>
      <c r="BH992" s="3"/>
      <c r="BI992" s="3"/>
      <c r="BJ992" s="3"/>
      <c r="BK992" s="3"/>
      <c r="BL992" s="3"/>
      <c r="BM992" s="55"/>
    </row>
    <row r="993" spans="1:65">
      <c r="A993" s="30"/>
      <c r="B993" s="3" t="s">
        <v>261</v>
      </c>
      <c r="C993" s="29"/>
      <c r="D993" s="11">
        <v>2.4950000000000001</v>
      </c>
      <c r="E993" s="11">
        <v>1.2306484405034461</v>
      </c>
      <c r="F993" s="11" t="s">
        <v>662</v>
      </c>
      <c r="G993" s="11">
        <v>2.4</v>
      </c>
      <c r="H993" s="11">
        <v>2.46</v>
      </c>
      <c r="I993" s="11">
        <v>2.4</v>
      </c>
      <c r="J993" s="11">
        <v>2.2000000000000002</v>
      </c>
      <c r="K993" s="11">
        <v>2.5</v>
      </c>
      <c r="L993" s="11">
        <v>2.2999999999999998</v>
      </c>
      <c r="M993" s="11">
        <v>2.3499999999999996</v>
      </c>
      <c r="N993" s="11">
        <v>1.4849291585357851</v>
      </c>
      <c r="O993" s="11">
        <v>2.4649999999999999</v>
      </c>
      <c r="P993" s="11">
        <v>2.2000000000000002</v>
      </c>
      <c r="Q993" s="11">
        <v>2.5300000000000002</v>
      </c>
      <c r="R993" s="11">
        <v>2.7850000000000001</v>
      </c>
      <c r="S993" s="11">
        <v>2.585</v>
      </c>
      <c r="T993" s="11">
        <v>2.5499999999999998</v>
      </c>
      <c r="U993" s="153"/>
      <c r="V993" s="3"/>
      <c r="W993" s="3"/>
      <c r="X993" s="3"/>
      <c r="Y993" s="3"/>
      <c r="Z993" s="3"/>
      <c r="AA993" s="3"/>
      <c r="AB993" s="3"/>
      <c r="AC993" s="3"/>
      <c r="AD993" s="3"/>
      <c r="AE993" s="3"/>
      <c r="AF993" s="3"/>
      <c r="AG993" s="3"/>
      <c r="AH993" s="3"/>
      <c r="AI993" s="3"/>
      <c r="AJ993" s="3"/>
      <c r="AK993" s="3"/>
      <c r="AL993" s="3"/>
      <c r="AM993" s="3"/>
      <c r="AN993" s="3"/>
      <c r="AO993" s="3"/>
      <c r="AP993" s="3"/>
      <c r="AQ993" s="3"/>
      <c r="AR993" s="3"/>
      <c r="AS993" s="3"/>
      <c r="AT993" s="3"/>
      <c r="AU993" s="3"/>
      <c r="AV993" s="3"/>
      <c r="AW993" s="3"/>
      <c r="AX993" s="3"/>
      <c r="AY993" s="3"/>
      <c r="AZ993" s="3"/>
      <c r="BA993" s="3"/>
      <c r="BB993" s="3"/>
      <c r="BC993" s="3"/>
      <c r="BD993" s="3"/>
      <c r="BE993" s="3"/>
      <c r="BF993" s="3"/>
      <c r="BG993" s="3"/>
      <c r="BH993" s="3"/>
      <c r="BI993" s="3"/>
      <c r="BJ993" s="3"/>
      <c r="BK993" s="3"/>
      <c r="BL993" s="3"/>
      <c r="BM993" s="55"/>
    </row>
    <row r="994" spans="1:65">
      <c r="A994" s="30"/>
      <c r="B994" s="3" t="s">
        <v>262</v>
      </c>
      <c r="C994" s="29"/>
      <c r="D994" s="24">
        <v>3.5449494589721006E-2</v>
      </c>
      <c r="E994" s="24">
        <v>2.1554978415828419E-2</v>
      </c>
      <c r="F994" s="24" t="s">
        <v>662</v>
      </c>
      <c r="G994" s="24">
        <v>0.12247448713915901</v>
      </c>
      <c r="H994" s="24">
        <v>8.4478794183313666E-2</v>
      </c>
      <c r="I994" s="24">
        <v>5.1639777949432267E-2</v>
      </c>
      <c r="J994" s="24">
        <v>4.0824829046386159E-2</v>
      </c>
      <c r="K994" s="24">
        <v>6.3245553203367638E-2</v>
      </c>
      <c r="L994" s="24">
        <v>5.1639777949432274E-2</v>
      </c>
      <c r="M994" s="24">
        <v>5.4772255750516655E-2</v>
      </c>
      <c r="N994" s="24">
        <v>9.4259713920169116E-2</v>
      </c>
      <c r="O994" s="24">
        <v>4.5350486950711671E-2</v>
      </c>
      <c r="P994" s="24">
        <v>0.11690451944500112</v>
      </c>
      <c r="Q994" s="24">
        <v>5.1283525619832314E-2</v>
      </c>
      <c r="R994" s="24">
        <v>0.47968392371087998</v>
      </c>
      <c r="S994" s="24">
        <v>3.8987177379235891E-2</v>
      </c>
      <c r="T994" s="24">
        <v>5.4772255750516662E-2</v>
      </c>
      <c r="U994" s="205"/>
      <c r="V994" s="206"/>
      <c r="W994" s="206"/>
      <c r="X994" s="206"/>
      <c r="Y994" s="206"/>
      <c r="Z994" s="206"/>
      <c r="AA994" s="206"/>
      <c r="AB994" s="206"/>
      <c r="AC994" s="206"/>
      <c r="AD994" s="206"/>
      <c r="AE994" s="206"/>
      <c r="AF994" s="206"/>
      <c r="AG994" s="206"/>
      <c r="AH994" s="206"/>
      <c r="AI994" s="206"/>
      <c r="AJ994" s="206"/>
      <c r="AK994" s="206"/>
      <c r="AL994" s="206"/>
      <c r="AM994" s="206"/>
      <c r="AN994" s="206"/>
      <c r="AO994" s="206"/>
      <c r="AP994" s="206"/>
      <c r="AQ994" s="206"/>
      <c r="AR994" s="206"/>
      <c r="AS994" s="206"/>
      <c r="AT994" s="206"/>
      <c r="AU994" s="206"/>
      <c r="AV994" s="206"/>
      <c r="AW994" s="206"/>
      <c r="AX994" s="206"/>
      <c r="AY994" s="206"/>
      <c r="AZ994" s="206"/>
      <c r="BA994" s="206"/>
      <c r="BB994" s="206"/>
      <c r="BC994" s="206"/>
      <c r="BD994" s="206"/>
      <c r="BE994" s="206"/>
      <c r="BF994" s="206"/>
      <c r="BG994" s="206"/>
      <c r="BH994" s="206"/>
      <c r="BI994" s="206"/>
      <c r="BJ994" s="206"/>
      <c r="BK994" s="206"/>
      <c r="BL994" s="206"/>
      <c r="BM994" s="56"/>
    </row>
    <row r="995" spans="1:65">
      <c r="A995" s="30"/>
      <c r="B995" s="3" t="s">
        <v>86</v>
      </c>
      <c r="C995" s="29"/>
      <c r="D995" s="13">
        <v>1.4189257340782259E-2</v>
      </c>
      <c r="E995" s="13">
        <v>1.7488478524894373E-2</v>
      </c>
      <c r="F995" s="13" t="s">
        <v>662</v>
      </c>
      <c r="G995" s="13">
        <v>4.9989586587411844E-2</v>
      </c>
      <c r="H995" s="13">
        <v>3.4317722755577658E-2</v>
      </c>
      <c r="I995" s="13">
        <v>2.1819624485675607E-2</v>
      </c>
      <c r="J995" s="13">
        <v>1.8417216111151651E-2</v>
      </c>
      <c r="K995" s="13">
        <v>2.5298221281347056E-2</v>
      </c>
      <c r="L995" s="13">
        <v>2.2131333406899545E-2</v>
      </c>
      <c r="M995" s="13">
        <v>2.3307342872560279E-2</v>
      </c>
      <c r="N995" s="13">
        <v>6.1808751582175706E-2</v>
      </c>
      <c r="O995" s="13">
        <v>1.8573578273329009E-2</v>
      </c>
      <c r="P995" s="13">
        <v>5.2738880952632079E-2</v>
      </c>
      <c r="Q995" s="13">
        <v>2.0150697689521539E-2</v>
      </c>
      <c r="R995" s="13">
        <v>0.18320200778264034</v>
      </c>
      <c r="S995" s="13">
        <v>1.5052964239087214E-2</v>
      </c>
      <c r="T995" s="13">
        <v>2.1479315980594771E-2</v>
      </c>
      <c r="U995" s="153"/>
      <c r="V995" s="3"/>
      <c r="W995" s="3"/>
      <c r="X995" s="3"/>
      <c r="Y995" s="3"/>
      <c r="Z995" s="3"/>
      <c r="AA995" s="3"/>
      <c r="AB995" s="3"/>
      <c r="AC995" s="3"/>
      <c r="AD995" s="3"/>
      <c r="AE995" s="3"/>
      <c r="AF995" s="3"/>
      <c r="AG995" s="3"/>
      <c r="AH995" s="3"/>
      <c r="AI995" s="3"/>
      <c r="AJ995" s="3"/>
      <c r="AK995" s="3"/>
      <c r="AL995" s="3"/>
      <c r="AM995" s="3"/>
      <c r="AN995" s="3"/>
      <c r="AO995" s="3"/>
      <c r="AP995" s="3"/>
      <c r="AQ995" s="3"/>
      <c r="AR995" s="3"/>
      <c r="AS995" s="3"/>
      <c r="AT995" s="3"/>
      <c r="AU995" s="3"/>
      <c r="AV995" s="3"/>
      <c r="AW995" s="3"/>
      <c r="AX995" s="3"/>
      <c r="AY995" s="3"/>
      <c r="AZ995" s="3"/>
      <c r="BA995" s="3"/>
      <c r="BB995" s="3"/>
      <c r="BC995" s="3"/>
      <c r="BD995" s="3"/>
      <c r="BE995" s="3"/>
      <c r="BF995" s="3"/>
      <c r="BG995" s="3"/>
      <c r="BH995" s="3"/>
      <c r="BI995" s="3"/>
      <c r="BJ995" s="3"/>
      <c r="BK995" s="3"/>
      <c r="BL995" s="3"/>
      <c r="BM995" s="55"/>
    </row>
    <row r="996" spans="1:65">
      <c r="A996" s="30"/>
      <c r="B996" s="3" t="s">
        <v>263</v>
      </c>
      <c r="C996" s="29"/>
      <c r="D996" s="13">
        <v>2.7697792403674537E-2</v>
      </c>
      <c r="E996" s="13">
        <v>-0.49299691094125364</v>
      </c>
      <c r="F996" s="13" t="s">
        <v>662</v>
      </c>
      <c r="G996" s="13">
        <v>7.8157136980665509E-3</v>
      </c>
      <c r="H996" s="13">
        <v>1.2614836144247743E-2</v>
      </c>
      <c r="I996" s="13">
        <v>-2.6463732346085345E-2</v>
      </c>
      <c r="J996" s="13">
        <v>-8.8166735225558734E-2</v>
      </c>
      <c r="K996" s="13">
        <v>2.8383381324557755E-2</v>
      </c>
      <c r="L996" s="13">
        <v>-4.0175510763746036E-2</v>
      </c>
      <c r="M996" s="13">
        <v>-3.3319621554915635E-2</v>
      </c>
      <c r="N996" s="13">
        <v>-0.37267703461033519</v>
      </c>
      <c r="O996" s="13">
        <v>4.3877690936515723E-3</v>
      </c>
      <c r="P996" s="13">
        <v>-8.8166735225558734E-2</v>
      </c>
      <c r="Q996" s="13">
        <v>4.689428218839975E-2</v>
      </c>
      <c r="R996" s="13">
        <v>7.706019470725356E-2</v>
      </c>
      <c r="S996" s="13">
        <v>6.5405183052241966E-2</v>
      </c>
      <c r="T996" s="13">
        <v>4.8951048951048959E-2</v>
      </c>
      <c r="U996" s="153"/>
      <c r="V996" s="3"/>
      <c r="W996" s="3"/>
      <c r="X996" s="3"/>
      <c r="Y996" s="3"/>
      <c r="Z996" s="3"/>
      <c r="AA996" s="3"/>
      <c r="AB996" s="3"/>
      <c r="AC996" s="3"/>
      <c r="AD996" s="3"/>
      <c r="AE996" s="3"/>
      <c r="AF996" s="3"/>
      <c r="AG996" s="3"/>
      <c r="AH996" s="3"/>
      <c r="AI996" s="3"/>
      <c r="AJ996" s="3"/>
      <c r="AK996" s="3"/>
      <c r="AL996" s="3"/>
      <c r="AM996" s="3"/>
      <c r="AN996" s="3"/>
      <c r="AO996" s="3"/>
      <c r="AP996" s="3"/>
      <c r="AQ996" s="3"/>
      <c r="AR996" s="3"/>
      <c r="AS996" s="3"/>
      <c r="AT996" s="3"/>
      <c r="AU996" s="3"/>
      <c r="AV996" s="3"/>
      <c r="AW996" s="3"/>
      <c r="AX996" s="3"/>
      <c r="AY996" s="3"/>
      <c r="AZ996" s="3"/>
      <c r="BA996" s="3"/>
      <c r="BB996" s="3"/>
      <c r="BC996" s="3"/>
      <c r="BD996" s="3"/>
      <c r="BE996" s="3"/>
      <c r="BF996" s="3"/>
      <c r="BG996" s="3"/>
      <c r="BH996" s="3"/>
      <c r="BI996" s="3"/>
      <c r="BJ996" s="3"/>
      <c r="BK996" s="3"/>
      <c r="BL996" s="3"/>
      <c r="BM996" s="55"/>
    </row>
    <row r="997" spans="1:65">
      <c r="A997" s="30"/>
      <c r="B997" s="46" t="s">
        <v>264</v>
      </c>
      <c r="C997" s="47"/>
      <c r="D997" s="45">
        <v>0.33</v>
      </c>
      <c r="E997" s="45">
        <v>8.2100000000000009</v>
      </c>
      <c r="F997" s="45">
        <v>0.34</v>
      </c>
      <c r="G997" s="45">
        <v>0</v>
      </c>
      <c r="H997" s="45">
        <v>0.08</v>
      </c>
      <c r="I997" s="45">
        <v>0.56000000000000005</v>
      </c>
      <c r="J997" s="45">
        <v>1.57</v>
      </c>
      <c r="K997" s="45">
        <v>0.34</v>
      </c>
      <c r="L997" s="45">
        <v>0.79</v>
      </c>
      <c r="M997" s="45">
        <v>0.67</v>
      </c>
      <c r="N997" s="45">
        <v>6.24</v>
      </c>
      <c r="O997" s="45">
        <v>0.06</v>
      </c>
      <c r="P997" s="45">
        <v>1.57</v>
      </c>
      <c r="Q997" s="45">
        <v>0.64</v>
      </c>
      <c r="R997" s="45">
        <v>1.1399999999999999</v>
      </c>
      <c r="S997" s="45">
        <v>0.94</v>
      </c>
      <c r="T997" s="45">
        <v>0.67</v>
      </c>
      <c r="U997" s="153"/>
      <c r="V997" s="3"/>
      <c r="W997" s="3"/>
      <c r="X997" s="3"/>
      <c r="Y997" s="3"/>
      <c r="Z997" s="3"/>
      <c r="AA997" s="3"/>
      <c r="AB997" s="3"/>
      <c r="AC997" s="3"/>
      <c r="AD997" s="3"/>
      <c r="AE997" s="3"/>
      <c r="AF997" s="3"/>
      <c r="AG997" s="3"/>
      <c r="AH997" s="3"/>
      <c r="AI997" s="3"/>
      <c r="AJ997" s="3"/>
      <c r="AK997" s="3"/>
      <c r="AL997" s="3"/>
      <c r="AM997" s="3"/>
      <c r="AN997" s="3"/>
      <c r="AO997" s="3"/>
      <c r="AP997" s="3"/>
      <c r="AQ997" s="3"/>
      <c r="AR997" s="3"/>
      <c r="AS997" s="3"/>
      <c r="AT997" s="3"/>
      <c r="AU997" s="3"/>
      <c r="AV997" s="3"/>
      <c r="AW997" s="3"/>
      <c r="AX997" s="3"/>
      <c r="AY997" s="3"/>
      <c r="AZ997" s="3"/>
      <c r="BA997" s="3"/>
      <c r="BB997" s="3"/>
      <c r="BC997" s="3"/>
      <c r="BD997" s="3"/>
      <c r="BE997" s="3"/>
      <c r="BF997" s="3"/>
      <c r="BG997" s="3"/>
      <c r="BH997" s="3"/>
      <c r="BI997" s="3"/>
      <c r="BJ997" s="3"/>
      <c r="BK997" s="3"/>
      <c r="BL997" s="3"/>
      <c r="BM997" s="55"/>
    </row>
    <row r="998" spans="1:65">
      <c r="B998" s="31"/>
      <c r="C998" s="20"/>
      <c r="D998" s="20"/>
      <c r="E998" s="20"/>
      <c r="F998" s="20"/>
      <c r="G998" s="20"/>
      <c r="H998" s="20"/>
      <c r="I998" s="20"/>
      <c r="J998" s="20"/>
      <c r="K998" s="20"/>
      <c r="L998" s="20"/>
      <c r="M998" s="20"/>
      <c r="N998" s="20"/>
      <c r="O998" s="20"/>
      <c r="P998" s="20"/>
      <c r="Q998" s="20"/>
      <c r="R998" s="20"/>
      <c r="S998" s="20"/>
      <c r="T998" s="20"/>
      <c r="BM998" s="55"/>
    </row>
    <row r="999" spans="1:65" ht="15">
      <c r="B999" s="8" t="s">
        <v>595</v>
      </c>
      <c r="BM999" s="28" t="s">
        <v>67</v>
      </c>
    </row>
    <row r="1000" spans="1:65" ht="15">
      <c r="A1000" s="25" t="s">
        <v>66</v>
      </c>
      <c r="B1000" s="18" t="s">
        <v>112</v>
      </c>
      <c r="C1000" s="15" t="s">
        <v>113</v>
      </c>
      <c r="D1000" s="16" t="s">
        <v>225</v>
      </c>
      <c r="E1000" s="17" t="s">
        <v>225</v>
      </c>
      <c r="F1000" s="17" t="s">
        <v>225</v>
      </c>
      <c r="G1000" s="17" t="s">
        <v>225</v>
      </c>
      <c r="H1000" s="17" t="s">
        <v>225</v>
      </c>
      <c r="I1000" s="17" t="s">
        <v>225</v>
      </c>
      <c r="J1000" s="17" t="s">
        <v>225</v>
      </c>
      <c r="K1000" s="17" t="s">
        <v>225</v>
      </c>
      <c r="L1000" s="17" t="s">
        <v>225</v>
      </c>
      <c r="M1000" s="17" t="s">
        <v>225</v>
      </c>
      <c r="N1000" s="17" t="s">
        <v>225</v>
      </c>
      <c r="O1000" s="17" t="s">
        <v>225</v>
      </c>
      <c r="P1000" s="17" t="s">
        <v>225</v>
      </c>
      <c r="Q1000" s="17" t="s">
        <v>225</v>
      </c>
      <c r="R1000" s="17" t="s">
        <v>225</v>
      </c>
      <c r="S1000" s="17" t="s">
        <v>225</v>
      </c>
      <c r="T1000" s="17" t="s">
        <v>225</v>
      </c>
      <c r="U1000" s="153"/>
      <c r="V1000" s="3"/>
      <c r="W1000" s="3"/>
      <c r="X1000" s="3"/>
      <c r="Y1000" s="3"/>
      <c r="Z1000" s="3"/>
      <c r="AA1000" s="3"/>
      <c r="AB1000" s="3"/>
      <c r="AC1000" s="3"/>
      <c r="AD1000" s="3"/>
      <c r="AE1000" s="3"/>
      <c r="AF1000" s="3"/>
      <c r="AG1000" s="3"/>
      <c r="AH1000" s="3"/>
      <c r="AI1000" s="3"/>
      <c r="AJ1000" s="3"/>
      <c r="AK1000" s="3"/>
      <c r="AL1000" s="3"/>
      <c r="AM1000" s="3"/>
      <c r="AN1000" s="3"/>
      <c r="AO1000" s="3"/>
      <c r="AP1000" s="3"/>
      <c r="AQ1000" s="3"/>
      <c r="AR1000" s="3"/>
      <c r="AS1000" s="3"/>
      <c r="AT1000" s="3"/>
      <c r="AU1000" s="3"/>
      <c r="AV1000" s="3"/>
      <c r="AW1000" s="3"/>
      <c r="AX1000" s="3"/>
      <c r="AY1000" s="3"/>
      <c r="AZ1000" s="3"/>
      <c r="BA1000" s="3"/>
      <c r="BB1000" s="3"/>
      <c r="BC1000" s="3"/>
      <c r="BD1000" s="3"/>
      <c r="BE1000" s="3"/>
      <c r="BF1000" s="3"/>
      <c r="BG1000" s="3"/>
      <c r="BH1000" s="3"/>
      <c r="BI1000" s="3"/>
      <c r="BJ1000" s="3"/>
      <c r="BK1000" s="3"/>
      <c r="BL1000" s="3"/>
      <c r="BM1000" s="28">
        <v>1</v>
      </c>
    </row>
    <row r="1001" spans="1:65">
      <c r="A1001" s="30"/>
      <c r="B1001" s="19" t="s">
        <v>226</v>
      </c>
      <c r="C1001" s="9" t="s">
        <v>226</v>
      </c>
      <c r="D1001" s="151" t="s">
        <v>228</v>
      </c>
      <c r="E1001" s="152" t="s">
        <v>229</v>
      </c>
      <c r="F1001" s="152" t="s">
        <v>231</v>
      </c>
      <c r="G1001" s="152" t="s">
        <v>232</v>
      </c>
      <c r="H1001" s="152" t="s">
        <v>234</v>
      </c>
      <c r="I1001" s="152" t="s">
        <v>235</v>
      </c>
      <c r="J1001" s="152" t="s">
        <v>236</v>
      </c>
      <c r="K1001" s="152" t="s">
        <v>237</v>
      </c>
      <c r="L1001" s="152" t="s">
        <v>238</v>
      </c>
      <c r="M1001" s="152" t="s">
        <v>280</v>
      </c>
      <c r="N1001" s="152" t="s">
        <v>241</v>
      </c>
      <c r="O1001" s="152" t="s">
        <v>242</v>
      </c>
      <c r="P1001" s="152" t="s">
        <v>243</v>
      </c>
      <c r="Q1001" s="152" t="s">
        <v>244</v>
      </c>
      <c r="R1001" s="152" t="s">
        <v>245</v>
      </c>
      <c r="S1001" s="152" t="s">
        <v>246</v>
      </c>
      <c r="T1001" s="152" t="s">
        <v>248</v>
      </c>
      <c r="U1001" s="153"/>
      <c r="V1001" s="3"/>
      <c r="W1001" s="3"/>
      <c r="X1001" s="3"/>
      <c r="Y1001" s="3"/>
      <c r="Z1001" s="3"/>
      <c r="AA1001" s="3"/>
      <c r="AB1001" s="3"/>
      <c r="AC1001" s="3"/>
      <c r="AD1001" s="3"/>
      <c r="AE1001" s="3"/>
      <c r="AF1001" s="3"/>
      <c r="AG1001" s="3"/>
      <c r="AH1001" s="3"/>
      <c r="AI1001" s="3"/>
      <c r="AJ1001" s="3"/>
      <c r="AK1001" s="3"/>
      <c r="AL1001" s="3"/>
      <c r="AM1001" s="3"/>
      <c r="AN1001" s="3"/>
      <c r="AO1001" s="3"/>
      <c r="AP1001" s="3"/>
      <c r="AQ1001" s="3"/>
      <c r="AR1001" s="3"/>
      <c r="AS1001" s="3"/>
      <c r="AT1001" s="3"/>
      <c r="AU1001" s="3"/>
      <c r="AV1001" s="3"/>
      <c r="AW1001" s="3"/>
      <c r="AX1001" s="3"/>
      <c r="AY1001" s="3"/>
      <c r="AZ1001" s="3"/>
      <c r="BA1001" s="3"/>
      <c r="BB1001" s="3"/>
      <c r="BC1001" s="3"/>
      <c r="BD1001" s="3"/>
      <c r="BE1001" s="3"/>
      <c r="BF1001" s="3"/>
      <c r="BG1001" s="3"/>
      <c r="BH1001" s="3"/>
      <c r="BI1001" s="3"/>
      <c r="BJ1001" s="3"/>
      <c r="BK1001" s="3"/>
      <c r="BL1001" s="3"/>
      <c r="BM1001" s="28" t="s">
        <v>3</v>
      </c>
    </row>
    <row r="1002" spans="1:65">
      <c r="A1002" s="30"/>
      <c r="B1002" s="19"/>
      <c r="C1002" s="9"/>
      <c r="D1002" s="10" t="s">
        <v>116</v>
      </c>
      <c r="E1002" s="11" t="s">
        <v>116</v>
      </c>
      <c r="F1002" s="11" t="s">
        <v>304</v>
      </c>
      <c r="G1002" s="11" t="s">
        <v>305</v>
      </c>
      <c r="H1002" s="11" t="s">
        <v>304</v>
      </c>
      <c r="I1002" s="11" t="s">
        <v>305</v>
      </c>
      <c r="J1002" s="11" t="s">
        <v>305</v>
      </c>
      <c r="K1002" s="11" t="s">
        <v>305</v>
      </c>
      <c r="L1002" s="11" t="s">
        <v>305</v>
      </c>
      <c r="M1002" s="11" t="s">
        <v>305</v>
      </c>
      <c r="N1002" s="11" t="s">
        <v>304</v>
      </c>
      <c r="O1002" s="11" t="s">
        <v>116</v>
      </c>
      <c r="P1002" s="11" t="s">
        <v>305</v>
      </c>
      <c r="Q1002" s="11" t="s">
        <v>116</v>
      </c>
      <c r="R1002" s="11" t="s">
        <v>304</v>
      </c>
      <c r="S1002" s="11" t="s">
        <v>304</v>
      </c>
      <c r="T1002" s="11" t="s">
        <v>305</v>
      </c>
      <c r="U1002" s="153"/>
      <c r="V1002" s="3"/>
      <c r="W1002" s="3"/>
      <c r="X1002" s="3"/>
      <c r="Y1002" s="3"/>
      <c r="Z1002" s="3"/>
      <c r="AA1002" s="3"/>
      <c r="AB1002" s="3"/>
      <c r="AC1002" s="3"/>
      <c r="AD1002" s="3"/>
      <c r="AE1002" s="3"/>
      <c r="AF1002" s="3"/>
      <c r="AG1002" s="3"/>
      <c r="AH1002" s="3"/>
      <c r="AI1002" s="3"/>
      <c r="AJ1002" s="3"/>
      <c r="AK1002" s="3"/>
      <c r="AL1002" s="3"/>
      <c r="AM1002" s="3"/>
      <c r="AN1002" s="3"/>
      <c r="AO1002" s="3"/>
      <c r="AP1002" s="3"/>
      <c r="AQ1002" s="3"/>
      <c r="AR1002" s="3"/>
      <c r="AS1002" s="3"/>
      <c r="AT1002" s="3"/>
      <c r="AU1002" s="3"/>
      <c r="AV1002" s="3"/>
      <c r="AW1002" s="3"/>
      <c r="AX1002" s="3"/>
      <c r="AY1002" s="3"/>
      <c r="AZ1002" s="3"/>
      <c r="BA1002" s="3"/>
      <c r="BB1002" s="3"/>
      <c r="BC1002" s="3"/>
      <c r="BD1002" s="3"/>
      <c r="BE1002" s="3"/>
      <c r="BF1002" s="3"/>
      <c r="BG1002" s="3"/>
      <c r="BH1002" s="3"/>
      <c r="BI1002" s="3"/>
      <c r="BJ1002" s="3"/>
      <c r="BK1002" s="3"/>
      <c r="BL1002" s="3"/>
      <c r="BM1002" s="28">
        <v>0</v>
      </c>
    </row>
    <row r="1003" spans="1:65">
      <c r="A1003" s="30"/>
      <c r="B1003" s="19"/>
      <c r="C1003" s="9"/>
      <c r="D1003" s="26"/>
      <c r="E1003" s="26"/>
      <c r="F1003" s="26"/>
      <c r="G1003" s="26"/>
      <c r="H1003" s="26"/>
      <c r="I1003" s="26"/>
      <c r="J1003" s="26"/>
      <c r="K1003" s="26"/>
      <c r="L1003" s="26"/>
      <c r="M1003" s="26"/>
      <c r="N1003" s="26"/>
      <c r="O1003" s="26"/>
      <c r="P1003" s="26"/>
      <c r="Q1003" s="26"/>
      <c r="R1003" s="26"/>
      <c r="S1003" s="26"/>
      <c r="T1003" s="26"/>
      <c r="U1003" s="153"/>
      <c r="V1003" s="3"/>
      <c r="W1003" s="3"/>
      <c r="X1003" s="3"/>
      <c r="Y1003" s="3"/>
      <c r="Z1003" s="3"/>
      <c r="AA1003" s="3"/>
      <c r="AB1003" s="3"/>
      <c r="AC1003" s="3"/>
      <c r="AD1003" s="3"/>
      <c r="AE1003" s="3"/>
      <c r="AF1003" s="3"/>
      <c r="AG1003" s="3"/>
      <c r="AH1003" s="3"/>
      <c r="AI1003" s="3"/>
      <c r="AJ1003" s="3"/>
      <c r="AK1003" s="3"/>
      <c r="AL1003" s="3"/>
      <c r="AM1003" s="3"/>
      <c r="AN1003" s="3"/>
      <c r="AO1003" s="3"/>
      <c r="AP1003" s="3"/>
      <c r="AQ1003" s="3"/>
      <c r="AR1003" s="3"/>
      <c r="AS1003" s="3"/>
      <c r="AT1003" s="3"/>
      <c r="AU1003" s="3"/>
      <c r="AV1003" s="3"/>
      <c r="AW1003" s="3"/>
      <c r="AX1003" s="3"/>
      <c r="AY1003" s="3"/>
      <c r="AZ1003" s="3"/>
      <c r="BA1003" s="3"/>
      <c r="BB1003" s="3"/>
      <c r="BC1003" s="3"/>
      <c r="BD1003" s="3"/>
      <c r="BE1003" s="3"/>
      <c r="BF1003" s="3"/>
      <c r="BG1003" s="3"/>
      <c r="BH1003" s="3"/>
      <c r="BI1003" s="3"/>
      <c r="BJ1003" s="3"/>
      <c r="BK1003" s="3"/>
      <c r="BL1003" s="3"/>
      <c r="BM1003" s="28">
        <v>1</v>
      </c>
    </row>
    <row r="1004" spans="1:65">
      <c r="A1004" s="30"/>
      <c r="B1004" s="18">
        <v>1</v>
      </c>
      <c r="C1004" s="14">
        <v>1</v>
      </c>
      <c r="D1004" s="207">
        <v>73</v>
      </c>
      <c r="E1004" s="227">
        <v>31.311199999999999</v>
      </c>
      <c r="F1004" s="207">
        <v>66.43090688815461</v>
      </c>
      <c r="G1004" s="207">
        <v>62</v>
      </c>
      <c r="H1004" s="227">
        <v>18</v>
      </c>
      <c r="I1004" s="207">
        <v>71</v>
      </c>
      <c r="J1004" s="207">
        <v>67</v>
      </c>
      <c r="K1004" s="207">
        <v>68</v>
      </c>
      <c r="L1004" s="207">
        <v>57</v>
      </c>
      <c r="M1004" s="207">
        <v>68</v>
      </c>
      <c r="N1004" s="207">
        <v>57.7811486190934</v>
      </c>
      <c r="O1004" s="207">
        <v>63</v>
      </c>
      <c r="P1004" s="207">
        <v>66</v>
      </c>
      <c r="Q1004" s="233">
        <v>77</v>
      </c>
      <c r="R1004" s="207">
        <v>76</v>
      </c>
      <c r="S1004" s="207">
        <v>79.97</v>
      </c>
      <c r="T1004" s="207">
        <v>64</v>
      </c>
      <c r="U1004" s="208"/>
      <c r="V1004" s="209"/>
      <c r="W1004" s="209"/>
      <c r="X1004" s="209"/>
      <c r="Y1004" s="209"/>
      <c r="Z1004" s="209"/>
      <c r="AA1004" s="209"/>
      <c r="AB1004" s="209"/>
      <c r="AC1004" s="209"/>
      <c r="AD1004" s="209"/>
      <c r="AE1004" s="209"/>
      <c r="AF1004" s="209"/>
      <c r="AG1004" s="209"/>
      <c r="AH1004" s="209"/>
      <c r="AI1004" s="209"/>
      <c r="AJ1004" s="209"/>
      <c r="AK1004" s="209"/>
      <c r="AL1004" s="209"/>
      <c r="AM1004" s="209"/>
      <c r="AN1004" s="209"/>
      <c r="AO1004" s="209"/>
      <c r="AP1004" s="209"/>
      <c r="AQ1004" s="209"/>
      <c r="AR1004" s="209"/>
      <c r="AS1004" s="209"/>
      <c r="AT1004" s="209"/>
      <c r="AU1004" s="209"/>
      <c r="AV1004" s="209"/>
      <c r="AW1004" s="209"/>
      <c r="AX1004" s="209"/>
      <c r="AY1004" s="209"/>
      <c r="AZ1004" s="209"/>
      <c r="BA1004" s="209"/>
      <c r="BB1004" s="209"/>
      <c r="BC1004" s="209"/>
      <c r="BD1004" s="209"/>
      <c r="BE1004" s="209"/>
      <c r="BF1004" s="209"/>
      <c r="BG1004" s="209"/>
      <c r="BH1004" s="209"/>
      <c r="BI1004" s="209"/>
      <c r="BJ1004" s="209"/>
      <c r="BK1004" s="209"/>
      <c r="BL1004" s="209"/>
      <c r="BM1004" s="210">
        <v>1</v>
      </c>
    </row>
    <row r="1005" spans="1:65">
      <c r="A1005" s="30"/>
      <c r="B1005" s="19">
        <v>1</v>
      </c>
      <c r="C1005" s="9">
        <v>2</v>
      </c>
      <c r="D1005" s="211">
        <v>73</v>
      </c>
      <c r="E1005" s="228">
        <v>30.142800000000001</v>
      </c>
      <c r="F1005" s="211">
        <v>65.831655710207968</v>
      </c>
      <c r="G1005" s="211">
        <v>59</v>
      </c>
      <c r="H1005" s="228">
        <v>16</v>
      </c>
      <c r="I1005" s="211">
        <v>69</v>
      </c>
      <c r="J1005" s="211">
        <v>70</v>
      </c>
      <c r="K1005" s="211">
        <v>66</v>
      </c>
      <c r="L1005" s="211">
        <v>58</v>
      </c>
      <c r="M1005" s="211">
        <v>67</v>
      </c>
      <c r="N1005" s="211">
        <v>68.255101980138804</v>
      </c>
      <c r="O1005" s="211">
        <v>63</v>
      </c>
      <c r="P1005" s="211">
        <v>63</v>
      </c>
      <c r="Q1005" s="211">
        <v>72</v>
      </c>
      <c r="R1005" s="211">
        <v>77</v>
      </c>
      <c r="S1005" s="211">
        <v>78.91</v>
      </c>
      <c r="T1005" s="211">
        <v>68</v>
      </c>
      <c r="U1005" s="208"/>
      <c r="V1005" s="209"/>
      <c r="W1005" s="209"/>
      <c r="X1005" s="209"/>
      <c r="Y1005" s="209"/>
      <c r="Z1005" s="209"/>
      <c r="AA1005" s="209"/>
      <c r="AB1005" s="209"/>
      <c r="AC1005" s="209"/>
      <c r="AD1005" s="209"/>
      <c r="AE1005" s="209"/>
      <c r="AF1005" s="209"/>
      <c r="AG1005" s="209"/>
      <c r="AH1005" s="209"/>
      <c r="AI1005" s="209"/>
      <c r="AJ1005" s="209"/>
      <c r="AK1005" s="209"/>
      <c r="AL1005" s="209"/>
      <c r="AM1005" s="209"/>
      <c r="AN1005" s="209"/>
      <c r="AO1005" s="209"/>
      <c r="AP1005" s="209"/>
      <c r="AQ1005" s="209"/>
      <c r="AR1005" s="209"/>
      <c r="AS1005" s="209"/>
      <c r="AT1005" s="209"/>
      <c r="AU1005" s="209"/>
      <c r="AV1005" s="209"/>
      <c r="AW1005" s="209"/>
      <c r="AX1005" s="209"/>
      <c r="AY1005" s="209"/>
      <c r="AZ1005" s="209"/>
      <c r="BA1005" s="209"/>
      <c r="BB1005" s="209"/>
      <c r="BC1005" s="209"/>
      <c r="BD1005" s="209"/>
      <c r="BE1005" s="209"/>
      <c r="BF1005" s="209"/>
      <c r="BG1005" s="209"/>
      <c r="BH1005" s="209"/>
      <c r="BI1005" s="209"/>
      <c r="BJ1005" s="209"/>
      <c r="BK1005" s="209"/>
      <c r="BL1005" s="209"/>
      <c r="BM1005" s="210">
        <v>4</v>
      </c>
    </row>
    <row r="1006" spans="1:65">
      <c r="A1006" s="30"/>
      <c r="B1006" s="19">
        <v>1</v>
      </c>
      <c r="C1006" s="9">
        <v>3</v>
      </c>
      <c r="D1006" s="211">
        <v>73</v>
      </c>
      <c r="E1006" s="228">
        <v>31.901200000000006</v>
      </c>
      <c r="F1006" s="211">
        <v>66.885775751976567</v>
      </c>
      <c r="G1006" s="211">
        <v>66</v>
      </c>
      <c r="H1006" s="228">
        <v>20</v>
      </c>
      <c r="I1006" s="211">
        <v>71</v>
      </c>
      <c r="J1006" s="211">
        <v>71</v>
      </c>
      <c r="K1006" s="211">
        <v>69</v>
      </c>
      <c r="L1006" s="211">
        <v>53</v>
      </c>
      <c r="M1006" s="211">
        <v>66</v>
      </c>
      <c r="N1006" s="211">
        <v>57.883480618994298</v>
      </c>
      <c r="O1006" s="211">
        <v>64</v>
      </c>
      <c r="P1006" s="211">
        <v>64</v>
      </c>
      <c r="Q1006" s="211">
        <v>71</v>
      </c>
      <c r="R1006" s="211">
        <v>75</v>
      </c>
      <c r="S1006" s="211">
        <v>76.290000000000006</v>
      </c>
      <c r="T1006" s="211">
        <v>64</v>
      </c>
      <c r="U1006" s="208"/>
      <c r="V1006" s="209"/>
      <c r="W1006" s="209"/>
      <c r="X1006" s="209"/>
      <c r="Y1006" s="209"/>
      <c r="Z1006" s="209"/>
      <c r="AA1006" s="209"/>
      <c r="AB1006" s="209"/>
      <c r="AC1006" s="209"/>
      <c r="AD1006" s="209"/>
      <c r="AE1006" s="209"/>
      <c r="AF1006" s="209"/>
      <c r="AG1006" s="209"/>
      <c r="AH1006" s="209"/>
      <c r="AI1006" s="209"/>
      <c r="AJ1006" s="209"/>
      <c r="AK1006" s="209"/>
      <c r="AL1006" s="209"/>
      <c r="AM1006" s="209"/>
      <c r="AN1006" s="209"/>
      <c r="AO1006" s="209"/>
      <c r="AP1006" s="209"/>
      <c r="AQ1006" s="209"/>
      <c r="AR1006" s="209"/>
      <c r="AS1006" s="209"/>
      <c r="AT1006" s="209"/>
      <c r="AU1006" s="209"/>
      <c r="AV1006" s="209"/>
      <c r="AW1006" s="209"/>
      <c r="AX1006" s="209"/>
      <c r="AY1006" s="209"/>
      <c r="AZ1006" s="209"/>
      <c r="BA1006" s="209"/>
      <c r="BB1006" s="209"/>
      <c r="BC1006" s="209"/>
      <c r="BD1006" s="209"/>
      <c r="BE1006" s="209"/>
      <c r="BF1006" s="209"/>
      <c r="BG1006" s="209"/>
      <c r="BH1006" s="209"/>
      <c r="BI1006" s="209"/>
      <c r="BJ1006" s="209"/>
      <c r="BK1006" s="209"/>
      <c r="BL1006" s="209"/>
      <c r="BM1006" s="210">
        <v>16</v>
      </c>
    </row>
    <row r="1007" spans="1:65">
      <c r="A1007" s="30"/>
      <c r="B1007" s="19">
        <v>1</v>
      </c>
      <c r="C1007" s="9">
        <v>4</v>
      </c>
      <c r="D1007" s="211">
        <v>73</v>
      </c>
      <c r="E1007" s="228">
        <v>30.933199999999996</v>
      </c>
      <c r="F1007" s="211">
        <v>67.992371107722533</v>
      </c>
      <c r="G1007" s="211">
        <v>63</v>
      </c>
      <c r="H1007" s="228">
        <v>20</v>
      </c>
      <c r="I1007" s="211">
        <v>68</v>
      </c>
      <c r="J1007" s="211">
        <v>70</v>
      </c>
      <c r="K1007" s="211">
        <v>67</v>
      </c>
      <c r="L1007" s="211">
        <v>55</v>
      </c>
      <c r="M1007" s="211">
        <v>68</v>
      </c>
      <c r="N1007" s="211">
        <v>63.169404580467699</v>
      </c>
      <c r="O1007" s="211">
        <v>66</v>
      </c>
      <c r="P1007" s="211">
        <v>66</v>
      </c>
      <c r="Q1007" s="211">
        <v>71</v>
      </c>
      <c r="R1007" s="211">
        <v>77</v>
      </c>
      <c r="S1007" s="211">
        <v>74.73</v>
      </c>
      <c r="T1007" s="211">
        <v>68</v>
      </c>
      <c r="U1007" s="208"/>
      <c r="V1007" s="209"/>
      <c r="W1007" s="209"/>
      <c r="X1007" s="209"/>
      <c r="Y1007" s="209"/>
      <c r="Z1007" s="209"/>
      <c r="AA1007" s="209"/>
      <c r="AB1007" s="209"/>
      <c r="AC1007" s="209"/>
      <c r="AD1007" s="209"/>
      <c r="AE1007" s="209"/>
      <c r="AF1007" s="209"/>
      <c r="AG1007" s="209"/>
      <c r="AH1007" s="209"/>
      <c r="AI1007" s="209"/>
      <c r="AJ1007" s="209"/>
      <c r="AK1007" s="209"/>
      <c r="AL1007" s="209"/>
      <c r="AM1007" s="209"/>
      <c r="AN1007" s="209"/>
      <c r="AO1007" s="209"/>
      <c r="AP1007" s="209"/>
      <c r="AQ1007" s="209"/>
      <c r="AR1007" s="209"/>
      <c r="AS1007" s="209"/>
      <c r="AT1007" s="209"/>
      <c r="AU1007" s="209"/>
      <c r="AV1007" s="209"/>
      <c r="AW1007" s="209"/>
      <c r="AX1007" s="209"/>
      <c r="AY1007" s="209"/>
      <c r="AZ1007" s="209"/>
      <c r="BA1007" s="209"/>
      <c r="BB1007" s="209"/>
      <c r="BC1007" s="209"/>
      <c r="BD1007" s="209"/>
      <c r="BE1007" s="209"/>
      <c r="BF1007" s="209"/>
      <c r="BG1007" s="209"/>
      <c r="BH1007" s="209"/>
      <c r="BI1007" s="209"/>
      <c r="BJ1007" s="209"/>
      <c r="BK1007" s="209"/>
      <c r="BL1007" s="209"/>
      <c r="BM1007" s="210">
        <v>67.462921725424565</v>
      </c>
    </row>
    <row r="1008" spans="1:65">
      <c r="A1008" s="30"/>
      <c r="B1008" s="19">
        <v>1</v>
      </c>
      <c r="C1008" s="9">
        <v>5</v>
      </c>
      <c r="D1008" s="211">
        <v>72</v>
      </c>
      <c r="E1008" s="228">
        <v>33.316000000000003</v>
      </c>
      <c r="F1008" s="211">
        <v>66.578747994876665</v>
      </c>
      <c r="G1008" s="211">
        <v>63</v>
      </c>
      <c r="H1008" s="228">
        <v>17</v>
      </c>
      <c r="I1008" s="211">
        <v>71</v>
      </c>
      <c r="J1008" s="211">
        <v>69</v>
      </c>
      <c r="K1008" s="211">
        <v>70</v>
      </c>
      <c r="L1008" s="211">
        <v>60</v>
      </c>
      <c r="M1008" s="211">
        <v>68</v>
      </c>
      <c r="N1008" s="211">
        <v>57.2696912542565</v>
      </c>
      <c r="O1008" s="211">
        <v>62</v>
      </c>
      <c r="P1008" s="211">
        <v>62</v>
      </c>
      <c r="Q1008" s="211">
        <v>71</v>
      </c>
      <c r="R1008" s="211">
        <v>75</v>
      </c>
      <c r="S1008" s="211">
        <v>74.819999999999993</v>
      </c>
      <c r="T1008" s="211">
        <v>63</v>
      </c>
      <c r="U1008" s="208"/>
      <c r="V1008" s="209"/>
      <c r="W1008" s="209"/>
      <c r="X1008" s="209"/>
      <c r="Y1008" s="209"/>
      <c r="Z1008" s="209"/>
      <c r="AA1008" s="209"/>
      <c r="AB1008" s="209"/>
      <c r="AC1008" s="209"/>
      <c r="AD1008" s="209"/>
      <c r="AE1008" s="209"/>
      <c r="AF1008" s="209"/>
      <c r="AG1008" s="209"/>
      <c r="AH1008" s="209"/>
      <c r="AI1008" s="209"/>
      <c r="AJ1008" s="209"/>
      <c r="AK1008" s="209"/>
      <c r="AL1008" s="209"/>
      <c r="AM1008" s="209"/>
      <c r="AN1008" s="209"/>
      <c r="AO1008" s="209"/>
      <c r="AP1008" s="209"/>
      <c r="AQ1008" s="209"/>
      <c r="AR1008" s="209"/>
      <c r="AS1008" s="209"/>
      <c r="AT1008" s="209"/>
      <c r="AU1008" s="209"/>
      <c r="AV1008" s="209"/>
      <c r="AW1008" s="209"/>
      <c r="AX1008" s="209"/>
      <c r="AY1008" s="209"/>
      <c r="AZ1008" s="209"/>
      <c r="BA1008" s="209"/>
      <c r="BB1008" s="209"/>
      <c r="BC1008" s="209"/>
      <c r="BD1008" s="209"/>
      <c r="BE1008" s="209"/>
      <c r="BF1008" s="209"/>
      <c r="BG1008" s="209"/>
      <c r="BH1008" s="209"/>
      <c r="BI1008" s="209"/>
      <c r="BJ1008" s="209"/>
      <c r="BK1008" s="209"/>
      <c r="BL1008" s="209"/>
      <c r="BM1008" s="210">
        <v>66</v>
      </c>
    </row>
    <row r="1009" spans="1:65">
      <c r="A1009" s="30"/>
      <c r="B1009" s="19">
        <v>1</v>
      </c>
      <c r="C1009" s="9">
        <v>6</v>
      </c>
      <c r="D1009" s="211">
        <v>71</v>
      </c>
      <c r="E1009" s="228">
        <v>31.706799999999998</v>
      </c>
      <c r="F1009" s="211">
        <v>68.754002627672861</v>
      </c>
      <c r="G1009" s="211">
        <v>60</v>
      </c>
      <c r="H1009" s="228">
        <v>17</v>
      </c>
      <c r="I1009" s="211">
        <v>70</v>
      </c>
      <c r="J1009" s="211">
        <v>70</v>
      </c>
      <c r="K1009" s="211">
        <v>69</v>
      </c>
      <c r="L1009" s="211">
        <v>55</v>
      </c>
      <c r="M1009" s="211">
        <v>68</v>
      </c>
      <c r="N1009" s="211">
        <v>64.870668154648598</v>
      </c>
      <c r="O1009" s="211">
        <v>66</v>
      </c>
      <c r="P1009" s="211">
        <v>63</v>
      </c>
      <c r="Q1009" s="211">
        <v>70</v>
      </c>
      <c r="R1009" s="211">
        <v>74</v>
      </c>
      <c r="S1009" s="211">
        <v>75.239999999999995</v>
      </c>
      <c r="T1009" s="211">
        <v>68</v>
      </c>
      <c r="U1009" s="208"/>
      <c r="V1009" s="209"/>
      <c r="W1009" s="209"/>
      <c r="X1009" s="209"/>
      <c r="Y1009" s="209"/>
      <c r="Z1009" s="209"/>
      <c r="AA1009" s="209"/>
      <c r="AB1009" s="209"/>
      <c r="AC1009" s="209"/>
      <c r="AD1009" s="209"/>
      <c r="AE1009" s="209"/>
      <c r="AF1009" s="209"/>
      <c r="AG1009" s="209"/>
      <c r="AH1009" s="209"/>
      <c r="AI1009" s="209"/>
      <c r="AJ1009" s="209"/>
      <c r="AK1009" s="209"/>
      <c r="AL1009" s="209"/>
      <c r="AM1009" s="209"/>
      <c r="AN1009" s="209"/>
      <c r="AO1009" s="209"/>
      <c r="AP1009" s="209"/>
      <c r="AQ1009" s="209"/>
      <c r="AR1009" s="209"/>
      <c r="AS1009" s="209"/>
      <c r="AT1009" s="209"/>
      <c r="AU1009" s="209"/>
      <c r="AV1009" s="209"/>
      <c r="AW1009" s="209"/>
      <c r="AX1009" s="209"/>
      <c r="AY1009" s="209"/>
      <c r="AZ1009" s="209"/>
      <c r="BA1009" s="209"/>
      <c r="BB1009" s="209"/>
      <c r="BC1009" s="209"/>
      <c r="BD1009" s="209"/>
      <c r="BE1009" s="209"/>
      <c r="BF1009" s="209"/>
      <c r="BG1009" s="209"/>
      <c r="BH1009" s="209"/>
      <c r="BI1009" s="209"/>
      <c r="BJ1009" s="209"/>
      <c r="BK1009" s="209"/>
      <c r="BL1009" s="209"/>
      <c r="BM1009" s="212"/>
    </row>
    <row r="1010" spans="1:65">
      <c r="A1010" s="30"/>
      <c r="B1010" s="20" t="s">
        <v>260</v>
      </c>
      <c r="C1010" s="12"/>
      <c r="D1010" s="213">
        <v>72.5</v>
      </c>
      <c r="E1010" s="213">
        <v>31.551866666666665</v>
      </c>
      <c r="F1010" s="213">
        <v>67.078910013435191</v>
      </c>
      <c r="G1010" s="213">
        <v>62.166666666666664</v>
      </c>
      <c r="H1010" s="213">
        <v>18</v>
      </c>
      <c r="I1010" s="213">
        <v>70</v>
      </c>
      <c r="J1010" s="213">
        <v>69.5</v>
      </c>
      <c r="K1010" s="213">
        <v>68.166666666666671</v>
      </c>
      <c r="L1010" s="213">
        <v>56.333333333333336</v>
      </c>
      <c r="M1010" s="213">
        <v>67.5</v>
      </c>
      <c r="N1010" s="213">
        <v>61.538249201266545</v>
      </c>
      <c r="O1010" s="213">
        <v>64</v>
      </c>
      <c r="P1010" s="213">
        <v>64</v>
      </c>
      <c r="Q1010" s="213">
        <v>72</v>
      </c>
      <c r="R1010" s="213">
        <v>75.666666666666671</v>
      </c>
      <c r="S1010" s="213">
        <v>76.660000000000011</v>
      </c>
      <c r="T1010" s="213">
        <v>65.833333333333329</v>
      </c>
      <c r="U1010" s="208"/>
      <c r="V1010" s="209"/>
      <c r="W1010" s="209"/>
      <c r="X1010" s="209"/>
      <c r="Y1010" s="209"/>
      <c r="Z1010" s="209"/>
      <c r="AA1010" s="209"/>
      <c r="AB1010" s="209"/>
      <c r="AC1010" s="209"/>
      <c r="AD1010" s="209"/>
      <c r="AE1010" s="209"/>
      <c r="AF1010" s="209"/>
      <c r="AG1010" s="209"/>
      <c r="AH1010" s="209"/>
      <c r="AI1010" s="209"/>
      <c r="AJ1010" s="209"/>
      <c r="AK1010" s="209"/>
      <c r="AL1010" s="209"/>
      <c r="AM1010" s="209"/>
      <c r="AN1010" s="209"/>
      <c r="AO1010" s="209"/>
      <c r="AP1010" s="209"/>
      <c r="AQ1010" s="209"/>
      <c r="AR1010" s="209"/>
      <c r="AS1010" s="209"/>
      <c r="AT1010" s="209"/>
      <c r="AU1010" s="209"/>
      <c r="AV1010" s="209"/>
      <c r="AW1010" s="209"/>
      <c r="AX1010" s="209"/>
      <c r="AY1010" s="209"/>
      <c r="AZ1010" s="209"/>
      <c r="BA1010" s="209"/>
      <c r="BB1010" s="209"/>
      <c r="BC1010" s="209"/>
      <c r="BD1010" s="209"/>
      <c r="BE1010" s="209"/>
      <c r="BF1010" s="209"/>
      <c r="BG1010" s="209"/>
      <c r="BH1010" s="209"/>
      <c r="BI1010" s="209"/>
      <c r="BJ1010" s="209"/>
      <c r="BK1010" s="209"/>
      <c r="BL1010" s="209"/>
      <c r="BM1010" s="212"/>
    </row>
    <row r="1011" spans="1:65">
      <c r="A1011" s="30"/>
      <c r="B1011" s="3" t="s">
        <v>261</v>
      </c>
      <c r="C1011" s="29"/>
      <c r="D1011" s="211">
        <v>73</v>
      </c>
      <c r="E1011" s="211">
        <v>31.509</v>
      </c>
      <c r="F1011" s="211">
        <v>66.732261873426609</v>
      </c>
      <c r="G1011" s="211">
        <v>62.5</v>
      </c>
      <c r="H1011" s="211">
        <v>17.5</v>
      </c>
      <c r="I1011" s="211">
        <v>70.5</v>
      </c>
      <c r="J1011" s="211">
        <v>70</v>
      </c>
      <c r="K1011" s="211">
        <v>68.5</v>
      </c>
      <c r="L1011" s="211">
        <v>56</v>
      </c>
      <c r="M1011" s="211">
        <v>68</v>
      </c>
      <c r="N1011" s="211">
        <v>60.526442599730998</v>
      </c>
      <c r="O1011" s="211">
        <v>63.5</v>
      </c>
      <c r="P1011" s="211">
        <v>63.5</v>
      </c>
      <c r="Q1011" s="211">
        <v>71</v>
      </c>
      <c r="R1011" s="211">
        <v>75.5</v>
      </c>
      <c r="S1011" s="211">
        <v>75.765000000000001</v>
      </c>
      <c r="T1011" s="211">
        <v>66</v>
      </c>
      <c r="U1011" s="208"/>
      <c r="V1011" s="209"/>
      <c r="W1011" s="209"/>
      <c r="X1011" s="209"/>
      <c r="Y1011" s="209"/>
      <c r="Z1011" s="209"/>
      <c r="AA1011" s="209"/>
      <c r="AB1011" s="209"/>
      <c r="AC1011" s="209"/>
      <c r="AD1011" s="209"/>
      <c r="AE1011" s="209"/>
      <c r="AF1011" s="209"/>
      <c r="AG1011" s="209"/>
      <c r="AH1011" s="209"/>
      <c r="AI1011" s="209"/>
      <c r="AJ1011" s="209"/>
      <c r="AK1011" s="209"/>
      <c r="AL1011" s="209"/>
      <c r="AM1011" s="209"/>
      <c r="AN1011" s="209"/>
      <c r="AO1011" s="209"/>
      <c r="AP1011" s="209"/>
      <c r="AQ1011" s="209"/>
      <c r="AR1011" s="209"/>
      <c r="AS1011" s="209"/>
      <c r="AT1011" s="209"/>
      <c r="AU1011" s="209"/>
      <c r="AV1011" s="209"/>
      <c r="AW1011" s="209"/>
      <c r="AX1011" s="209"/>
      <c r="AY1011" s="209"/>
      <c r="AZ1011" s="209"/>
      <c r="BA1011" s="209"/>
      <c r="BB1011" s="209"/>
      <c r="BC1011" s="209"/>
      <c r="BD1011" s="209"/>
      <c r="BE1011" s="209"/>
      <c r="BF1011" s="209"/>
      <c r="BG1011" s="209"/>
      <c r="BH1011" s="209"/>
      <c r="BI1011" s="209"/>
      <c r="BJ1011" s="209"/>
      <c r="BK1011" s="209"/>
      <c r="BL1011" s="209"/>
      <c r="BM1011" s="212"/>
    </row>
    <row r="1012" spans="1:65">
      <c r="A1012" s="30"/>
      <c r="B1012" s="3" t="s">
        <v>262</v>
      </c>
      <c r="C1012" s="29"/>
      <c r="D1012" s="221">
        <v>0.83666002653407556</v>
      </c>
      <c r="E1012" s="221">
        <v>1.0662403381352019</v>
      </c>
      <c r="F1012" s="221">
        <v>1.0865873800205996</v>
      </c>
      <c r="G1012" s="221">
        <v>2.4832774042918899</v>
      </c>
      <c r="H1012" s="221">
        <v>1.6733200530681511</v>
      </c>
      <c r="I1012" s="221">
        <v>1.2649110640673518</v>
      </c>
      <c r="J1012" s="221">
        <v>1.3784048752090221</v>
      </c>
      <c r="K1012" s="221">
        <v>1.4719601443879744</v>
      </c>
      <c r="L1012" s="221">
        <v>2.503331114069145</v>
      </c>
      <c r="M1012" s="221">
        <v>0.83666002653407556</v>
      </c>
      <c r="N1012" s="221">
        <v>4.5733034084021469</v>
      </c>
      <c r="O1012" s="221">
        <v>1.6733200530681511</v>
      </c>
      <c r="P1012" s="221">
        <v>1.6733200530681511</v>
      </c>
      <c r="Q1012" s="221">
        <v>2.5298221281347035</v>
      </c>
      <c r="R1012" s="221">
        <v>1.2110601416389968</v>
      </c>
      <c r="S1012" s="221">
        <v>2.2486618242857235</v>
      </c>
      <c r="T1012" s="221">
        <v>2.4013884872437168</v>
      </c>
      <c r="U1012" s="218"/>
      <c r="V1012" s="219"/>
      <c r="W1012" s="219"/>
      <c r="X1012" s="219"/>
      <c r="Y1012" s="219"/>
      <c r="Z1012" s="219"/>
      <c r="AA1012" s="219"/>
      <c r="AB1012" s="219"/>
      <c r="AC1012" s="219"/>
      <c r="AD1012" s="219"/>
      <c r="AE1012" s="219"/>
      <c r="AF1012" s="219"/>
      <c r="AG1012" s="219"/>
      <c r="AH1012" s="219"/>
      <c r="AI1012" s="219"/>
      <c r="AJ1012" s="219"/>
      <c r="AK1012" s="219"/>
      <c r="AL1012" s="219"/>
      <c r="AM1012" s="219"/>
      <c r="AN1012" s="219"/>
      <c r="AO1012" s="219"/>
      <c r="AP1012" s="219"/>
      <c r="AQ1012" s="219"/>
      <c r="AR1012" s="219"/>
      <c r="AS1012" s="219"/>
      <c r="AT1012" s="219"/>
      <c r="AU1012" s="219"/>
      <c r="AV1012" s="219"/>
      <c r="AW1012" s="219"/>
      <c r="AX1012" s="219"/>
      <c r="AY1012" s="219"/>
      <c r="AZ1012" s="219"/>
      <c r="BA1012" s="219"/>
      <c r="BB1012" s="219"/>
      <c r="BC1012" s="219"/>
      <c r="BD1012" s="219"/>
      <c r="BE1012" s="219"/>
      <c r="BF1012" s="219"/>
      <c r="BG1012" s="219"/>
      <c r="BH1012" s="219"/>
      <c r="BI1012" s="219"/>
      <c r="BJ1012" s="219"/>
      <c r="BK1012" s="219"/>
      <c r="BL1012" s="219"/>
      <c r="BM1012" s="222"/>
    </row>
    <row r="1013" spans="1:65">
      <c r="A1013" s="30"/>
      <c r="B1013" s="3" t="s">
        <v>86</v>
      </c>
      <c r="C1013" s="29"/>
      <c r="D1013" s="13">
        <v>1.1540138297021732E-2</v>
      </c>
      <c r="E1013" s="13">
        <v>3.3793256969535938E-2</v>
      </c>
      <c r="F1013" s="13">
        <v>1.6198643952368454E-2</v>
      </c>
      <c r="G1013" s="13">
        <v>3.9945481034185895E-2</v>
      </c>
      <c r="H1013" s="13">
        <v>9.2962225170452842E-2</v>
      </c>
      <c r="I1013" s="13">
        <v>1.8070158058105024E-2</v>
      </c>
      <c r="J1013" s="13">
        <v>1.983316367207226E-2</v>
      </c>
      <c r="K1013" s="13">
        <v>2.1593547350434832E-2</v>
      </c>
      <c r="L1013" s="13">
        <v>4.4437830427262924E-2</v>
      </c>
      <c r="M1013" s="13">
        <v>1.2394963356060379E-2</v>
      </c>
      <c r="N1013" s="13">
        <v>7.4316436813870582E-2</v>
      </c>
      <c r="O1013" s="13">
        <v>2.6145625829189861E-2</v>
      </c>
      <c r="P1013" s="13">
        <v>2.6145625829189861E-2</v>
      </c>
      <c r="Q1013" s="13">
        <v>3.5136418446315328E-2</v>
      </c>
      <c r="R1013" s="13">
        <v>1.6005200109766478E-2</v>
      </c>
      <c r="S1013" s="13">
        <v>2.933292231001465E-2</v>
      </c>
      <c r="T1013" s="13">
        <v>3.6476787148005826E-2</v>
      </c>
      <c r="U1013" s="153"/>
      <c r="V1013" s="3"/>
      <c r="W1013" s="3"/>
      <c r="X1013" s="3"/>
      <c r="Y1013" s="3"/>
      <c r="Z1013" s="3"/>
      <c r="AA1013" s="3"/>
      <c r="AB1013" s="3"/>
      <c r="AC1013" s="3"/>
      <c r="AD1013" s="3"/>
      <c r="AE1013" s="3"/>
      <c r="AF1013" s="3"/>
      <c r="AG1013" s="3"/>
      <c r="AH1013" s="3"/>
      <c r="AI1013" s="3"/>
      <c r="AJ1013" s="3"/>
      <c r="AK1013" s="3"/>
      <c r="AL1013" s="3"/>
      <c r="AM1013" s="3"/>
      <c r="AN1013" s="3"/>
      <c r="AO1013" s="3"/>
      <c r="AP1013" s="3"/>
      <c r="AQ1013" s="3"/>
      <c r="AR1013" s="3"/>
      <c r="AS1013" s="3"/>
      <c r="AT1013" s="3"/>
      <c r="AU1013" s="3"/>
      <c r="AV1013" s="3"/>
      <c r="AW1013" s="3"/>
      <c r="AX1013" s="3"/>
      <c r="AY1013" s="3"/>
      <c r="AZ1013" s="3"/>
      <c r="BA1013" s="3"/>
      <c r="BB1013" s="3"/>
      <c r="BC1013" s="3"/>
      <c r="BD1013" s="3"/>
      <c r="BE1013" s="3"/>
      <c r="BF1013" s="3"/>
      <c r="BG1013" s="3"/>
      <c r="BH1013" s="3"/>
      <c r="BI1013" s="3"/>
      <c r="BJ1013" s="3"/>
      <c r="BK1013" s="3"/>
      <c r="BL1013" s="3"/>
      <c r="BM1013" s="55"/>
    </row>
    <row r="1014" spans="1:65">
      <c r="A1014" s="30"/>
      <c r="B1014" s="3" t="s">
        <v>263</v>
      </c>
      <c r="C1014" s="29"/>
      <c r="D1014" s="13">
        <v>7.4664395578306619E-2</v>
      </c>
      <c r="E1014" s="13">
        <v>-0.53230803143861172</v>
      </c>
      <c r="F1014" s="13">
        <v>-5.6921891635869359E-3</v>
      </c>
      <c r="G1014" s="13">
        <v>-7.8506161952394571E-2</v>
      </c>
      <c r="H1014" s="13">
        <v>-0.73318677075297223</v>
      </c>
      <c r="I1014" s="13">
        <v>3.7607002627330521E-2</v>
      </c>
      <c r="J1014" s="13">
        <v>3.0195524037135213E-2</v>
      </c>
      <c r="K1014" s="13">
        <v>1.0431581129948242E-2</v>
      </c>
      <c r="L1014" s="13">
        <v>-0.16497341217133876</v>
      </c>
      <c r="M1014" s="13">
        <v>5.4960967635442337E-4</v>
      </c>
      <c r="N1014" s="13">
        <v>-8.7821167133430023E-2</v>
      </c>
      <c r="O1014" s="13">
        <v>-5.1330740455012069E-2</v>
      </c>
      <c r="P1014" s="13">
        <v>-5.1330740455012069E-2</v>
      </c>
      <c r="Q1014" s="13">
        <v>6.7252916988111311E-2</v>
      </c>
      <c r="R1014" s="13">
        <v>0.12160375998287631</v>
      </c>
      <c r="S1014" s="13">
        <v>0.13632789744873097</v>
      </c>
      <c r="T1014" s="13">
        <v>-2.4155318957629679E-2</v>
      </c>
      <c r="U1014" s="153"/>
      <c r="V1014" s="3"/>
      <c r="W1014" s="3"/>
      <c r="X1014" s="3"/>
      <c r="Y1014" s="3"/>
      <c r="Z1014" s="3"/>
      <c r="AA1014" s="3"/>
      <c r="AB1014" s="3"/>
      <c r="AC1014" s="3"/>
      <c r="AD1014" s="3"/>
      <c r="AE1014" s="3"/>
      <c r="AF1014" s="3"/>
      <c r="AG1014" s="3"/>
      <c r="AH1014" s="3"/>
      <c r="AI1014" s="3"/>
      <c r="AJ1014" s="3"/>
      <c r="AK1014" s="3"/>
      <c r="AL1014" s="3"/>
      <c r="AM1014" s="3"/>
      <c r="AN1014" s="3"/>
      <c r="AO1014" s="3"/>
      <c r="AP1014" s="3"/>
      <c r="AQ1014" s="3"/>
      <c r="AR1014" s="3"/>
      <c r="AS1014" s="3"/>
      <c r="AT1014" s="3"/>
      <c r="AU1014" s="3"/>
      <c r="AV1014" s="3"/>
      <c r="AW1014" s="3"/>
      <c r="AX1014" s="3"/>
      <c r="AY1014" s="3"/>
      <c r="AZ1014" s="3"/>
      <c r="BA1014" s="3"/>
      <c r="BB1014" s="3"/>
      <c r="BC1014" s="3"/>
      <c r="BD1014" s="3"/>
      <c r="BE1014" s="3"/>
      <c r="BF1014" s="3"/>
      <c r="BG1014" s="3"/>
      <c r="BH1014" s="3"/>
      <c r="BI1014" s="3"/>
      <c r="BJ1014" s="3"/>
      <c r="BK1014" s="3"/>
      <c r="BL1014" s="3"/>
      <c r="BM1014" s="55"/>
    </row>
    <row r="1015" spans="1:65">
      <c r="A1015" s="30"/>
      <c r="B1015" s="46" t="s">
        <v>264</v>
      </c>
      <c r="C1015" s="47"/>
      <c r="D1015" s="45">
        <v>0.74</v>
      </c>
      <c r="E1015" s="45">
        <v>4.88</v>
      </c>
      <c r="F1015" s="45">
        <v>0</v>
      </c>
      <c r="G1015" s="45">
        <v>0.67</v>
      </c>
      <c r="H1015" s="45">
        <v>6.74</v>
      </c>
      <c r="I1015" s="45">
        <v>0.4</v>
      </c>
      <c r="J1015" s="45">
        <v>0.33</v>
      </c>
      <c r="K1015" s="45">
        <v>0.15</v>
      </c>
      <c r="L1015" s="45">
        <v>1.48</v>
      </c>
      <c r="M1015" s="45">
        <v>0.06</v>
      </c>
      <c r="N1015" s="45">
        <v>0.76</v>
      </c>
      <c r="O1015" s="45">
        <v>0.42</v>
      </c>
      <c r="P1015" s="45">
        <v>0.42</v>
      </c>
      <c r="Q1015" s="45">
        <v>0.68</v>
      </c>
      <c r="R1015" s="45">
        <v>1.18</v>
      </c>
      <c r="S1015" s="45">
        <v>1.32</v>
      </c>
      <c r="T1015" s="45">
        <v>0.17</v>
      </c>
      <c r="U1015" s="153"/>
      <c r="V1015" s="3"/>
      <c r="W1015" s="3"/>
      <c r="X1015" s="3"/>
      <c r="Y1015" s="3"/>
      <c r="Z1015" s="3"/>
      <c r="AA1015" s="3"/>
      <c r="AB1015" s="3"/>
      <c r="AC1015" s="3"/>
      <c r="AD1015" s="3"/>
      <c r="AE1015" s="3"/>
      <c r="AF1015" s="3"/>
      <c r="AG1015" s="3"/>
      <c r="AH1015" s="3"/>
      <c r="AI1015" s="3"/>
      <c r="AJ1015" s="3"/>
      <c r="AK1015" s="3"/>
      <c r="AL1015" s="3"/>
      <c r="AM1015" s="3"/>
      <c r="AN1015" s="3"/>
      <c r="AO1015" s="3"/>
      <c r="AP1015" s="3"/>
      <c r="AQ1015" s="3"/>
      <c r="AR1015" s="3"/>
      <c r="AS1015" s="3"/>
      <c r="AT1015" s="3"/>
      <c r="AU1015" s="3"/>
      <c r="AV1015" s="3"/>
      <c r="AW1015" s="3"/>
      <c r="AX1015" s="3"/>
      <c r="AY1015" s="3"/>
      <c r="AZ1015" s="3"/>
      <c r="BA1015" s="3"/>
      <c r="BB1015" s="3"/>
      <c r="BC1015" s="3"/>
      <c r="BD1015" s="3"/>
      <c r="BE1015" s="3"/>
      <c r="BF1015" s="3"/>
      <c r="BG1015" s="3"/>
      <c r="BH1015" s="3"/>
      <c r="BI1015" s="3"/>
      <c r="BJ1015" s="3"/>
      <c r="BK1015" s="3"/>
      <c r="BL1015" s="3"/>
      <c r="BM1015" s="55"/>
    </row>
    <row r="1016" spans="1:65">
      <c r="B1016" s="31"/>
      <c r="C1016" s="20"/>
      <c r="D1016" s="20"/>
      <c r="E1016" s="20"/>
      <c r="F1016" s="20"/>
      <c r="G1016" s="20"/>
      <c r="H1016" s="20"/>
      <c r="I1016" s="20"/>
      <c r="J1016" s="20"/>
      <c r="K1016" s="20"/>
      <c r="L1016" s="20"/>
      <c r="M1016" s="20"/>
      <c r="N1016" s="20"/>
      <c r="O1016" s="20"/>
      <c r="P1016" s="20"/>
      <c r="Q1016" s="20"/>
      <c r="R1016" s="20"/>
      <c r="S1016" s="20"/>
      <c r="T1016" s="20"/>
      <c r="BM1016" s="55"/>
    </row>
    <row r="1017" spans="1:65" ht="15">
      <c r="B1017" s="8" t="s">
        <v>596</v>
      </c>
      <c r="BM1017" s="28" t="s">
        <v>67</v>
      </c>
    </row>
    <row r="1018" spans="1:65" ht="15">
      <c r="A1018" s="25" t="s">
        <v>35</v>
      </c>
      <c r="B1018" s="18" t="s">
        <v>112</v>
      </c>
      <c r="C1018" s="15" t="s">
        <v>113</v>
      </c>
      <c r="D1018" s="16" t="s">
        <v>225</v>
      </c>
      <c r="E1018" s="17" t="s">
        <v>225</v>
      </c>
      <c r="F1018" s="17" t="s">
        <v>225</v>
      </c>
      <c r="G1018" s="17" t="s">
        <v>225</v>
      </c>
      <c r="H1018" s="17" t="s">
        <v>225</v>
      </c>
      <c r="I1018" s="17" t="s">
        <v>225</v>
      </c>
      <c r="J1018" s="17" t="s">
        <v>225</v>
      </c>
      <c r="K1018" s="17" t="s">
        <v>225</v>
      </c>
      <c r="L1018" s="17" t="s">
        <v>225</v>
      </c>
      <c r="M1018" s="17" t="s">
        <v>225</v>
      </c>
      <c r="N1018" s="17" t="s">
        <v>225</v>
      </c>
      <c r="O1018" s="17" t="s">
        <v>225</v>
      </c>
      <c r="P1018" s="17" t="s">
        <v>225</v>
      </c>
      <c r="Q1018" s="17" t="s">
        <v>225</v>
      </c>
      <c r="R1018" s="17" t="s">
        <v>225</v>
      </c>
      <c r="S1018" s="153"/>
      <c r="T1018" s="3"/>
      <c r="U1018" s="3"/>
      <c r="V1018" s="3"/>
      <c r="W1018" s="3"/>
      <c r="X1018" s="3"/>
      <c r="Y1018" s="3"/>
      <c r="Z1018" s="3"/>
      <c r="AA1018" s="3"/>
      <c r="AB1018" s="3"/>
      <c r="AC1018" s="3"/>
      <c r="AD1018" s="3"/>
      <c r="AE1018" s="3"/>
      <c r="AF1018" s="3"/>
      <c r="AG1018" s="3"/>
      <c r="AH1018" s="3"/>
      <c r="AI1018" s="3"/>
      <c r="AJ1018" s="3"/>
      <c r="AK1018" s="3"/>
      <c r="AL1018" s="3"/>
      <c r="AM1018" s="3"/>
      <c r="AN1018" s="3"/>
      <c r="AO1018" s="3"/>
      <c r="AP1018" s="3"/>
      <c r="AQ1018" s="3"/>
      <c r="AR1018" s="3"/>
      <c r="AS1018" s="3"/>
      <c r="AT1018" s="3"/>
      <c r="AU1018" s="3"/>
      <c r="AV1018" s="3"/>
      <c r="AW1018" s="3"/>
      <c r="AX1018" s="3"/>
      <c r="AY1018" s="3"/>
      <c r="AZ1018" s="3"/>
      <c r="BA1018" s="3"/>
      <c r="BB1018" s="3"/>
      <c r="BC1018" s="3"/>
      <c r="BD1018" s="3"/>
      <c r="BE1018" s="3"/>
      <c r="BF1018" s="3"/>
      <c r="BG1018" s="3"/>
      <c r="BH1018" s="3"/>
      <c r="BI1018" s="3"/>
      <c r="BJ1018" s="3"/>
      <c r="BK1018" s="3"/>
      <c r="BL1018" s="3"/>
      <c r="BM1018" s="28">
        <v>1</v>
      </c>
    </row>
    <row r="1019" spans="1:65">
      <c r="A1019" s="30"/>
      <c r="B1019" s="19" t="s">
        <v>226</v>
      </c>
      <c r="C1019" s="9" t="s">
        <v>226</v>
      </c>
      <c r="D1019" s="151" t="s">
        <v>228</v>
      </c>
      <c r="E1019" s="152" t="s">
        <v>231</v>
      </c>
      <c r="F1019" s="152" t="s">
        <v>232</v>
      </c>
      <c r="G1019" s="152" t="s">
        <v>234</v>
      </c>
      <c r="H1019" s="152" t="s">
        <v>235</v>
      </c>
      <c r="I1019" s="152" t="s">
        <v>236</v>
      </c>
      <c r="J1019" s="152" t="s">
        <v>237</v>
      </c>
      <c r="K1019" s="152" t="s">
        <v>238</v>
      </c>
      <c r="L1019" s="152" t="s">
        <v>280</v>
      </c>
      <c r="M1019" s="152" t="s">
        <v>241</v>
      </c>
      <c r="N1019" s="152" t="s">
        <v>242</v>
      </c>
      <c r="O1019" s="152" t="s">
        <v>243</v>
      </c>
      <c r="P1019" s="152" t="s">
        <v>244</v>
      </c>
      <c r="Q1019" s="152" t="s">
        <v>246</v>
      </c>
      <c r="R1019" s="152" t="s">
        <v>248</v>
      </c>
      <c r="S1019" s="153"/>
      <c r="T1019" s="3"/>
      <c r="U1019" s="3"/>
      <c r="V1019" s="3"/>
      <c r="W1019" s="3"/>
      <c r="X1019" s="3"/>
      <c r="Y1019" s="3"/>
      <c r="Z1019" s="3"/>
      <c r="AA1019" s="3"/>
      <c r="AB1019" s="3"/>
      <c r="AC1019" s="3"/>
      <c r="AD1019" s="3"/>
      <c r="AE1019" s="3"/>
      <c r="AF1019" s="3"/>
      <c r="AG1019" s="3"/>
      <c r="AH1019" s="3"/>
      <c r="AI1019" s="3"/>
      <c r="AJ1019" s="3"/>
      <c r="AK1019" s="3"/>
      <c r="AL1019" s="3"/>
      <c r="AM1019" s="3"/>
      <c r="AN1019" s="3"/>
      <c r="AO1019" s="3"/>
      <c r="AP1019" s="3"/>
      <c r="AQ1019" s="3"/>
      <c r="AR1019" s="3"/>
      <c r="AS1019" s="3"/>
      <c r="AT1019" s="3"/>
      <c r="AU1019" s="3"/>
      <c r="AV1019" s="3"/>
      <c r="AW1019" s="3"/>
      <c r="AX1019" s="3"/>
      <c r="AY1019" s="3"/>
      <c r="AZ1019" s="3"/>
      <c r="BA1019" s="3"/>
      <c r="BB1019" s="3"/>
      <c r="BC1019" s="3"/>
      <c r="BD1019" s="3"/>
      <c r="BE1019" s="3"/>
      <c r="BF1019" s="3"/>
      <c r="BG1019" s="3"/>
      <c r="BH1019" s="3"/>
      <c r="BI1019" s="3"/>
      <c r="BJ1019" s="3"/>
      <c r="BK1019" s="3"/>
      <c r="BL1019" s="3"/>
      <c r="BM1019" s="28" t="s">
        <v>3</v>
      </c>
    </row>
    <row r="1020" spans="1:65">
      <c r="A1020" s="30"/>
      <c r="B1020" s="19"/>
      <c r="C1020" s="9"/>
      <c r="D1020" s="10" t="s">
        <v>304</v>
      </c>
      <c r="E1020" s="11" t="s">
        <v>304</v>
      </c>
      <c r="F1020" s="11" t="s">
        <v>305</v>
      </c>
      <c r="G1020" s="11" t="s">
        <v>304</v>
      </c>
      <c r="H1020" s="11" t="s">
        <v>305</v>
      </c>
      <c r="I1020" s="11" t="s">
        <v>305</v>
      </c>
      <c r="J1020" s="11" t="s">
        <v>305</v>
      </c>
      <c r="K1020" s="11" t="s">
        <v>305</v>
      </c>
      <c r="L1020" s="11" t="s">
        <v>305</v>
      </c>
      <c r="M1020" s="11" t="s">
        <v>304</v>
      </c>
      <c r="N1020" s="11" t="s">
        <v>304</v>
      </c>
      <c r="O1020" s="11" t="s">
        <v>305</v>
      </c>
      <c r="P1020" s="11" t="s">
        <v>304</v>
      </c>
      <c r="Q1020" s="11" t="s">
        <v>304</v>
      </c>
      <c r="R1020" s="11" t="s">
        <v>305</v>
      </c>
      <c r="S1020" s="153"/>
      <c r="T1020" s="3"/>
      <c r="U1020" s="3"/>
      <c r="V1020" s="3"/>
      <c r="W1020" s="3"/>
      <c r="X1020" s="3"/>
      <c r="Y1020" s="3"/>
      <c r="Z1020" s="3"/>
      <c r="AA1020" s="3"/>
      <c r="AB1020" s="3"/>
      <c r="AC1020" s="3"/>
      <c r="AD1020" s="3"/>
      <c r="AE1020" s="3"/>
      <c r="AF1020" s="3"/>
      <c r="AG1020" s="3"/>
      <c r="AH1020" s="3"/>
      <c r="AI1020" s="3"/>
      <c r="AJ1020" s="3"/>
      <c r="AK1020" s="3"/>
      <c r="AL1020" s="3"/>
      <c r="AM1020" s="3"/>
      <c r="AN1020" s="3"/>
      <c r="AO1020" s="3"/>
      <c r="AP1020" s="3"/>
      <c r="AQ1020" s="3"/>
      <c r="AR1020" s="3"/>
      <c r="AS1020" s="3"/>
      <c r="AT1020" s="3"/>
      <c r="AU1020" s="3"/>
      <c r="AV1020" s="3"/>
      <c r="AW1020" s="3"/>
      <c r="AX1020" s="3"/>
      <c r="AY1020" s="3"/>
      <c r="AZ1020" s="3"/>
      <c r="BA1020" s="3"/>
      <c r="BB1020" s="3"/>
      <c r="BC1020" s="3"/>
      <c r="BD1020" s="3"/>
      <c r="BE1020" s="3"/>
      <c r="BF1020" s="3"/>
      <c r="BG1020" s="3"/>
      <c r="BH1020" s="3"/>
      <c r="BI1020" s="3"/>
      <c r="BJ1020" s="3"/>
      <c r="BK1020" s="3"/>
      <c r="BL1020" s="3"/>
      <c r="BM1020" s="28">
        <v>2</v>
      </c>
    </row>
    <row r="1021" spans="1:65">
      <c r="A1021" s="30"/>
      <c r="B1021" s="19"/>
      <c r="C1021" s="9"/>
      <c r="D1021" s="26"/>
      <c r="E1021" s="26"/>
      <c r="F1021" s="26"/>
      <c r="G1021" s="26"/>
      <c r="H1021" s="26"/>
      <c r="I1021" s="26"/>
      <c r="J1021" s="26"/>
      <c r="K1021" s="26"/>
      <c r="L1021" s="26"/>
      <c r="M1021" s="26"/>
      <c r="N1021" s="26"/>
      <c r="O1021" s="26"/>
      <c r="P1021" s="26"/>
      <c r="Q1021" s="26"/>
      <c r="R1021" s="26"/>
      <c r="S1021" s="153"/>
      <c r="T1021" s="3"/>
      <c r="U1021" s="3"/>
      <c r="V1021" s="3"/>
      <c r="W1021" s="3"/>
      <c r="X1021" s="3"/>
      <c r="Y1021" s="3"/>
      <c r="Z1021" s="3"/>
      <c r="AA1021" s="3"/>
      <c r="AB1021" s="3"/>
      <c r="AC1021" s="3"/>
      <c r="AD1021" s="3"/>
      <c r="AE1021" s="3"/>
      <c r="AF1021" s="3"/>
      <c r="AG1021" s="3"/>
      <c r="AH1021" s="3"/>
      <c r="AI1021" s="3"/>
      <c r="AJ1021" s="3"/>
      <c r="AK1021" s="3"/>
      <c r="AL1021" s="3"/>
      <c r="AM1021" s="3"/>
      <c r="AN1021" s="3"/>
      <c r="AO1021" s="3"/>
      <c r="AP1021" s="3"/>
      <c r="AQ1021" s="3"/>
      <c r="AR1021" s="3"/>
      <c r="AS1021" s="3"/>
      <c r="AT1021" s="3"/>
      <c r="AU1021" s="3"/>
      <c r="AV1021" s="3"/>
      <c r="AW1021" s="3"/>
      <c r="AX1021" s="3"/>
      <c r="AY1021" s="3"/>
      <c r="AZ1021" s="3"/>
      <c r="BA1021" s="3"/>
      <c r="BB1021" s="3"/>
      <c r="BC1021" s="3"/>
      <c r="BD1021" s="3"/>
      <c r="BE1021" s="3"/>
      <c r="BF1021" s="3"/>
      <c r="BG1021" s="3"/>
      <c r="BH1021" s="3"/>
      <c r="BI1021" s="3"/>
      <c r="BJ1021" s="3"/>
      <c r="BK1021" s="3"/>
      <c r="BL1021" s="3"/>
      <c r="BM1021" s="28">
        <v>2</v>
      </c>
    </row>
    <row r="1022" spans="1:65">
      <c r="A1022" s="30"/>
      <c r="B1022" s="18">
        <v>1</v>
      </c>
      <c r="C1022" s="14">
        <v>1</v>
      </c>
      <c r="D1022" s="148">
        <v>14.6</v>
      </c>
      <c r="E1022" s="22">
        <v>5.9090219416671257</v>
      </c>
      <c r="F1022" s="148">
        <v>1</v>
      </c>
      <c r="G1022" s="22">
        <v>5.7</v>
      </c>
      <c r="H1022" s="22">
        <v>5.4</v>
      </c>
      <c r="I1022" s="22">
        <v>4.2</v>
      </c>
      <c r="J1022" s="22">
        <v>4.4000000000000004</v>
      </c>
      <c r="K1022" s="22">
        <v>2.1</v>
      </c>
      <c r="L1022" s="22">
        <v>4.7</v>
      </c>
      <c r="M1022" s="22">
        <v>3.9256317097117965</v>
      </c>
      <c r="N1022" s="148">
        <v>1.6</v>
      </c>
      <c r="O1022" s="22">
        <v>6.9</v>
      </c>
      <c r="P1022" s="148">
        <v>14</v>
      </c>
      <c r="Q1022" s="148">
        <v>13.82</v>
      </c>
      <c r="R1022" s="22">
        <v>5.5</v>
      </c>
      <c r="S1022" s="153"/>
      <c r="T1022" s="3"/>
      <c r="U1022" s="3"/>
      <c r="V1022" s="3"/>
      <c r="W1022" s="3"/>
      <c r="X1022" s="3"/>
      <c r="Y1022" s="3"/>
      <c r="Z1022" s="3"/>
      <c r="AA1022" s="3"/>
      <c r="AB1022" s="3"/>
      <c r="AC1022" s="3"/>
      <c r="AD1022" s="3"/>
      <c r="AE1022" s="3"/>
      <c r="AF1022" s="3"/>
      <c r="AG1022" s="3"/>
      <c r="AH1022" s="3"/>
      <c r="AI1022" s="3"/>
      <c r="AJ1022" s="3"/>
      <c r="AK1022" s="3"/>
      <c r="AL1022" s="3"/>
      <c r="AM1022" s="3"/>
      <c r="AN1022" s="3"/>
      <c r="AO1022" s="3"/>
      <c r="AP1022" s="3"/>
      <c r="AQ1022" s="3"/>
      <c r="AR1022" s="3"/>
      <c r="AS1022" s="3"/>
      <c r="AT1022" s="3"/>
      <c r="AU1022" s="3"/>
      <c r="AV1022" s="3"/>
      <c r="AW1022" s="3"/>
      <c r="AX1022" s="3"/>
      <c r="AY1022" s="3"/>
      <c r="AZ1022" s="3"/>
      <c r="BA1022" s="3"/>
      <c r="BB1022" s="3"/>
      <c r="BC1022" s="3"/>
      <c r="BD1022" s="3"/>
      <c r="BE1022" s="3"/>
      <c r="BF1022" s="3"/>
      <c r="BG1022" s="3"/>
      <c r="BH1022" s="3"/>
      <c r="BI1022" s="3"/>
      <c r="BJ1022" s="3"/>
      <c r="BK1022" s="3"/>
      <c r="BL1022" s="3"/>
      <c r="BM1022" s="28">
        <v>1</v>
      </c>
    </row>
    <row r="1023" spans="1:65">
      <c r="A1023" s="30"/>
      <c r="B1023" s="19">
        <v>1</v>
      </c>
      <c r="C1023" s="9">
        <v>2</v>
      </c>
      <c r="D1023" s="149">
        <v>14.6</v>
      </c>
      <c r="E1023" s="11">
        <v>5.7263324404733691</v>
      </c>
      <c r="F1023" s="149">
        <v>0.8</v>
      </c>
      <c r="G1023" s="11">
        <v>6.3</v>
      </c>
      <c r="H1023" s="11">
        <v>6.4</v>
      </c>
      <c r="I1023" s="11">
        <v>4.7</v>
      </c>
      <c r="J1023" s="11">
        <v>4.9000000000000004</v>
      </c>
      <c r="K1023" s="11">
        <v>3</v>
      </c>
      <c r="L1023" s="11">
        <v>4.4000000000000004</v>
      </c>
      <c r="M1023" s="11">
        <v>4.07768411234726</v>
      </c>
      <c r="N1023" s="149">
        <v>1.5</v>
      </c>
      <c r="O1023" s="11">
        <v>7.2</v>
      </c>
      <c r="P1023" s="149">
        <v>12.2</v>
      </c>
      <c r="Q1023" s="149">
        <v>14.44</v>
      </c>
      <c r="R1023" s="11">
        <v>5.9</v>
      </c>
      <c r="S1023" s="153"/>
      <c r="T1023" s="3"/>
      <c r="U1023" s="3"/>
      <c r="V1023" s="3"/>
      <c r="W1023" s="3"/>
      <c r="X1023" s="3"/>
      <c r="Y1023" s="3"/>
      <c r="Z1023" s="3"/>
      <c r="AA1023" s="3"/>
      <c r="AB1023" s="3"/>
      <c r="AC1023" s="3"/>
      <c r="AD1023" s="3"/>
      <c r="AE1023" s="3"/>
      <c r="AF1023" s="3"/>
      <c r="AG1023" s="3"/>
      <c r="AH1023" s="3"/>
      <c r="AI1023" s="3"/>
      <c r="AJ1023" s="3"/>
      <c r="AK1023" s="3"/>
      <c r="AL1023" s="3"/>
      <c r="AM1023" s="3"/>
      <c r="AN1023" s="3"/>
      <c r="AO1023" s="3"/>
      <c r="AP1023" s="3"/>
      <c r="AQ1023" s="3"/>
      <c r="AR1023" s="3"/>
      <c r="AS1023" s="3"/>
      <c r="AT1023" s="3"/>
      <c r="AU1023" s="3"/>
      <c r="AV1023" s="3"/>
      <c r="AW1023" s="3"/>
      <c r="AX1023" s="3"/>
      <c r="AY1023" s="3"/>
      <c r="AZ1023" s="3"/>
      <c r="BA1023" s="3"/>
      <c r="BB1023" s="3"/>
      <c r="BC1023" s="3"/>
      <c r="BD1023" s="3"/>
      <c r="BE1023" s="3"/>
      <c r="BF1023" s="3"/>
      <c r="BG1023" s="3"/>
      <c r="BH1023" s="3"/>
      <c r="BI1023" s="3"/>
      <c r="BJ1023" s="3"/>
      <c r="BK1023" s="3"/>
      <c r="BL1023" s="3"/>
      <c r="BM1023" s="28">
        <v>27</v>
      </c>
    </row>
    <row r="1024" spans="1:65">
      <c r="A1024" s="30"/>
      <c r="B1024" s="19">
        <v>1</v>
      </c>
      <c r="C1024" s="9">
        <v>3</v>
      </c>
      <c r="D1024" s="149">
        <v>14.8</v>
      </c>
      <c r="E1024" s="11">
        <v>5.751269352949242</v>
      </c>
      <c r="F1024" s="149">
        <v>1.2</v>
      </c>
      <c r="G1024" s="11">
        <v>5.4</v>
      </c>
      <c r="H1024" s="11">
        <v>5.3</v>
      </c>
      <c r="I1024" s="11">
        <v>4</v>
      </c>
      <c r="J1024" s="11">
        <v>3.7</v>
      </c>
      <c r="K1024" s="11">
        <v>3.1</v>
      </c>
      <c r="L1024" s="11">
        <v>4.4000000000000004</v>
      </c>
      <c r="M1024" s="11">
        <v>3.2373491373730783</v>
      </c>
      <c r="N1024" s="149">
        <v>1.5</v>
      </c>
      <c r="O1024" s="11">
        <v>7</v>
      </c>
      <c r="P1024" s="149">
        <v>8.1</v>
      </c>
      <c r="Q1024" s="149">
        <v>14.19</v>
      </c>
      <c r="R1024" s="11">
        <v>5.9</v>
      </c>
      <c r="S1024" s="153"/>
      <c r="T1024" s="3"/>
      <c r="U1024" s="3"/>
      <c r="V1024" s="3"/>
      <c r="W1024" s="3"/>
      <c r="X1024" s="3"/>
      <c r="Y1024" s="3"/>
      <c r="Z1024" s="3"/>
      <c r="AA1024" s="3"/>
      <c r="AB1024" s="3"/>
      <c r="AC1024" s="3"/>
      <c r="AD1024" s="3"/>
      <c r="AE1024" s="3"/>
      <c r="AF1024" s="3"/>
      <c r="AG1024" s="3"/>
      <c r="AH1024" s="3"/>
      <c r="AI1024" s="3"/>
      <c r="AJ1024" s="3"/>
      <c r="AK1024" s="3"/>
      <c r="AL1024" s="3"/>
      <c r="AM1024" s="3"/>
      <c r="AN1024" s="3"/>
      <c r="AO1024" s="3"/>
      <c r="AP1024" s="3"/>
      <c r="AQ1024" s="3"/>
      <c r="AR1024" s="3"/>
      <c r="AS1024" s="3"/>
      <c r="AT1024" s="3"/>
      <c r="AU1024" s="3"/>
      <c r="AV1024" s="3"/>
      <c r="AW1024" s="3"/>
      <c r="AX1024" s="3"/>
      <c r="AY1024" s="3"/>
      <c r="AZ1024" s="3"/>
      <c r="BA1024" s="3"/>
      <c r="BB1024" s="3"/>
      <c r="BC1024" s="3"/>
      <c r="BD1024" s="3"/>
      <c r="BE1024" s="3"/>
      <c r="BF1024" s="3"/>
      <c r="BG1024" s="3"/>
      <c r="BH1024" s="3"/>
      <c r="BI1024" s="3"/>
      <c r="BJ1024" s="3"/>
      <c r="BK1024" s="3"/>
      <c r="BL1024" s="3"/>
      <c r="BM1024" s="28">
        <v>16</v>
      </c>
    </row>
    <row r="1025" spans="1:65">
      <c r="A1025" s="30"/>
      <c r="B1025" s="19">
        <v>1</v>
      </c>
      <c r="C1025" s="9">
        <v>4</v>
      </c>
      <c r="D1025" s="149">
        <v>14.9</v>
      </c>
      <c r="E1025" s="11">
        <v>5.7324987716103681</v>
      </c>
      <c r="F1025" s="149">
        <v>0.9</v>
      </c>
      <c r="G1025" s="11">
        <v>6.3</v>
      </c>
      <c r="H1025" s="11">
        <v>5.4</v>
      </c>
      <c r="I1025" s="11">
        <v>4.3</v>
      </c>
      <c r="J1025" s="11">
        <v>4</v>
      </c>
      <c r="K1025" s="11">
        <v>3.7</v>
      </c>
      <c r="L1025" s="11">
        <v>4.4000000000000004</v>
      </c>
      <c r="M1025" s="11">
        <v>3.7941061351374454</v>
      </c>
      <c r="N1025" s="149">
        <v>1.6</v>
      </c>
      <c r="O1025" s="11">
        <v>7.4</v>
      </c>
      <c r="P1025" s="149">
        <v>14.4</v>
      </c>
      <c r="Q1025" s="149">
        <v>13.96</v>
      </c>
      <c r="R1025" s="11">
        <v>6.1</v>
      </c>
      <c r="S1025" s="153"/>
      <c r="T1025" s="3"/>
      <c r="U1025" s="3"/>
      <c r="V1025" s="3"/>
      <c r="W1025" s="3"/>
      <c r="X1025" s="3"/>
      <c r="Y1025" s="3"/>
      <c r="Z1025" s="3"/>
      <c r="AA1025" s="3"/>
      <c r="AB1025" s="3"/>
      <c r="AC1025" s="3"/>
      <c r="AD1025" s="3"/>
      <c r="AE1025" s="3"/>
      <c r="AF1025" s="3"/>
      <c r="AG1025" s="3"/>
      <c r="AH1025" s="3"/>
      <c r="AI1025" s="3"/>
      <c r="AJ1025" s="3"/>
      <c r="AK1025" s="3"/>
      <c r="AL1025" s="3"/>
      <c r="AM1025" s="3"/>
      <c r="AN1025" s="3"/>
      <c r="AO1025" s="3"/>
      <c r="AP1025" s="3"/>
      <c r="AQ1025" s="3"/>
      <c r="AR1025" s="3"/>
      <c r="AS1025" s="3"/>
      <c r="AT1025" s="3"/>
      <c r="AU1025" s="3"/>
      <c r="AV1025" s="3"/>
      <c r="AW1025" s="3"/>
      <c r="AX1025" s="3"/>
      <c r="AY1025" s="3"/>
      <c r="AZ1025" s="3"/>
      <c r="BA1025" s="3"/>
      <c r="BB1025" s="3"/>
      <c r="BC1025" s="3"/>
      <c r="BD1025" s="3"/>
      <c r="BE1025" s="3"/>
      <c r="BF1025" s="3"/>
      <c r="BG1025" s="3"/>
      <c r="BH1025" s="3"/>
      <c r="BI1025" s="3"/>
      <c r="BJ1025" s="3"/>
      <c r="BK1025" s="3"/>
      <c r="BL1025" s="3"/>
      <c r="BM1025" s="28">
        <v>5.0636603585895781</v>
      </c>
    </row>
    <row r="1026" spans="1:65">
      <c r="A1026" s="30"/>
      <c r="B1026" s="19">
        <v>1</v>
      </c>
      <c r="C1026" s="9">
        <v>5</v>
      </c>
      <c r="D1026" s="149">
        <v>14.4</v>
      </c>
      <c r="E1026" s="154">
        <v>6.3785114064246038</v>
      </c>
      <c r="F1026" s="149">
        <v>1</v>
      </c>
      <c r="G1026" s="11">
        <v>6</v>
      </c>
      <c r="H1026" s="11">
        <v>5.9</v>
      </c>
      <c r="I1026" s="11">
        <v>4.2</v>
      </c>
      <c r="J1026" s="11">
        <v>4.5</v>
      </c>
      <c r="K1026" s="11">
        <v>3.2</v>
      </c>
      <c r="L1026" s="11">
        <v>5.0999999999999996</v>
      </c>
      <c r="M1026" s="11">
        <v>3.6686368514441798</v>
      </c>
      <c r="N1026" s="149">
        <v>1.6</v>
      </c>
      <c r="O1026" s="11">
        <v>6.8</v>
      </c>
      <c r="P1026" s="149">
        <v>15</v>
      </c>
      <c r="Q1026" s="149">
        <v>13.98</v>
      </c>
      <c r="R1026" s="11">
        <v>5.6</v>
      </c>
      <c r="S1026" s="153"/>
      <c r="T1026" s="3"/>
      <c r="U1026" s="3"/>
      <c r="V1026" s="3"/>
      <c r="W1026" s="3"/>
      <c r="X1026" s="3"/>
      <c r="Y1026" s="3"/>
      <c r="Z1026" s="3"/>
      <c r="AA1026" s="3"/>
      <c r="AB1026" s="3"/>
      <c r="AC1026" s="3"/>
      <c r="AD1026" s="3"/>
      <c r="AE1026" s="3"/>
      <c r="AF1026" s="3"/>
      <c r="AG1026" s="3"/>
      <c r="AH1026" s="3"/>
      <c r="AI1026" s="3"/>
      <c r="AJ1026" s="3"/>
      <c r="AK1026" s="3"/>
      <c r="AL1026" s="3"/>
      <c r="AM1026" s="3"/>
      <c r="AN1026" s="3"/>
      <c r="AO1026" s="3"/>
      <c r="AP1026" s="3"/>
      <c r="AQ1026" s="3"/>
      <c r="AR1026" s="3"/>
      <c r="AS1026" s="3"/>
      <c r="AT1026" s="3"/>
      <c r="AU1026" s="3"/>
      <c r="AV1026" s="3"/>
      <c r="AW1026" s="3"/>
      <c r="AX1026" s="3"/>
      <c r="AY1026" s="3"/>
      <c r="AZ1026" s="3"/>
      <c r="BA1026" s="3"/>
      <c r="BB1026" s="3"/>
      <c r="BC1026" s="3"/>
      <c r="BD1026" s="3"/>
      <c r="BE1026" s="3"/>
      <c r="BF1026" s="3"/>
      <c r="BG1026" s="3"/>
      <c r="BH1026" s="3"/>
      <c r="BI1026" s="3"/>
      <c r="BJ1026" s="3"/>
      <c r="BK1026" s="3"/>
      <c r="BL1026" s="3"/>
      <c r="BM1026" s="28">
        <v>67</v>
      </c>
    </row>
    <row r="1027" spans="1:65">
      <c r="A1027" s="30"/>
      <c r="B1027" s="19">
        <v>1</v>
      </c>
      <c r="C1027" s="9">
        <v>6</v>
      </c>
      <c r="D1027" s="149">
        <v>14.2</v>
      </c>
      <c r="E1027" s="11">
        <v>5.9338474490920419</v>
      </c>
      <c r="F1027" s="149">
        <v>1</v>
      </c>
      <c r="G1027" s="11">
        <v>6.9</v>
      </c>
      <c r="H1027" s="11">
        <v>6.2</v>
      </c>
      <c r="I1027" s="11">
        <v>4.5</v>
      </c>
      <c r="J1027" s="11">
        <v>4.2</v>
      </c>
      <c r="K1027" s="11">
        <v>3.7</v>
      </c>
      <c r="L1027" s="11">
        <v>4.8</v>
      </c>
      <c r="M1027" s="11">
        <v>3.9526496224104104</v>
      </c>
      <c r="N1027" s="149">
        <v>1.6</v>
      </c>
      <c r="O1027" s="11">
        <v>6.7</v>
      </c>
      <c r="P1027" s="149">
        <v>8</v>
      </c>
      <c r="Q1027" s="149">
        <v>14.26</v>
      </c>
      <c r="R1027" s="11">
        <v>5.9</v>
      </c>
      <c r="S1027" s="153"/>
      <c r="T1027" s="3"/>
      <c r="U1027" s="3"/>
      <c r="V1027" s="3"/>
      <c r="W1027" s="3"/>
      <c r="X1027" s="3"/>
      <c r="Y1027" s="3"/>
      <c r="Z1027" s="3"/>
      <c r="AA1027" s="3"/>
      <c r="AB1027" s="3"/>
      <c r="AC1027" s="3"/>
      <c r="AD1027" s="3"/>
      <c r="AE1027" s="3"/>
      <c r="AF1027" s="3"/>
      <c r="AG1027" s="3"/>
      <c r="AH1027" s="3"/>
      <c r="AI1027" s="3"/>
      <c r="AJ1027" s="3"/>
      <c r="AK1027" s="3"/>
      <c r="AL1027" s="3"/>
      <c r="AM1027" s="3"/>
      <c r="AN1027" s="3"/>
      <c r="AO1027" s="3"/>
      <c r="AP1027" s="3"/>
      <c r="AQ1027" s="3"/>
      <c r="AR1027" s="3"/>
      <c r="AS1027" s="3"/>
      <c r="AT1027" s="3"/>
      <c r="AU1027" s="3"/>
      <c r="AV1027" s="3"/>
      <c r="AW1027" s="3"/>
      <c r="AX1027" s="3"/>
      <c r="AY1027" s="3"/>
      <c r="AZ1027" s="3"/>
      <c r="BA1027" s="3"/>
      <c r="BB1027" s="3"/>
      <c r="BC1027" s="3"/>
      <c r="BD1027" s="3"/>
      <c r="BE1027" s="3"/>
      <c r="BF1027" s="3"/>
      <c r="BG1027" s="3"/>
      <c r="BH1027" s="3"/>
      <c r="BI1027" s="3"/>
      <c r="BJ1027" s="3"/>
      <c r="BK1027" s="3"/>
      <c r="BL1027" s="3"/>
      <c r="BM1027" s="55"/>
    </row>
    <row r="1028" spans="1:65">
      <c r="A1028" s="30"/>
      <c r="B1028" s="20" t="s">
        <v>260</v>
      </c>
      <c r="C1028" s="12"/>
      <c r="D1028" s="23">
        <v>14.583333333333334</v>
      </c>
      <c r="E1028" s="23">
        <v>5.9052468937027909</v>
      </c>
      <c r="F1028" s="23">
        <v>0.98333333333333339</v>
      </c>
      <c r="G1028" s="23">
        <v>6.1000000000000005</v>
      </c>
      <c r="H1028" s="23">
        <v>5.7666666666666666</v>
      </c>
      <c r="I1028" s="23">
        <v>4.3166666666666664</v>
      </c>
      <c r="J1028" s="23">
        <v>4.2833333333333332</v>
      </c>
      <c r="K1028" s="23">
        <v>3.1333333333333329</v>
      </c>
      <c r="L1028" s="23">
        <v>4.6333333333333337</v>
      </c>
      <c r="M1028" s="23">
        <v>3.7760095947373613</v>
      </c>
      <c r="N1028" s="23">
        <v>1.5666666666666664</v>
      </c>
      <c r="O1028" s="23">
        <v>7</v>
      </c>
      <c r="P1028" s="23">
        <v>11.949999999999998</v>
      </c>
      <c r="Q1028" s="23">
        <v>14.108333333333334</v>
      </c>
      <c r="R1028" s="23">
        <v>5.8166666666666664</v>
      </c>
      <c r="S1028" s="153"/>
      <c r="T1028" s="3"/>
      <c r="U1028" s="3"/>
      <c r="V1028" s="3"/>
      <c r="W1028" s="3"/>
      <c r="X1028" s="3"/>
      <c r="Y1028" s="3"/>
      <c r="Z1028" s="3"/>
      <c r="AA1028" s="3"/>
      <c r="AB1028" s="3"/>
      <c r="AC1028" s="3"/>
      <c r="AD1028" s="3"/>
      <c r="AE1028" s="3"/>
      <c r="AF1028" s="3"/>
      <c r="AG1028" s="3"/>
      <c r="AH1028" s="3"/>
      <c r="AI1028" s="3"/>
      <c r="AJ1028" s="3"/>
      <c r="AK1028" s="3"/>
      <c r="AL1028" s="3"/>
      <c r="AM1028" s="3"/>
      <c r="AN1028" s="3"/>
      <c r="AO1028" s="3"/>
      <c r="AP1028" s="3"/>
      <c r="AQ1028" s="3"/>
      <c r="AR1028" s="3"/>
      <c r="AS1028" s="3"/>
      <c r="AT1028" s="3"/>
      <c r="AU1028" s="3"/>
      <c r="AV1028" s="3"/>
      <c r="AW1028" s="3"/>
      <c r="AX1028" s="3"/>
      <c r="AY1028" s="3"/>
      <c r="AZ1028" s="3"/>
      <c r="BA1028" s="3"/>
      <c r="BB1028" s="3"/>
      <c r="BC1028" s="3"/>
      <c r="BD1028" s="3"/>
      <c r="BE1028" s="3"/>
      <c r="BF1028" s="3"/>
      <c r="BG1028" s="3"/>
      <c r="BH1028" s="3"/>
      <c r="BI1028" s="3"/>
      <c r="BJ1028" s="3"/>
      <c r="BK1028" s="3"/>
      <c r="BL1028" s="3"/>
      <c r="BM1028" s="55"/>
    </row>
    <row r="1029" spans="1:65">
      <c r="A1029" s="30"/>
      <c r="B1029" s="3" t="s">
        <v>261</v>
      </c>
      <c r="C1029" s="29"/>
      <c r="D1029" s="11">
        <v>14.6</v>
      </c>
      <c r="E1029" s="11">
        <v>5.8301456473081839</v>
      </c>
      <c r="F1029" s="11">
        <v>1</v>
      </c>
      <c r="G1029" s="11">
        <v>6.15</v>
      </c>
      <c r="H1029" s="11">
        <v>5.65</v>
      </c>
      <c r="I1029" s="11">
        <v>4.25</v>
      </c>
      <c r="J1029" s="11">
        <v>4.3000000000000007</v>
      </c>
      <c r="K1029" s="11">
        <v>3.1500000000000004</v>
      </c>
      <c r="L1029" s="11">
        <v>4.5500000000000007</v>
      </c>
      <c r="M1029" s="11">
        <v>3.8598689224246208</v>
      </c>
      <c r="N1029" s="11">
        <v>1.6</v>
      </c>
      <c r="O1029" s="11">
        <v>6.95</v>
      </c>
      <c r="P1029" s="11">
        <v>13.1</v>
      </c>
      <c r="Q1029" s="11">
        <v>14.085000000000001</v>
      </c>
      <c r="R1029" s="11">
        <v>5.9</v>
      </c>
      <c r="S1029" s="153"/>
      <c r="T1029" s="3"/>
      <c r="U1029" s="3"/>
      <c r="V1029" s="3"/>
      <c r="W1029" s="3"/>
      <c r="X1029" s="3"/>
      <c r="Y1029" s="3"/>
      <c r="Z1029" s="3"/>
      <c r="AA1029" s="3"/>
      <c r="AB1029" s="3"/>
      <c r="AC1029" s="3"/>
      <c r="AD1029" s="3"/>
      <c r="AE1029" s="3"/>
      <c r="AF1029" s="3"/>
      <c r="AG1029" s="3"/>
      <c r="AH1029" s="3"/>
      <c r="AI1029" s="3"/>
      <c r="AJ1029" s="3"/>
      <c r="AK1029" s="3"/>
      <c r="AL1029" s="3"/>
      <c r="AM1029" s="3"/>
      <c r="AN1029" s="3"/>
      <c r="AO1029" s="3"/>
      <c r="AP1029" s="3"/>
      <c r="AQ1029" s="3"/>
      <c r="AR1029" s="3"/>
      <c r="AS1029" s="3"/>
      <c r="AT1029" s="3"/>
      <c r="AU1029" s="3"/>
      <c r="AV1029" s="3"/>
      <c r="AW1029" s="3"/>
      <c r="AX1029" s="3"/>
      <c r="AY1029" s="3"/>
      <c r="AZ1029" s="3"/>
      <c r="BA1029" s="3"/>
      <c r="BB1029" s="3"/>
      <c r="BC1029" s="3"/>
      <c r="BD1029" s="3"/>
      <c r="BE1029" s="3"/>
      <c r="BF1029" s="3"/>
      <c r="BG1029" s="3"/>
      <c r="BH1029" s="3"/>
      <c r="BI1029" s="3"/>
      <c r="BJ1029" s="3"/>
      <c r="BK1029" s="3"/>
      <c r="BL1029" s="3"/>
      <c r="BM1029" s="55"/>
    </row>
    <row r="1030" spans="1:65">
      <c r="A1030" s="30"/>
      <c r="B1030" s="3" t="s">
        <v>262</v>
      </c>
      <c r="C1030" s="29"/>
      <c r="D1030" s="24">
        <v>0.25625508125043461</v>
      </c>
      <c r="E1030" s="24">
        <v>0.24914771525136409</v>
      </c>
      <c r="F1030" s="24">
        <v>0.13291601358251295</v>
      </c>
      <c r="G1030" s="24">
        <v>0.52535702146254781</v>
      </c>
      <c r="H1030" s="24">
        <v>0.46761807778000491</v>
      </c>
      <c r="I1030" s="24">
        <v>0.24832774042918904</v>
      </c>
      <c r="J1030" s="24">
        <v>0.41673332800085322</v>
      </c>
      <c r="K1030" s="24">
        <v>0.58878405775519593</v>
      </c>
      <c r="L1030" s="24">
        <v>0.28751811537130401</v>
      </c>
      <c r="M1030" s="24">
        <v>0.29886701736577681</v>
      </c>
      <c r="N1030" s="24">
        <v>5.1639777949432274E-2</v>
      </c>
      <c r="O1030" s="24">
        <v>0.26076809620810604</v>
      </c>
      <c r="P1030" s="24">
        <v>3.1621195423323334</v>
      </c>
      <c r="Q1030" s="24">
        <v>0.22859717116943173</v>
      </c>
      <c r="R1030" s="24">
        <v>0.22286019533929044</v>
      </c>
      <c r="S1030" s="153"/>
      <c r="T1030" s="3"/>
      <c r="U1030" s="3"/>
      <c r="V1030" s="3"/>
      <c r="W1030" s="3"/>
      <c r="X1030" s="3"/>
      <c r="Y1030" s="3"/>
      <c r="Z1030" s="3"/>
      <c r="AA1030" s="3"/>
      <c r="AB1030" s="3"/>
      <c r="AC1030" s="3"/>
      <c r="AD1030" s="3"/>
      <c r="AE1030" s="3"/>
      <c r="AF1030" s="3"/>
      <c r="AG1030" s="3"/>
      <c r="AH1030" s="3"/>
      <c r="AI1030" s="3"/>
      <c r="AJ1030" s="3"/>
      <c r="AK1030" s="3"/>
      <c r="AL1030" s="3"/>
      <c r="AM1030" s="3"/>
      <c r="AN1030" s="3"/>
      <c r="AO1030" s="3"/>
      <c r="AP1030" s="3"/>
      <c r="AQ1030" s="3"/>
      <c r="AR1030" s="3"/>
      <c r="AS1030" s="3"/>
      <c r="AT1030" s="3"/>
      <c r="AU1030" s="3"/>
      <c r="AV1030" s="3"/>
      <c r="AW1030" s="3"/>
      <c r="AX1030" s="3"/>
      <c r="AY1030" s="3"/>
      <c r="AZ1030" s="3"/>
      <c r="BA1030" s="3"/>
      <c r="BB1030" s="3"/>
      <c r="BC1030" s="3"/>
      <c r="BD1030" s="3"/>
      <c r="BE1030" s="3"/>
      <c r="BF1030" s="3"/>
      <c r="BG1030" s="3"/>
      <c r="BH1030" s="3"/>
      <c r="BI1030" s="3"/>
      <c r="BJ1030" s="3"/>
      <c r="BK1030" s="3"/>
      <c r="BL1030" s="3"/>
      <c r="BM1030" s="55"/>
    </row>
    <row r="1031" spans="1:65">
      <c r="A1031" s="30"/>
      <c r="B1031" s="3" t="s">
        <v>86</v>
      </c>
      <c r="C1031" s="29"/>
      <c r="D1031" s="13">
        <v>1.7571777000029803E-2</v>
      </c>
      <c r="E1031" s="13">
        <v>4.2190905771788988E-2</v>
      </c>
      <c r="F1031" s="13">
        <v>0.13516882737204705</v>
      </c>
      <c r="G1031" s="13">
        <v>8.6124101879106185E-2</v>
      </c>
      <c r="H1031" s="13">
        <v>8.1089840077457495E-2</v>
      </c>
      <c r="I1031" s="13">
        <v>5.7527661875487808E-2</v>
      </c>
      <c r="J1031" s="13">
        <v>9.7291827548837334E-2</v>
      </c>
      <c r="K1031" s="13">
        <v>0.18790980566655191</v>
      </c>
      <c r="L1031" s="13">
        <v>6.2054269504597984E-2</v>
      </c>
      <c r="M1031" s="13">
        <v>7.9148903059544362E-2</v>
      </c>
      <c r="N1031" s="13">
        <v>3.2961560393254645E-2</v>
      </c>
      <c r="O1031" s="13">
        <v>3.7252585172586575E-2</v>
      </c>
      <c r="P1031" s="13">
        <v>0.2646125140027058</v>
      </c>
      <c r="Q1031" s="13">
        <v>1.6202989096474781E-2</v>
      </c>
      <c r="R1031" s="13">
        <v>3.8314073697299215E-2</v>
      </c>
      <c r="S1031" s="153"/>
      <c r="T1031" s="3"/>
      <c r="U1031" s="3"/>
      <c r="V1031" s="3"/>
      <c r="W1031" s="3"/>
      <c r="X1031" s="3"/>
      <c r="Y1031" s="3"/>
      <c r="Z1031" s="3"/>
      <c r="AA1031" s="3"/>
      <c r="AB1031" s="3"/>
      <c r="AC1031" s="3"/>
      <c r="AD1031" s="3"/>
      <c r="AE1031" s="3"/>
      <c r="AF1031" s="3"/>
      <c r="AG1031" s="3"/>
      <c r="AH1031" s="3"/>
      <c r="AI1031" s="3"/>
      <c r="AJ1031" s="3"/>
      <c r="AK1031" s="3"/>
      <c r="AL1031" s="3"/>
      <c r="AM1031" s="3"/>
      <c r="AN1031" s="3"/>
      <c r="AO1031" s="3"/>
      <c r="AP1031" s="3"/>
      <c r="AQ1031" s="3"/>
      <c r="AR1031" s="3"/>
      <c r="AS1031" s="3"/>
      <c r="AT1031" s="3"/>
      <c r="AU1031" s="3"/>
      <c r="AV1031" s="3"/>
      <c r="AW1031" s="3"/>
      <c r="AX1031" s="3"/>
      <c r="AY1031" s="3"/>
      <c r="AZ1031" s="3"/>
      <c r="BA1031" s="3"/>
      <c r="BB1031" s="3"/>
      <c r="BC1031" s="3"/>
      <c r="BD1031" s="3"/>
      <c r="BE1031" s="3"/>
      <c r="BF1031" s="3"/>
      <c r="BG1031" s="3"/>
      <c r="BH1031" s="3"/>
      <c r="BI1031" s="3"/>
      <c r="BJ1031" s="3"/>
      <c r="BK1031" s="3"/>
      <c r="BL1031" s="3"/>
      <c r="BM1031" s="55"/>
    </row>
    <row r="1032" spans="1:65">
      <c r="A1032" s="30"/>
      <c r="B1032" s="3" t="s">
        <v>263</v>
      </c>
      <c r="C1032" s="29"/>
      <c r="D1032" s="13">
        <v>1.8799983214899796</v>
      </c>
      <c r="E1032" s="13">
        <v>0.16620122115528835</v>
      </c>
      <c r="F1032" s="13">
        <v>-0.80580582746524709</v>
      </c>
      <c r="G1032" s="13">
        <v>0.20466215504609453</v>
      </c>
      <c r="H1032" s="13">
        <v>0.13883362198346627</v>
      </c>
      <c r="I1032" s="13">
        <v>-0.14752049683896606</v>
      </c>
      <c r="J1032" s="13">
        <v>-0.15410335014522891</v>
      </c>
      <c r="K1032" s="13">
        <v>-0.38121178921129595</v>
      </c>
      <c r="L1032" s="13">
        <v>-8.498339042946923E-2</v>
      </c>
      <c r="M1032" s="13">
        <v>-0.25429248264409199</v>
      </c>
      <c r="N1032" s="13">
        <v>-0.69060589460564792</v>
      </c>
      <c r="O1032" s="13">
        <v>0.38239919431519032</v>
      </c>
      <c r="P1032" s="13">
        <v>1.3599529102952173</v>
      </c>
      <c r="Q1032" s="13">
        <v>1.7861926618757349</v>
      </c>
      <c r="R1032" s="13">
        <v>0.14870790194286032</v>
      </c>
      <c r="S1032" s="153"/>
      <c r="T1032" s="3"/>
      <c r="U1032" s="3"/>
      <c r="V1032" s="3"/>
      <c r="W1032" s="3"/>
      <c r="X1032" s="3"/>
      <c r="Y1032" s="3"/>
      <c r="Z1032" s="3"/>
      <c r="AA1032" s="3"/>
      <c r="AB1032" s="3"/>
      <c r="AC1032" s="3"/>
      <c r="AD1032" s="3"/>
      <c r="AE1032" s="3"/>
      <c r="AF1032" s="3"/>
      <c r="AG1032" s="3"/>
      <c r="AH1032" s="3"/>
      <c r="AI1032" s="3"/>
      <c r="AJ1032" s="3"/>
      <c r="AK1032" s="3"/>
      <c r="AL1032" s="3"/>
      <c r="AM1032" s="3"/>
      <c r="AN1032" s="3"/>
      <c r="AO1032" s="3"/>
      <c r="AP1032" s="3"/>
      <c r="AQ1032" s="3"/>
      <c r="AR1032" s="3"/>
      <c r="AS1032" s="3"/>
      <c r="AT1032" s="3"/>
      <c r="AU1032" s="3"/>
      <c r="AV1032" s="3"/>
      <c r="AW1032" s="3"/>
      <c r="AX1032" s="3"/>
      <c r="AY1032" s="3"/>
      <c r="AZ1032" s="3"/>
      <c r="BA1032" s="3"/>
      <c r="BB1032" s="3"/>
      <c r="BC1032" s="3"/>
      <c r="BD1032" s="3"/>
      <c r="BE1032" s="3"/>
      <c r="BF1032" s="3"/>
      <c r="BG1032" s="3"/>
      <c r="BH1032" s="3"/>
      <c r="BI1032" s="3"/>
      <c r="BJ1032" s="3"/>
      <c r="BK1032" s="3"/>
      <c r="BL1032" s="3"/>
      <c r="BM1032" s="55"/>
    </row>
    <row r="1033" spans="1:65">
      <c r="A1033" s="30"/>
      <c r="B1033" s="46" t="s">
        <v>264</v>
      </c>
      <c r="C1033" s="47"/>
      <c r="D1033" s="45">
        <v>4.01</v>
      </c>
      <c r="E1033" s="45">
        <v>0.06</v>
      </c>
      <c r="F1033" s="45">
        <v>2.17</v>
      </c>
      <c r="G1033" s="45">
        <v>0.15</v>
      </c>
      <c r="H1033" s="45">
        <v>0</v>
      </c>
      <c r="I1033" s="45">
        <v>0.66</v>
      </c>
      <c r="J1033" s="45">
        <v>0.67</v>
      </c>
      <c r="K1033" s="45">
        <v>1.2</v>
      </c>
      <c r="L1033" s="45">
        <v>0.52</v>
      </c>
      <c r="M1033" s="45">
        <v>0.9</v>
      </c>
      <c r="N1033" s="45">
        <v>1.91</v>
      </c>
      <c r="O1033" s="45">
        <v>0.56000000000000005</v>
      </c>
      <c r="P1033" s="45">
        <v>2.81</v>
      </c>
      <c r="Q1033" s="45">
        <v>3.79</v>
      </c>
      <c r="R1033" s="45">
        <v>0.02</v>
      </c>
      <c r="S1033" s="153"/>
      <c r="T1033" s="3"/>
      <c r="U1033" s="3"/>
      <c r="V1033" s="3"/>
      <c r="W1033" s="3"/>
      <c r="X1033" s="3"/>
      <c r="Y1033" s="3"/>
      <c r="Z1033" s="3"/>
      <c r="AA1033" s="3"/>
      <c r="AB1033" s="3"/>
      <c r="AC1033" s="3"/>
      <c r="AD1033" s="3"/>
      <c r="AE1033" s="3"/>
      <c r="AF1033" s="3"/>
      <c r="AG1033" s="3"/>
      <c r="AH1033" s="3"/>
      <c r="AI1033" s="3"/>
      <c r="AJ1033" s="3"/>
      <c r="AK1033" s="3"/>
      <c r="AL1033" s="3"/>
      <c r="AM1033" s="3"/>
      <c r="AN1033" s="3"/>
      <c r="AO1033" s="3"/>
      <c r="AP1033" s="3"/>
      <c r="AQ1033" s="3"/>
      <c r="AR1033" s="3"/>
      <c r="AS1033" s="3"/>
      <c r="AT1033" s="3"/>
      <c r="AU1033" s="3"/>
      <c r="AV1033" s="3"/>
      <c r="AW1033" s="3"/>
      <c r="AX1033" s="3"/>
      <c r="AY1033" s="3"/>
      <c r="AZ1033" s="3"/>
      <c r="BA1033" s="3"/>
      <c r="BB1033" s="3"/>
      <c r="BC1033" s="3"/>
      <c r="BD1033" s="3"/>
      <c r="BE1033" s="3"/>
      <c r="BF1033" s="3"/>
      <c r="BG1033" s="3"/>
      <c r="BH1033" s="3"/>
      <c r="BI1033" s="3"/>
      <c r="BJ1033" s="3"/>
      <c r="BK1033" s="3"/>
      <c r="BL1033" s="3"/>
      <c r="BM1033" s="55"/>
    </row>
    <row r="1034" spans="1:65">
      <c r="B1034" s="31"/>
      <c r="C1034" s="20"/>
      <c r="D1034" s="20"/>
      <c r="E1034" s="20"/>
      <c r="F1034" s="20"/>
      <c r="G1034" s="20"/>
      <c r="H1034" s="20"/>
      <c r="I1034" s="20"/>
      <c r="J1034" s="20"/>
      <c r="K1034" s="20"/>
      <c r="L1034" s="20"/>
      <c r="M1034" s="20"/>
      <c r="N1034" s="20"/>
      <c r="O1034" s="20"/>
      <c r="P1034" s="20"/>
      <c r="Q1034" s="20"/>
      <c r="R1034" s="20"/>
      <c r="BM1034" s="55"/>
    </row>
    <row r="1035" spans="1:65" ht="15">
      <c r="B1035" s="8" t="s">
        <v>597</v>
      </c>
      <c r="BM1035" s="28" t="s">
        <v>67</v>
      </c>
    </row>
    <row r="1036" spans="1:65" ht="15">
      <c r="A1036" s="25" t="s">
        <v>38</v>
      </c>
      <c r="B1036" s="18" t="s">
        <v>112</v>
      </c>
      <c r="C1036" s="15" t="s">
        <v>113</v>
      </c>
      <c r="D1036" s="16" t="s">
        <v>225</v>
      </c>
      <c r="E1036" s="17" t="s">
        <v>225</v>
      </c>
      <c r="F1036" s="17" t="s">
        <v>225</v>
      </c>
      <c r="G1036" s="17" t="s">
        <v>225</v>
      </c>
      <c r="H1036" s="17" t="s">
        <v>225</v>
      </c>
      <c r="I1036" s="17" t="s">
        <v>225</v>
      </c>
      <c r="J1036" s="17" t="s">
        <v>225</v>
      </c>
      <c r="K1036" s="17" t="s">
        <v>225</v>
      </c>
      <c r="L1036" s="17" t="s">
        <v>225</v>
      </c>
      <c r="M1036" s="17" t="s">
        <v>225</v>
      </c>
      <c r="N1036" s="17" t="s">
        <v>225</v>
      </c>
      <c r="O1036" s="17" t="s">
        <v>225</v>
      </c>
      <c r="P1036" s="17" t="s">
        <v>225</v>
      </c>
      <c r="Q1036" s="17" t="s">
        <v>225</v>
      </c>
      <c r="R1036" s="17" t="s">
        <v>225</v>
      </c>
      <c r="S1036" s="17" t="s">
        <v>225</v>
      </c>
      <c r="T1036" s="153"/>
      <c r="U1036" s="3"/>
      <c r="V1036" s="3"/>
      <c r="W1036" s="3"/>
      <c r="X1036" s="3"/>
      <c r="Y1036" s="3"/>
      <c r="Z1036" s="3"/>
      <c r="AA1036" s="3"/>
      <c r="AB1036" s="3"/>
      <c r="AC1036" s="3"/>
      <c r="AD1036" s="3"/>
      <c r="AE1036" s="3"/>
      <c r="AF1036" s="3"/>
      <c r="AG1036" s="3"/>
      <c r="AH1036" s="3"/>
      <c r="AI1036" s="3"/>
      <c r="AJ1036" s="3"/>
      <c r="AK1036" s="3"/>
      <c r="AL1036" s="3"/>
      <c r="AM1036" s="3"/>
      <c r="AN1036" s="3"/>
      <c r="AO1036" s="3"/>
      <c r="AP1036" s="3"/>
      <c r="AQ1036" s="3"/>
      <c r="AR1036" s="3"/>
      <c r="AS1036" s="3"/>
      <c r="AT1036" s="3"/>
      <c r="AU1036" s="3"/>
      <c r="AV1036" s="3"/>
      <c r="AW1036" s="3"/>
      <c r="AX1036" s="3"/>
      <c r="AY1036" s="3"/>
      <c r="AZ1036" s="3"/>
      <c r="BA1036" s="3"/>
      <c r="BB1036" s="3"/>
      <c r="BC1036" s="3"/>
      <c r="BD1036" s="3"/>
      <c r="BE1036" s="3"/>
      <c r="BF1036" s="3"/>
      <c r="BG1036" s="3"/>
      <c r="BH1036" s="3"/>
      <c r="BI1036" s="3"/>
      <c r="BJ1036" s="3"/>
      <c r="BK1036" s="3"/>
      <c r="BL1036" s="3"/>
      <c r="BM1036" s="28">
        <v>1</v>
      </c>
    </row>
    <row r="1037" spans="1:65">
      <c r="A1037" s="30"/>
      <c r="B1037" s="19" t="s">
        <v>226</v>
      </c>
      <c r="C1037" s="9" t="s">
        <v>226</v>
      </c>
      <c r="D1037" s="151" t="s">
        <v>228</v>
      </c>
      <c r="E1037" s="152" t="s">
        <v>229</v>
      </c>
      <c r="F1037" s="152" t="s">
        <v>231</v>
      </c>
      <c r="G1037" s="152" t="s">
        <v>232</v>
      </c>
      <c r="H1037" s="152" t="s">
        <v>234</v>
      </c>
      <c r="I1037" s="152" t="s">
        <v>235</v>
      </c>
      <c r="J1037" s="152" t="s">
        <v>236</v>
      </c>
      <c r="K1037" s="152" t="s">
        <v>237</v>
      </c>
      <c r="L1037" s="152" t="s">
        <v>238</v>
      </c>
      <c r="M1037" s="152" t="s">
        <v>280</v>
      </c>
      <c r="N1037" s="152" t="s">
        <v>241</v>
      </c>
      <c r="O1037" s="152" t="s">
        <v>242</v>
      </c>
      <c r="P1037" s="152" t="s">
        <v>243</v>
      </c>
      <c r="Q1037" s="152" t="s">
        <v>244</v>
      </c>
      <c r="R1037" s="152" t="s">
        <v>246</v>
      </c>
      <c r="S1037" s="152" t="s">
        <v>248</v>
      </c>
      <c r="T1037" s="153"/>
      <c r="U1037" s="3"/>
      <c r="V1037" s="3"/>
      <c r="W1037" s="3"/>
      <c r="X1037" s="3"/>
      <c r="Y1037" s="3"/>
      <c r="Z1037" s="3"/>
      <c r="AA1037" s="3"/>
      <c r="AB1037" s="3"/>
      <c r="AC1037" s="3"/>
      <c r="AD1037" s="3"/>
      <c r="AE1037" s="3"/>
      <c r="AF1037" s="3"/>
      <c r="AG1037" s="3"/>
      <c r="AH1037" s="3"/>
      <c r="AI1037" s="3"/>
      <c r="AJ1037" s="3"/>
      <c r="AK1037" s="3"/>
      <c r="AL1037" s="3"/>
      <c r="AM1037" s="3"/>
      <c r="AN1037" s="3"/>
      <c r="AO1037" s="3"/>
      <c r="AP1037" s="3"/>
      <c r="AQ1037" s="3"/>
      <c r="AR1037" s="3"/>
      <c r="AS1037" s="3"/>
      <c r="AT1037" s="3"/>
      <c r="AU1037" s="3"/>
      <c r="AV1037" s="3"/>
      <c r="AW1037" s="3"/>
      <c r="AX1037" s="3"/>
      <c r="AY1037" s="3"/>
      <c r="AZ1037" s="3"/>
      <c r="BA1037" s="3"/>
      <c r="BB1037" s="3"/>
      <c r="BC1037" s="3"/>
      <c r="BD1037" s="3"/>
      <c r="BE1037" s="3"/>
      <c r="BF1037" s="3"/>
      <c r="BG1037" s="3"/>
      <c r="BH1037" s="3"/>
      <c r="BI1037" s="3"/>
      <c r="BJ1037" s="3"/>
      <c r="BK1037" s="3"/>
      <c r="BL1037" s="3"/>
      <c r="BM1037" s="28" t="s">
        <v>3</v>
      </c>
    </row>
    <row r="1038" spans="1:65">
      <c r="A1038" s="30"/>
      <c r="B1038" s="19"/>
      <c r="C1038" s="9"/>
      <c r="D1038" s="10" t="s">
        <v>304</v>
      </c>
      <c r="E1038" s="11" t="s">
        <v>304</v>
      </c>
      <c r="F1038" s="11" t="s">
        <v>304</v>
      </c>
      <c r="G1038" s="11" t="s">
        <v>305</v>
      </c>
      <c r="H1038" s="11" t="s">
        <v>304</v>
      </c>
      <c r="I1038" s="11" t="s">
        <v>305</v>
      </c>
      <c r="J1038" s="11" t="s">
        <v>305</v>
      </c>
      <c r="K1038" s="11" t="s">
        <v>305</v>
      </c>
      <c r="L1038" s="11" t="s">
        <v>305</v>
      </c>
      <c r="M1038" s="11" t="s">
        <v>305</v>
      </c>
      <c r="N1038" s="11" t="s">
        <v>304</v>
      </c>
      <c r="O1038" s="11" t="s">
        <v>304</v>
      </c>
      <c r="P1038" s="11" t="s">
        <v>305</v>
      </c>
      <c r="Q1038" s="11" t="s">
        <v>304</v>
      </c>
      <c r="R1038" s="11" t="s">
        <v>304</v>
      </c>
      <c r="S1038" s="11" t="s">
        <v>305</v>
      </c>
      <c r="T1038" s="153"/>
      <c r="U1038" s="3"/>
      <c r="V1038" s="3"/>
      <c r="W1038" s="3"/>
      <c r="X1038" s="3"/>
      <c r="Y1038" s="3"/>
      <c r="Z1038" s="3"/>
      <c r="AA1038" s="3"/>
      <c r="AB1038" s="3"/>
      <c r="AC1038" s="3"/>
      <c r="AD1038" s="3"/>
      <c r="AE1038" s="3"/>
      <c r="AF1038" s="3"/>
      <c r="AG1038" s="3"/>
      <c r="AH1038" s="3"/>
      <c r="AI1038" s="3"/>
      <c r="AJ1038" s="3"/>
      <c r="AK1038" s="3"/>
      <c r="AL1038" s="3"/>
      <c r="AM1038" s="3"/>
      <c r="AN1038" s="3"/>
      <c r="AO1038" s="3"/>
      <c r="AP1038" s="3"/>
      <c r="AQ1038" s="3"/>
      <c r="AR1038" s="3"/>
      <c r="AS1038" s="3"/>
      <c r="AT1038" s="3"/>
      <c r="AU1038" s="3"/>
      <c r="AV1038" s="3"/>
      <c r="AW1038" s="3"/>
      <c r="AX1038" s="3"/>
      <c r="AY1038" s="3"/>
      <c r="AZ1038" s="3"/>
      <c r="BA1038" s="3"/>
      <c r="BB1038" s="3"/>
      <c r="BC1038" s="3"/>
      <c r="BD1038" s="3"/>
      <c r="BE1038" s="3"/>
      <c r="BF1038" s="3"/>
      <c r="BG1038" s="3"/>
      <c r="BH1038" s="3"/>
      <c r="BI1038" s="3"/>
      <c r="BJ1038" s="3"/>
      <c r="BK1038" s="3"/>
      <c r="BL1038" s="3"/>
      <c r="BM1038" s="28">
        <v>1</v>
      </c>
    </row>
    <row r="1039" spans="1:65">
      <c r="A1039" s="30"/>
      <c r="B1039" s="19"/>
      <c r="C1039" s="9"/>
      <c r="D1039" s="26"/>
      <c r="E1039" s="26"/>
      <c r="F1039" s="26"/>
      <c r="G1039" s="26"/>
      <c r="H1039" s="26"/>
      <c r="I1039" s="26"/>
      <c r="J1039" s="26"/>
      <c r="K1039" s="26"/>
      <c r="L1039" s="26"/>
      <c r="M1039" s="26"/>
      <c r="N1039" s="26"/>
      <c r="O1039" s="26"/>
      <c r="P1039" s="26"/>
      <c r="Q1039" s="26"/>
      <c r="R1039" s="26"/>
      <c r="S1039" s="26"/>
      <c r="T1039" s="153"/>
      <c r="U1039" s="3"/>
      <c r="V1039" s="3"/>
      <c r="W1039" s="3"/>
      <c r="X1039" s="3"/>
      <c r="Y1039" s="3"/>
      <c r="Z1039" s="3"/>
      <c r="AA1039" s="3"/>
      <c r="AB1039" s="3"/>
      <c r="AC1039" s="3"/>
      <c r="AD1039" s="3"/>
      <c r="AE1039" s="3"/>
      <c r="AF1039" s="3"/>
      <c r="AG1039" s="3"/>
      <c r="AH1039" s="3"/>
      <c r="AI1039" s="3"/>
      <c r="AJ1039" s="3"/>
      <c r="AK1039" s="3"/>
      <c r="AL1039" s="3"/>
      <c r="AM1039" s="3"/>
      <c r="AN1039" s="3"/>
      <c r="AO1039" s="3"/>
      <c r="AP1039" s="3"/>
      <c r="AQ1039" s="3"/>
      <c r="AR1039" s="3"/>
      <c r="AS1039" s="3"/>
      <c r="AT1039" s="3"/>
      <c r="AU1039" s="3"/>
      <c r="AV1039" s="3"/>
      <c r="AW1039" s="3"/>
      <c r="AX1039" s="3"/>
      <c r="AY1039" s="3"/>
      <c r="AZ1039" s="3"/>
      <c r="BA1039" s="3"/>
      <c r="BB1039" s="3"/>
      <c r="BC1039" s="3"/>
      <c r="BD1039" s="3"/>
      <c r="BE1039" s="3"/>
      <c r="BF1039" s="3"/>
      <c r="BG1039" s="3"/>
      <c r="BH1039" s="3"/>
      <c r="BI1039" s="3"/>
      <c r="BJ1039" s="3"/>
      <c r="BK1039" s="3"/>
      <c r="BL1039" s="3"/>
      <c r="BM1039" s="28">
        <v>1</v>
      </c>
    </row>
    <row r="1040" spans="1:65">
      <c r="A1040" s="30"/>
      <c r="B1040" s="18">
        <v>1</v>
      </c>
      <c r="C1040" s="14">
        <v>1</v>
      </c>
      <c r="D1040" s="217">
        <v>13.54</v>
      </c>
      <c r="E1040" s="217">
        <v>12.642977583375499</v>
      </c>
      <c r="F1040" s="217">
        <v>15.405176755276891</v>
      </c>
      <c r="G1040" s="217">
        <v>15.2</v>
      </c>
      <c r="H1040" s="217">
        <v>11</v>
      </c>
      <c r="I1040" s="217">
        <v>16.5</v>
      </c>
      <c r="J1040" s="217">
        <v>17.100000000000001</v>
      </c>
      <c r="K1040" s="217">
        <v>16.2</v>
      </c>
      <c r="L1040" s="217">
        <v>18.600000000000001</v>
      </c>
      <c r="M1040" s="217">
        <v>17.3</v>
      </c>
      <c r="N1040" s="231">
        <v>8.2288029365802409</v>
      </c>
      <c r="O1040" s="217">
        <v>17.8</v>
      </c>
      <c r="P1040" s="217">
        <v>14</v>
      </c>
      <c r="Q1040" s="217">
        <v>17.170000000000002</v>
      </c>
      <c r="R1040" s="217">
        <v>19.59</v>
      </c>
      <c r="S1040" s="217">
        <v>13.7</v>
      </c>
      <c r="T1040" s="218"/>
      <c r="U1040" s="219"/>
      <c r="V1040" s="219"/>
      <c r="W1040" s="219"/>
      <c r="X1040" s="219"/>
      <c r="Y1040" s="219"/>
      <c r="Z1040" s="219"/>
      <c r="AA1040" s="219"/>
      <c r="AB1040" s="219"/>
      <c r="AC1040" s="219"/>
      <c r="AD1040" s="219"/>
      <c r="AE1040" s="219"/>
      <c r="AF1040" s="219"/>
      <c r="AG1040" s="219"/>
      <c r="AH1040" s="219"/>
      <c r="AI1040" s="219"/>
      <c r="AJ1040" s="219"/>
      <c r="AK1040" s="219"/>
      <c r="AL1040" s="219"/>
      <c r="AM1040" s="219"/>
      <c r="AN1040" s="219"/>
      <c r="AO1040" s="219"/>
      <c r="AP1040" s="219"/>
      <c r="AQ1040" s="219"/>
      <c r="AR1040" s="219"/>
      <c r="AS1040" s="219"/>
      <c r="AT1040" s="219"/>
      <c r="AU1040" s="219"/>
      <c r="AV1040" s="219"/>
      <c r="AW1040" s="219"/>
      <c r="AX1040" s="219"/>
      <c r="AY1040" s="219"/>
      <c r="AZ1040" s="219"/>
      <c r="BA1040" s="219"/>
      <c r="BB1040" s="219"/>
      <c r="BC1040" s="219"/>
      <c r="BD1040" s="219"/>
      <c r="BE1040" s="219"/>
      <c r="BF1040" s="219"/>
      <c r="BG1040" s="219"/>
      <c r="BH1040" s="219"/>
      <c r="BI1040" s="219"/>
      <c r="BJ1040" s="219"/>
      <c r="BK1040" s="219"/>
      <c r="BL1040" s="219"/>
      <c r="BM1040" s="220">
        <v>1</v>
      </c>
    </row>
    <row r="1041" spans="1:65">
      <c r="A1041" s="30"/>
      <c r="B1041" s="19">
        <v>1</v>
      </c>
      <c r="C1041" s="9">
        <v>2</v>
      </c>
      <c r="D1041" s="221">
        <v>13.85</v>
      </c>
      <c r="E1041" s="221">
        <v>12.804647245410555</v>
      </c>
      <c r="F1041" s="221">
        <v>15.347145859828247</v>
      </c>
      <c r="G1041" s="221">
        <v>15.400000000000002</v>
      </c>
      <c r="H1041" s="221">
        <v>11.1</v>
      </c>
      <c r="I1041" s="221">
        <v>16</v>
      </c>
      <c r="J1041" s="221">
        <v>16.899999999999999</v>
      </c>
      <c r="K1041" s="221">
        <v>16.100000000000001</v>
      </c>
      <c r="L1041" s="221">
        <v>17</v>
      </c>
      <c r="M1041" s="221">
        <v>17.5</v>
      </c>
      <c r="N1041" s="235">
        <v>9.5302678482565319</v>
      </c>
      <c r="O1041" s="221">
        <v>17.899999999999999</v>
      </c>
      <c r="P1041" s="221">
        <v>13.8</v>
      </c>
      <c r="Q1041" s="221">
        <v>18.079999999999998</v>
      </c>
      <c r="R1041" s="221">
        <v>20.61</v>
      </c>
      <c r="S1041" s="221">
        <v>14.5</v>
      </c>
      <c r="T1041" s="218"/>
      <c r="U1041" s="219"/>
      <c r="V1041" s="219"/>
      <c r="W1041" s="219"/>
      <c r="X1041" s="219"/>
      <c r="Y1041" s="219"/>
      <c r="Z1041" s="219"/>
      <c r="AA1041" s="219"/>
      <c r="AB1041" s="219"/>
      <c r="AC1041" s="219"/>
      <c r="AD1041" s="219"/>
      <c r="AE1041" s="219"/>
      <c r="AF1041" s="219"/>
      <c r="AG1041" s="219"/>
      <c r="AH1041" s="219"/>
      <c r="AI1041" s="219"/>
      <c r="AJ1041" s="219"/>
      <c r="AK1041" s="219"/>
      <c r="AL1041" s="219"/>
      <c r="AM1041" s="219"/>
      <c r="AN1041" s="219"/>
      <c r="AO1041" s="219"/>
      <c r="AP1041" s="219"/>
      <c r="AQ1041" s="219"/>
      <c r="AR1041" s="219"/>
      <c r="AS1041" s="219"/>
      <c r="AT1041" s="219"/>
      <c r="AU1041" s="219"/>
      <c r="AV1041" s="219"/>
      <c r="AW1041" s="219"/>
      <c r="AX1041" s="219"/>
      <c r="AY1041" s="219"/>
      <c r="AZ1041" s="219"/>
      <c r="BA1041" s="219"/>
      <c r="BB1041" s="219"/>
      <c r="BC1041" s="219"/>
      <c r="BD1041" s="219"/>
      <c r="BE1041" s="219"/>
      <c r="BF1041" s="219"/>
      <c r="BG1041" s="219"/>
      <c r="BH1041" s="219"/>
      <c r="BI1041" s="219"/>
      <c r="BJ1041" s="219"/>
      <c r="BK1041" s="219"/>
      <c r="BL1041" s="219"/>
      <c r="BM1041" s="220">
        <v>28</v>
      </c>
    </row>
    <row r="1042" spans="1:65">
      <c r="A1042" s="30"/>
      <c r="B1042" s="19">
        <v>1</v>
      </c>
      <c r="C1042" s="9">
        <v>3</v>
      </c>
      <c r="D1042" s="221">
        <v>15.570000000000002</v>
      </c>
      <c r="E1042" s="221">
        <v>12.271540007405795</v>
      </c>
      <c r="F1042" s="221">
        <v>15.046404300096141</v>
      </c>
      <c r="G1042" s="221">
        <v>15.6</v>
      </c>
      <c r="H1042" s="221">
        <v>11</v>
      </c>
      <c r="I1042" s="221">
        <v>14.9</v>
      </c>
      <c r="J1042" s="221">
        <v>17.100000000000001</v>
      </c>
      <c r="K1042" s="221">
        <v>16.8</v>
      </c>
      <c r="L1042" s="221">
        <v>18.3</v>
      </c>
      <c r="M1042" s="221">
        <v>16.899999999999999</v>
      </c>
      <c r="N1042" s="232">
        <v>8.5855288718973561</v>
      </c>
      <c r="O1042" s="221">
        <v>18.2</v>
      </c>
      <c r="P1042" s="221">
        <v>13.4</v>
      </c>
      <c r="Q1042" s="221">
        <v>18.16</v>
      </c>
      <c r="R1042" s="221">
        <v>21.88</v>
      </c>
      <c r="S1042" s="221">
        <v>13.5</v>
      </c>
      <c r="T1042" s="218"/>
      <c r="U1042" s="219"/>
      <c r="V1042" s="219"/>
      <c r="W1042" s="219"/>
      <c r="X1042" s="219"/>
      <c r="Y1042" s="219"/>
      <c r="Z1042" s="219"/>
      <c r="AA1042" s="219"/>
      <c r="AB1042" s="219"/>
      <c r="AC1042" s="219"/>
      <c r="AD1042" s="219"/>
      <c r="AE1042" s="219"/>
      <c r="AF1042" s="219"/>
      <c r="AG1042" s="219"/>
      <c r="AH1042" s="219"/>
      <c r="AI1042" s="219"/>
      <c r="AJ1042" s="219"/>
      <c r="AK1042" s="219"/>
      <c r="AL1042" s="219"/>
      <c r="AM1042" s="219"/>
      <c r="AN1042" s="219"/>
      <c r="AO1042" s="219"/>
      <c r="AP1042" s="219"/>
      <c r="AQ1042" s="219"/>
      <c r="AR1042" s="219"/>
      <c r="AS1042" s="219"/>
      <c r="AT1042" s="219"/>
      <c r="AU1042" s="219"/>
      <c r="AV1042" s="219"/>
      <c r="AW1042" s="219"/>
      <c r="AX1042" s="219"/>
      <c r="AY1042" s="219"/>
      <c r="AZ1042" s="219"/>
      <c r="BA1042" s="219"/>
      <c r="BB1042" s="219"/>
      <c r="BC1042" s="219"/>
      <c r="BD1042" s="219"/>
      <c r="BE1042" s="219"/>
      <c r="BF1042" s="219"/>
      <c r="BG1042" s="219"/>
      <c r="BH1042" s="219"/>
      <c r="BI1042" s="219"/>
      <c r="BJ1042" s="219"/>
      <c r="BK1042" s="219"/>
      <c r="BL1042" s="219"/>
      <c r="BM1042" s="220">
        <v>16</v>
      </c>
    </row>
    <row r="1043" spans="1:65">
      <c r="A1043" s="30"/>
      <c r="B1043" s="19">
        <v>1</v>
      </c>
      <c r="C1043" s="9">
        <v>4</v>
      </c>
      <c r="D1043" s="221">
        <v>16.14</v>
      </c>
      <c r="E1043" s="221">
        <v>12.2913081521371</v>
      </c>
      <c r="F1043" s="221">
        <v>15.089326692363203</v>
      </c>
      <c r="G1043" s="221">
        <v>15.9</v>
      </c>
      <c r="H1043" s="221">
        <v>10.6</v>
      </c>
      <c r="I1043" s="221">
        <v>16</v>
      </c>
      <c r="J1043" s="221">
        <v>17.7</v>
      </c>
      <c r="K1043" s="221">
        <v>16.5</v>
      </c>
      <c r="L1043" s="221">
        <v>15.9</v>
      </c>
      <c r="M1043" s="221">
        <v>17</v>
      </c>
      <c r="N1043" s="232">
        <v>8.4534363343639587</v>
      </c>
      <c r="O1043" s="221">
        <v>17.3</v>
      </c>
      <c r="P1043" s="221">
        <v>14.4</v>
      </c>
      <c r="Q1043" s="221">
        <v>15.58</v>
      </c>
      <c r="R1043" s="221">
        <v>20.89</v>
      </c>
      <c r="S1043" s="221">
        <v>17</v>
      </c>
      <c r="T1043" s="218"/>
      <c r="U1043" s="219"/>
      <c r="V1043" s="219"/>
      <c r="W1043" s="219"/>
      <c r="X1043" s="219"/>
      <c r="Y1043" s="219"/>
      <c r="Z1043" s="219"/>
      <c r="AA1043" s="219"/>
      <c r="AB1043" s="219"/>
      <c r="AC1043" s="219"/>
      <c r="AD1043" s="219"/>
      <c r="AE1043" s="219"/>
      <c r="AF1043" s="219"/>
      <c r="AG1043" s="219"/>
      <c r="AH1043" s="219"/>
      <c r="AI1043" s="219"/>
      <c r="AJ1043" s="219"/>
      <c r="AK1043" s="219"/>
      <c r="AL1043" s="219"/>
      <c r="AM1043" s="219"/>
      <c r="AN1043" s="219"/>
      <c r="AO1043" s="219"/>
      <c r="AP1043" s="219"/>
      <c r="AQ1043" s="219"/>
      <c r="AR1043" s="219"/>
      <c r="AS1043" s="219"/>
      <c r="AT1043" s="219"/>
      <c r="AU1043" s="219"/>
      <c r="AV1043" s="219"/>
      <c r="AW1043" s="219"/>
      <c r="AX1043" s="219"/>
      <c r="AY1043" s="219"/>
      <c r="AZ1043" s="219"/>
      <c r="BA1043" s="219"/>
      <c r="BB1043" s="219"/>
      <c r="BC1043" s="219"/>
      <c r="BD1043" s="219"/>
      <c r="BE1043" s="219"/>
      <c r="BF1043" s="219"/>
      <c r="BG1043" s="219"/>
      <c r="BH1043" s="219"/>
      <c r="BI1043" s="219"/>
      <c r="BJ1043" s="219"/>
      <c r="BK1043" s="219"/>
      <c r="BL1043" s="219"/>
      <c r="BM1043" s="220">
        <v>15.802270812007803</v>
      </c>
    </row>
    <row r="1044" spans="1:65">
      <c r="A1044" s="30"/>
      <c r="B1044" s="19">
        <v>1</v>
      </c>
      <c r="C1044" s="9">
        <v>5</v>
      </c>
      <c r="D1044" s="221">
        <v>13.75</v>
      </c>
      <c r="E1044" s="221">
        <v>12.4883360403882</v>
      </c>
      <c r="F1044" s="221">
        <v>15.221190099099962</v>
      </c>
      <c r="G1044" s="221">
        <v>14.7</v>
      </c>
      <c r="H1044" s="221">
        <v>11.3</v>
      </c>
      <c r="I1044" s="221">
        <v>15.6</v>
      </c>
      <c r="J1044" s="221">
        <v>16.8</v>
      </c>
      <c r="K1044" s="221">
        <v>16</v>
      </c>
      <c r="L1044" s="221">
        <v>16.399999999999999</v>
      </c>
      <c r="M1044" s="221">
        <v>18.3</v>
      </c>
      <c r="N1044" s="232">
        <v>8.3686922022511112</v>
      </c>
      <c r="O1044" s="221">
        <v>18.3</v>
      </c>
      <c r="P1044" s="221">
        <v>13.7</v>
      </c>
      <c r="Q1044" s="221">
        <v>15.740000000000002</v>
      </c>
      <c r="R1044" s="221">
        <v>21.59</v>
      </c>
      <c r="S1044" s="221">
        <v>15</v>
      </c>
      <c r="T1044" s="218"/>
      <c r="U1044" s="219"/>
      <c r="V1044" s="219"/>
      <c r="W1044" s="219"/>
      <c r="X1044" s="219"/>
      <c r="Y1044" s="219"/>
      <c r="Z1044" s="219"/>
      <c r="AA1044" s="219"/>
      <c r="AB1044" s="219"/>
      <c r="AC1044" s="219"/>
      <c r="AD1044" s="219"/>
      <c r="AE1044" s="219"/>
      <c r="AF1044" s="219"/>
      <c r="AG1044" s="219"/>
      <c r="AH1044" s="219"/>
      <c r="AI1044" s="219"/>
      <c r="AJ1044" s="219"/>
      <c r="AK1044" s="219"/>
      <c r="AL1044" s="219"/>
      <c r="AM1044" s="219"/>
      <c r="AN1044" s="219"/>
      <c r="AO1044" s="219"/>
      <c r="AP1044" s="219"/>
      <c r="AQ1044" s="219"/>
      <c r="AR1044" s="219"/>
      <c r="AS1044" s="219"/>
      <c r="AT1044" s="219"/>
      <c r="AU1044" s="219"/>
      <c r="AV1044" s="219"/>
      <c r="AW1044" s="219"/>
      <c r="AX1044" s="219"/>
      <c r="AY1044" s="219"/>
      <c r="AZ1044" s="219"/>
      <c r="BA1044" s="219"/>
      <c r="BB1044" s="219"/>
      <c r="BC1044" s="219"/>
      <c r="BD1044" s="219"/>
      <c r="BE1044" s="219"/>
      <c r="BF1044" s="219"/>
      <c r="BG1044" s="219"/>
      <c r="BH1044" s="219"/>
      <c r="BI1044" s="219"/>
      <c r="BJ1044" s="219"/>
      <c r="BK1044" s="219"/>
      <c r="BL1044" s="219"/>
      <c r="BM1044" s="220">
        <v>68</v>
      </c>
    </row>
    <row r="1045" spans="1:65">
      <c r="A1045" s="30"/>
      <c r="B1045" s="19">
        <v>1</v>
      </c>
      <c r="C1045" s="9">
        <v>6</v>
      </c>
      <c r="D1045" s="221">
        <v>13.74</v>
      </c>
      <c r="E1045" s="221">
        <v>12.65946299432275</v>
      </c>
      <c r="F1045" s="221">
        <v>15.676857350997535</v>
      </c>
      <c r="G1045" s="221">
        <v>15.2</v>
      </c>
      <c r="H1045" s="221">
        <v>10.9</v>
      </c>
      <c r="I1045" s="221">
        <v>15.400000000000002</v>
      </c>
      <c r="J1045" s="221">
        <v>17.5</v>
      </c>
      <c r="K1045" s="221">
        <v>16.3</v>
      </c>
      <c r="L1045" s="221">
        <v>17.8</v>
      </c>
      <c r="M1045" s="221">
        <v>18.100000000000001</v>
      </c>
      <c r="N1045" s="232">
        <v>8.7679988040967363</v>
      </c>
      <c r="O1045" s="221">
        <v>17.8</v>
      </c>
      <c r="P1045" s="221">
        <v>13.5</v>
      </c>
      <c r="Q1045" s="221">
        <v>17.29</v>
      </c>
      <c r="R1045" s="221">
        <v>21.59</v>
      </c>
      <c r="S1045" s="221">
        <v>14.3</v>
      </c>
      <c r="T1045" s="218"/>
      <c r="U1045" s="219"/>
      <c r="V1045" s="219"/>
      <c r="W1045" s="219"/>
      <c r="X1045" s="219"/>
      <c r="Y1045" s="219"/>
      <c r="Z1045" s="219"/>
      <c r="AA1045" s="219"/>
      <c r="AB1045" s="219"/>
      <c r="AC1045" s="219"/>
      <c r="AD1045" s="219"/>
      <c r="AE1045" s="219"/>
      <c r="AF1045" s="219"/>
      <c r="AG1045" s="219"/>
      <c r="AH1045" s="219"/>
      <c r="AI1045" s="219"/>
      <c r="AJ1045" s="219"/>
      <c r="AK1045" s="219"/>
      <c r="AL1045" s="219"/>
      <c r="AM1045" s="219"/>
      <c r="AN1045" s="219"/>
      <c r="AO1045" s="219"/>
      <c r="AP1045" s="219"/>
      <c r="AQ1045" s="219"/>
      <c r="AR1045" s="219"/>
      <c r="AS1045" s="219"/>
      <c r="AT1045" s="219"/>
      <c r="AU1045" s="219"/>
      <c r="AV1045" s="219"/>
      <c r="AW1045" s="219"/>
      <c r="AX1045" s="219"/>
      <c r="AY1045" s="219"/>
      <c r="AZ1045" s="219"/>
      <c r="BA1045" s="219"/>
      <c r="BB1045" s="219"/>
      <c r="BC1045" s="219"/>
      <c r="BD1045" s="219"/>
      <c r="BE1045" s="219"/>
      <c r="BF1045" s="219"/>
      <c r="BG1045" s="219"/>
      <c r="BH1045" s="219"/>
      <c r="BI1045" s="219"/>
      <c r="BJ1045" s="219"/>
      <c r="BK1045" s="219"/>
      <c r="BL1045" s="219"/>
      <c r="BM1045" s="222"/>
    </row>
    <row r="1046" spans="1:65">
      <c r="A1046" s="30"/>
      <c r="B1046" s="20" t="s">
        <v>260</v>
      </c>
      <c r="C1046" s="12"/>
      <c r="D1046" s="223">
        <v>14.431666666666665</v>
      </c>
      <c r="E1046" s="223">
        <v>12.52637867050665</v>
      </c>
      <c r="F1046" s="223">
        <v>15.29768350961033</v>
      </c>
      <c r="G1046" s="223">
        <v>15.333333333333334</v>
      </c>
      <c r="H1046" s="223">
        <v>10.983333333333334</v>
      </c>
      <c r="I1046" s="223">
        <v>15.733333333333334</v>
      </c>
      <c r="J1046" s="223">
        <v>17.183333333333334</v>
      </c>
      <c r="K1046" s="223">
        <v>16.316666666666666</v>
      </c>
      <c r="L1046" s="223">
        <v>17.333333333333336</v>
      </c>
      <c r="M1046" s="223">
        <v>17.516666666666666</v>
      </c>
      <c r="N1046" s="223">
        <v>8.6557878329076559</v>
      </c>
      <c r="O1046" s="223">
        <v>17.883333333333333</v>
      </c>
      <c r="P1046" s="223">
        <v>13.799999999999999</v>
      </c>
      <c r="Q1046" s="223">
        <v>17.00333333333333</v>
      </c>
      <c r="R1046" s="223">
        <v>21.025000000000002</v>
      </c>
      <c r="S1046" s="223">
        <v>14.666666666666666</v>
      </c>
      <c r="T1046" s="218"/>
      <c r="U1046" s="219"/>
      <c r="V1046" s="219"/>
      <c r="W1046" s="219"/>
      <c r="X1046" s="219"/>
      <c r="Y1046" s="219"/>
      <c r="Z1046" s="219"/>
      <c r="AA1046" s="219"/>
      <c r="AB1046" s="219"/>
      <c r="AC1046" s="219"/>
      <c r="AD1046" s="219"/>
      <c r="AE1046" s="219"/>
      <c r="AF1046" s="219"/>
      <c r="AG1046" s="219"/>
      <c r="AH1046" s="219"/>
      <c r="AI1046" s="219"/>
      <c r="AJ1046" s="219"/>
      <c r="AK1046" s="219"/>
      <c r="AL1046" s="219"/>
      <c r="AM1046" s="219"/>
      <c r="AN1046" s="219"/>
      <c r="AO1046" s="219"/>
      <c r="AP1046" s="219"/>
      <c r="AQ1046" s="219"/>
      <c r="AR1046" s="219"/>
      <c r="AS1046" s="219"/>
      <c r="AT1046" s="219"/>
      <c r="AU1046" s="219"/>
      <c r="AV1046" s="219"/>
      <c r="AW1046" s="219"/>
      <c r="AX1046" s="219"/>
      <c r="AY1046" s="219"/>
      <c r="AZ1046" s="219"/>
      <c r="BA1046" s="219"/>
      <c r="BB1046" s="219"/>
      <c r="BC1046" s="219"/>
      <c r="BD1046" s="219"/>
      <c r="BE1046" s="219"/>
      <c r="BF1046" s="219"/>
      <c r="BG1046" s="219"/>
      <c r="BH1046" s="219"/>
      <c r="BI1046" s="219"/>
      <c r="BJ1046" s="219"/>
      <c r="BK1046" s="219"/>
      <c r="BL1046" s="219"/>
      <c r="BM1046" s="222"/>
    </row>
    <row r="1047" spans="1:65">
      <c r="A1047" s="30"/>
      <c r="B1047" s="3" t="s">
        <v>261</v>
      </c>
      <c r="C1047" s="29"/>
      <c r="D1047" s="221">
        <v>13.8</v>
      </c>
      <c r="E1047" s="221">
        <v>12.565656811881849</v>
      </c>
      <c r="F1047" s="221">
        <v>15.284167979464105</v>
      </c>
      <c r="G1047" s="221">
        <v>15.3</v>
      </c>
      <c r="H1047" s="221">
        <v>11</v>
      </c>
      <c r="I1047" s="221">
        <v>15.8</v>
      </c>
      <c r="J1047" s="221">
        <v>17.100000000000001</v>
      </c>
      <c r="K1047" s="221">
        <v>16.25</v>
      </c>
      <c r="L1047" s="221">
        <v>17.399999999999999</v>
      </c>
      <c r="M1047" s="221">
        <v>17.399999999999999</v>
      </c>
      <c r="N1047" s="221">
        <v>8.5194826031306583</v>
      </c>
      <c r="O1047" s="221">
        <v>17.850000000000001</v>
      </c>
      <c r="P1047" s="221">
        <v>13.75</v>
      </c>
      <c r="Q1047" s="221">
        <v>17.23</v>
      </c>
      <c r="R1047" s="221">
        <v>21.240000000000002</v>
      </c>
      <c r="S1047" s="221">
        <v>14.4</v>
      </c>
      <c r="T1047" s="218"/>
      <c r="U1047" s="219"/>
      <c r="V1047" s="219"/>
      <c r="W1047" s="219"/>
      <c r="X1047" s="219"/>
      <c r="Y1047" s="219"/>
      <c r="Z1047" s="219"/>
      <c r="AA1047" s="219"/>
      <c r="AB1047" s="219"/>
      <c r="AC1047" s="219"/>
      <c r="AD1047" s="219"/>
      <c r="AE1047" s="219"/>
      <c r="AF1047" s="219"/>
      <c r="AG1047" s="219"/>
      <c r="AH1047" s="219"/>
      <c r="AI1047" s="219"/>
      <c r="AJ1047" s="219"/>
      <c r="AK1047" s="219"/>
      <c r="AL1047" s="219"/>
      <c r="AM1047" s="219"/>
      <c r="AN1047" s="219"/>
      <c r="AO1047" s="219"/>
      <c r="AP1047" s="219"/>
      <c r="AQ1047" s="219"/>
      <c r="AR1047" s="219"/>
      <c r="AS1047" s="219"/>
      <c r="AT1047" s="219"/>
      <c r="AU1047" s="219"/>
      <c r="AV1047" s="219"/>
      <c r="AW1047" s="219"/>
      <c r="AX1047" s="219"/>
      <c r="AY1047" s="219"/>
      <c r="AZ1047" s="219"/>
      <c r="BA1047" s="219"/>
      <c r="BB1047" s="219"/>
      <c r="BC1047" s="219"/>
      <c r="BD1047" s="219"/>
      <c r="BE1047" s="219"/>
      <c r="BF1047" s="219"/>
      <c r="BG1047" s="219"/>
      <c r="BH1047" s="219"/>
      <c r="BI1047" s="219"/>
      <c r="BJ1047" s="219"/>
      <c r="BK1047" s="219"/>
      <c r="BL1047" s="219"/>
      <c r="BM1047" s="222"/>
    </row>
    <row r="1048" spans="1:65">
      <c r="A1048" s="30"/>
      <c r="B1048" s="3" t="s">
        <v>262</v>
      </c>
      <c r="C1048" s="29"/>
      <c r="D1048" s="221">
        <v>1.1216669143139901</v>
      </c>
      <c r="E1048" s="221">
        <v>0.21465706512049654</v>
      </c>
      <c r="F1048" s="221">
        <v>0.23245609057380148</v>
      </c>
      <c r="G1048" s="221">
        <v>0.40824829046386346</v>
      </c>
      <c r="H1048" s="221">
        <v>0.23166067138525429</v>
      </c>
      <c r="I1048" s="221">
        <v>0.55737479909542575</v>
      </c>
      <c r="J1048" s="221">
        <v>0.34880749227427227</v>
      </c>
      <c r="K1048" s="221">
        <v>0.29268868558020261</v>
      </c>
      <c r="L1048" s="221">
        <v>1.0764137989949163</v>
      </c>
      <c r="M1048" s="221">
        <v>0.57416606192517816</v>
      </c>
      <c r="N1048" s="221">
        <v>0.46646094213743261</v>
      </c>
      <c r="O1048" s="221">
        <v>0.35449494589721087</v>
      </c>
      <c r="P1048" s="221">
        <v>0.36331804249169902</v>
      </c>
      <c r="Q1048" s="221">
        <v>1.1161481383161758</v>
      </c>
      <c r="R1048" s="221">
        <v>0.85078199322740711</v>
      </c>
      <c r="S1048" s="221">
        <v>1.2659647177811342</v>
      </c>
      <c r="T1048" s="218"/>
      <c r="U1048" s="219"/>
      <c r="V1048" s="219"/>
      <c r="W1048" s="219"/>
      <c r="X1048" s="219"/>
      <c r="Y1048" s="219"/>
      <c r="Z1048" s="219"/>
      <c r="AA1048" s="219"/>
      <c r="AB1048" s="219"/>
      <c r="AC1048" s="219"/>
      <c r="AD1048" s="219"/>
      <c r="AE1048" s="219"/>
      <c r="AF1048" s="219"/>
      <c r="AG1048" s="219"/>
      <c r="AH1048" s="219"/>
      <c r="AI1048" s="219"/>
      <c r="AJ1048" s="219"/>
      <c r="AK1048" s="219"/>
      <c r="AL1048" s="219"/>
      <c r="AM1048" s="219"/>
      <c r="AN1048" s="219"/>
      <c r="AO1048" s="219"/>
      <c r="AP1048" s="219"/>
      <c r="AQ1048" s="219"/>
      <c r="AR1048" s="219"/>
      <c r="AS1048" s="219"/>
      <c r="AT1048" s="219"/>
      <c r="AU1048" s="219"/>
      <c r="AV1048" s="219"/>
      <c r="AW1048" s="219"/>
      <c r="AX1048" s="219"/>
      <c r="AY1048" s="219"/>
      <c r="AZ1048" s="219"/>
      <c r="BA1048" s="219"/>
      <c r="BB1048" s="219"/>
      <c r="BC1048" s="219"/>
      <c r="BD1048" s="219"/>
      <c r="BE1048" s="219"/>
      <c r="BF1048" s="219"/>
      <c r="BG1048" s="219"/>
      <c r="BH1048" s="219"/>
      <c r="BI1048" s="219"/>
      <c r="BJ1048" s="219"/>
      <c r="BK1048" s="219"/>
      <c r="BL1048" s="219"/>
      <c r="BM1048" s="222"/>
    </row>
    <row r="1049" spans="1:65">
      <c r="A1049" s="30"/>
      <c r="B1049" s="3" t="s">
        <v>86</v>
      </c>
      <c r="C1049" s="29"/>
      <c r="D1049" s="13">
        <v>7.7722617922207429E-2</v>
      </c>
      <c r="E1049" s="13">
        <v>1.7136402368699458E-2</v>
      </c>
      <c r="F1049" s="13">
        <v>1.5195509204237859E-2</v>
      </c>
      <c r="G1049" s="13">
        <v>2.6624888508512832E-2</v>
      </c>
      <c r="H1049" s="13">
        <v>2.1092018639021631E-2</v>
      </c>
      <c r="I1049" s="13">
        <v>3.5426364349285533E-2</v>
      </c>
      <c r="J1049" s="13">
        <v>2.029917510810508E-2</v>
      </c>
      <c r="K1049" s="13">
        <v>1.7938019545262675E-2</v>
      </c>
      <c r="L1049" s="13">
        <v>6.2100796095860548E-2</v>
      </c>
      <c r="M1049" s="13">
        <v>3.2778271851104372E-2</v>
      </c>
      <c r="N1049" s="13">
        <v>5.3890061903324037E-2</v>
      </c>
      <c r="O1049" s="13">
        <v>1.9822643759396692E-2</v>
      </c>
      <c r="P1049" s="13">
        <v>2.6327394383456455E-2</v>
      </c>
      <c r="Q1049" s="13">
        <v>6.5642901684934876E-2</v>
      </c>
      <c r="R1049" s="13">
        <v>4.0465255325917097E-2</v>
      </c>
      <c r="S1049" s="13">
        <v>8.6315776212350065E-2</v>
      </c>
      <c r="T1049" s="153"/>
      <c r="U1049" s="3"/>
      <c r="V1049" s="3"/>
      <c r="W1049" s="3"/>
      <c r="X1049" s="3"/>
      <c r="Y1049" s="3"/>
      <c r="Z1049" s="3"/>
      <c r="AA1049" s="3"/>
      <c r="AB1049" s="3"/>
      <c r="AC1049" s="3"/>
      <c r="AD1049" s="3"/>
      <c r="AE1049" s="3"/>
      <c r="AF1049" s="3"/>
      <c r="AG1049" s="3"/>
      <c r="AH1049" s="3"/>
      <c r="AI1049" s="3"/>
      <c r="AJ1049" s="3"/>
      <c r="AK1049" s="3"/>
      <c r="AL1049" s="3"/>
      <c r="AM1049" s="3"/>
      <c r="AN1049" s="3"/>
      <c r="AO1049" s="3"/>
      <c r="AP1049" s="3"/>
      <c r="AQ1049" s="3"/>
      <c r="AR1049" s="3"/>
      <c r="AS1049" s="3"/>
      <c r="AT1049" s="3"/>
      <c r="AU1049" s="3"/>
      <c r="AV1049" s="3"/>
      <c r="AW1049" s="3"/>
      <c r="AX1049" s="3"/>
      <c r="AY1049" s="3"/>
      <c r="AZ1049" s="3"/>
      <c r="BA1049" s="3"/>
      <c r="BB1049" s="3"/>
      <c r="BC1049" s="3"/>
      <c r="BD1049" s="3"/>
      <c r="BE1049" s="3"/>
      <c r="BF1049" s="3"/>
      <c r="BG1049" s="3"/>
      <c r="BH1049" s="3"/>
      <c r="BI1049" s="3"/>
      <c r="BJ1049" s="3"/>
      <c r="BK1049" s="3"/>
      <c r="BL1049" s="3"/>
      <c r="BM1049" s="55"/>
    </row>
    <row r="1050" spans="1:65">
      <c r="A1050" s="30"/>
      <c r="B1050" s="3" t="s">
        <v>263</v>
      </c>
      <c r="C1050" s="29"/>
      <c r="D1050" s="13">
        <v>-8.6734632107408616E-2</v>
      </c>
      <c r="E1050" s="13">
        <v>-0.20730515129584248</v>
      </c>
      <c r="F1050" s="13">
        <v>-3.1931315973527608E-2</v>
      </c>
      <c r="G1050" s="13">
        <v>-2.9675322252934344E-2</v>
      </c>
      <c r="H1050" s="13">
        <v>-0.30495221452683008</v>
      </c>
      <c r="I1050" s="13">
        <v>-4.3625045725760314E-3</v>
      </c>
      <c r="J1050" s="13">
        <v>8.7396459518722436E-2</v>
      </c>
      <c r="K1050" s="13">
        <v>3.2552021211279536E-2</v>
      </c>
      <c r="L1050" s="13">
        <v>9.6888766148856886E-2</v>
      </c>
      <c r="M1050" s="13">
        <v>0.10849047425235425</v>
      </c>
      <c r="N1050" s="13">
        <v>-0.45224405176436355</v>
      </c>
      <c r="O1050" s="13">
        <v>0.13169389045934943</v>
      </c>
      <c r="P1050" s="13">
        <v>-0.12670779002764099</v>
      </c>
      <c r="Q1050" s="13">
        <v>7.6005691562561095E-2</v>
      </c>
      <c r="R1050" s="13">
        <v>0.33050497932382994</v>
      </c>
      <c r="S1050" s="13">
        <v>-7.1863351720198088E-2</v>
      </c>
      <c r="T1050" s="153"/>
      <c r="U1050" s="3"/>
      <c r="V1050" s="3"/>
      <c r="W1050" s="3"/>
      <c r="X1050" s="3"/>
      <c r="Y1050" s="3"/>
      <c r="Z1050" s="3"/>
      <c r="AA1050" s="3"/>
      <c r="AB1050" s="3"/>
      <c r="AC1050" s="3"/>
      <c r="AD1050" s="3"/>
      <c r="AE1050" s="3"/>
      <c r="AF1050" s="3"/>
      <c r="AG1050" s="3"/>
      <c r="AH1050" s="3"/>
      <c r="AI1050" s="3"/>
      <c r="AJ1050" s="3"/>
      <c r="AK1050" s="3"/>
      <c r="AL1050" s="3"/>
      <c r="AM1050" s="3"/>
      <c r="AN1050" s="3"/>
      <c r="AO1050" s="3"/>
      <c r="AP1050" s="3"/>
      <c r="AQ1050" s="3"/>
      <c r="AR1050" s="3"/>
      <c r="AS1050" s="3"/>
      <c r="AT1050" s="3"/>
      <c r="AU1050" s="3"/>
      <c r="AV1050" s="3"/>
      <c r="AW1050" s="3"/>
      <c r="AX1050" s="3"/>
      <c r="AY1050" s="3"/>
      <c r="AZ1050" s="3"/>
      <c r="BA1050" s="3"/>
      <c r="BB1050" s="3"/>
      <c r="BC1050" s="3"/>
      <c r="BD1050" s="3"/>
      <c r="BE1050" s="3"/>
      <c r="BF1050" s="3"/>
      <c r="BG1050" s="3"/>
      <c r="BH1050" s="3"/>
      <c r="BI1050" s="3"/>
      <c r="BJ1050" s="3"/>
      <c r="BK1050" s="3"/>
      <c r="BL1050" s="3"/>
      <c r="BM1050" s="55"/>
    </row>
    <row r="1051" spans="1:65">
      <c r="A1051" s="30"/>
      <c r="B1051" s="46" t="s">
        <v>264</v>
      </c>
      <c r="C1051" s="47"/>
      <c r="D1051" s="45">
        <v>0.44</v>
      </c>
      <c r="E1051" s="45">
        <v>1.2</v>
      </c>
      <c r="F1051" s="45">
        <v>0.09</v>
      </c>
      <c r="G1051" s="45">
        <v>0.08</v>
      </c>
      <c r="H1051" s="45">
        <v>1.81</v>
      </c>
      <c r="I1051" s="45">
        <v>0.08</v>
      </c>
      <c r="J1051" s="45">
        <v>0.66</v>
      </c>
      <c r="K1051" s="45">
        <v>0.31</v>
      </c>
      <c r="L1051" s="45">
        <v>0.72</v>
      </c>
      <c r="M1051" s="45">
        <v>0.79</v>
      </c>
      <c r="N1051" s="45">
        <v>2.74</v>
      </c>
      <c r="O1051" s="45">
        <v>0.94</v>
      </c>
      <c r="P1051" s="45">
        <v>0.69</v>
      </c>
      <c r="Q1051" s="45">
        <v>0.59</v>
      </c>
      <c r="R1051" s="45">
        <v>2.19</v>
      </c>
      <c r="S1051" s="45">
        <v>0.35</v>
      </c>
      <c r="T1051" s="153"/>
      <c r="U1051" s="3"/>
      <c r="V1051" s="3"/>
      <c r="W1051" s="3"/>
      <c r="X1051" s="3"/>
      <c r="Y1051" s="3"/>
      <c r="Z1051" s="3"/>
      <c r="AA1051" s="3"/>
      <c r="AB1051" s="3"/>
      <c r="AC1051" s="3"/>
      <c r="AD1051" s="3"/>
      <c r="AE1051" s="3"/>
      <c r="AF1051" s="3"/>
      <c r="AG1051" s="3"/>
      <c r="AH1051" s="3"/>
      <c r="AI1051" s="3"/>
      <c r="AJ1051" s="3"/>
      <c r="AK1051" s="3"/>
      <c r="AL1051" s="3"/>
      <c r="AM1051" s="3"/>
      <c r="AN1051" s="3"/>
      <c r="AO1051" s="3"/>
      <c r="AP1051" s="3"/>
      <c r="AQ1051" s="3"/>
      <c r="AR1051" s="3"/>
      <c r="AS1051" s="3"/>
      <c r="AT1051" s="3"/>
      <c r="AU1051" s="3"/>
      <c r="AV1051" s="3"/>
      <c r="AW1051" s="3"/>
      <c r="AX1051" s="3"/>
      <c r="AY1051" s="3"/>
      <c r="AZ1051" s="3"/>
      <c r="BA1051" s="3"/>
      <c r="BB1051" s="3"/>
      <c r="BC1051" s="3"/>
      <c r="BD1051" s="3"/>
      <c r="BE1051" s="3"/>
      <c r="BF1051" s="3"/>
      <c r="BG1051" s="3"/>
      <c r="BH1051" s="3"/>
      <c r="BI1051" s="3"/>
      <c r="BJ1051" s="3"/>
      <c r="BK1051" s="3"/>
      <c r="BL1051" s="3"/>
      <c r="BM1051" s="55"/>
    </row>
    <row r="1052" spans="1:65">
      <c r="B1052" s="31"/>
      <c r="C1052" s="20"/>
      <c r="D1052" s="20"/>
      <c r="E1052" s="20"/>
      <c r="F1052" s="20"/>
      <c r="G1052" s="20"/>
      <c r="H1052" s="20"/>
      <c r="I1052" s="20"/>
      <c r="J1052" s="20"/>
      <c r="K1052" s="20"/>
      <c r="L1052" s="20"/>
      <c r="M1052" s="20"/>
      <c r="N1052" s="20"/>
      <c r="O1052" s="20"/>
      <c r="P1052" s="20"/>
      <c r="Q1052" s="20"/>
      <c r="R1052" s="20"/>
      <c r="S1052" s="20"/>
      <c r="BM1052" s="55"/>
    </row>
    <row r="1053" spans="1:65" ht="15">
      <c r="B1053" s="8" t="s">
        <v>598</v>
      </c>
      <c r="BM1053" s="28" t="s">
        <v>67</v>
      </c>
    </row>
    <row r="1054" spans="1:65" ht="15">
      <c r="A1054" s="25" t="s">
        <v>41</v>
      </c>
      <c r="B1054" s="18" t="s">
        <v>112</v>
      </c>
      <c r="C1054" s="15" t="s">
        <v>113</v>
      </c>
      <c r="D1054" s="16" t="s">
        <v>225</v>
      </c>
      <c r="E1054" s="17" t="s">
        <v>225</v>
      </c>
      <c r="F1054" s="17" t="s">
        <v>225</v>
      </c>
      <c r="G1054" s="17" t="s">
        <v>225</v>
      </c>
      <c r="H1054" s="17" t="s">
        <v>225</v>
      </c>
      <c r="I1054" s="17" t="s">
        <v>225</v>
      </c>
      <c r="J1054" s="17" t="s">
        <v>225</v>
      </c>
      <c r="K1054" s="17" t="s">
        <v>225</v>
      </c>
      <c r="L1054" s="153"/>
      <c r="M1054" s="3"/>
      <c r="N1054" s="3"/>
      <c r="O1054" s="3"/>
      <c r="P1054" s="3"/>
      <c r="Q1054" s="3"/>
      <c r="R1054" s="3"/>
      <c r="S1054" s="3"/>
      <c r="T1054" s="3"/>
      <c r="U1054" s="3"/>
      <c r="V1054" s="3"/>
      <c r="W1054" s="3"/>
      <c r="X1054" s="3"/>
      <c r="Y1054" s="3"/>
      <c r="Z1054" s="3"/>
      <c r="AA1054" s="3"/>
      <c r="AB1054" s="3"/>
      <c r="AC1054" s="3"/>
      <c r="AD1054" s="3"/>
      <c r="AE1054" s="3"/>
      <c r="AF1054" s="3"/>
      <c r="AG1054" s="3"/>
      <c r="AH1054" s="3"/>
      <c r="AI1054" s="3"/>
      <c r="AJ1054" s="3"/>
      <c r="AK1054" s="3"/>
      <c r="AL1054" s="3"/>
      <c r="AM1054" s="3"/>
      <c r="AN1054" s="3"/>
      <c r="AO1054" s="3"/>
      <c r="AP1054" s="3"/>
      <c r="AQ1054" s="3"/>
      <c r="AR1054" s="3"/>
      <c r="AS1054" s="3"/>
      <c r="AT1054" s="3"/>
      <c r="AU1054" s="3"/>
      <c r="AV1054" s="3"/>
      <c r="AW1054" s="3"/>
      <c r="AX1054" s="3"/>
      <c r="AY1054" s="3"/>
      <c r="AZ1054" s="3"/>
      <c r="BA1054" s="3"/>
      <c r="BB1054" s="3"/>
      <c r="BC1054" s="3"/>
      <c r="BD1054" s="3"/>
      <c r="BE1054" s="3"/>
      <c r="BF1054" s="3"/>
      <c r="BG1054" s="3"/>
      <c r="BH1054" s="3"/>
      <c r="BI1054" s="3"/>
      <c r="BJ1054" s="3"/>
      <c r="BK1054" s="3"/>
      <c r="BL1054" s="3"/>
      <c r="BM1054" s="28">
        <v>1</v>
      </c>
    </row>
    <row r="1055" spans="1:65">
      <c r="A1055" s="30"/>
      <c r="B1055" s="19" t="s">
        <v>226</v>
      </c>
      <c r="C1055" s="9" t="s">
        <v>226</v>
      </c>
      <c r="D1055" s="151" t="s">
        <v>229</v>
      </c>
      <c r="E1055" s="152" t="s">
        <v>231</v>
      </c>
      <c r="F1055" s="152" t="s">
        <v>232</v>
      </c>
      <c r="G1055" s="152" t="s">
        <v>234</v>
      </c>
      <c r="H1055" s="152" t="s">
        <v>241</v>
      </c>
      <c r="I1055" s="152" t="s">
        <v>243</v>
      </c>
      <c r="J1055" s="152" t="s">
        <v>244</v>
      </c>
      <c r="K1055" s="152" t="s">
        <v>246</v>
      </c>
      <c r="L1055" s="153"/>
      <c r="M1055" s="3"/>
      <c r="N1055" s="3"/>
      <c r="O1055" s="3"/>
      <c r="P1055" s="3"/>
      <c r="Q1055" s="3"/>
      <c r="R1055" s="3"/>
      <c r="S1055" s="3"/>
      <c r="T1055" s="3"/>
      <c r="U1055" s="3"/>
      <c r="V1055" s="3"/>
      <c r="W1055" s="3"/>
      <c r="X1055" s="3"/>
      <c r="Y1055" s="3"/>
      <c r="Z1055" s="3"/>
      <c r="AA1055" s="3"/>
      <c r="AB1055" s="3"/>
      <c r="AC1055" s="3"/>
      <c r="AD1055" s="3"/>
      <c r="AE1055" s="3"/>
      <c r="AF1055" s="3"/>
      <c r="AG1055" s="3"/>
      <c r="AH1055" s="3"/>
      <c r="AI1055" s="3"/>
      <c r="AJ1055" s="3"/>
      <c r="AK1055" s="3"/>
      <c r="AL1055" s="3"/>
      <c r="AM1055" s="3"/>
      <c r="AN1055" s="3"/>
      <c r="AO1055" s="3"/>
      <c r="AP1055" s="3"/>
      <c r="AQ1055" s="3"/>
      <c r="AR1055" s="3"/>
      <c r="AS1055" s="3"/>
      <c r="AT1055" s="3"/>
      <c r="AU1055" s="3"/>
      <c r="AV1055" s="3"/>
      <c r="AW1055" s="3"/>
      <c r="AX1055" s="3"/>
      <c r="AY1055" s="3"/>
      <c r="AZ1055" s="3"/>
      <c r="BA1055" s="3"/>
      <c r="BB1055" s="3"/>
      <c r="BC1055" s="3"/>
      <c r="BD1055" s="3"/>
      <c r="BE1055" s="3"/>
      <c r="BF1055" s="3"/>
      <c r="BG1055" s="3"/>
      <c r="BH1055" s="3"/>
      <c r="BI1055" s="3"/>
      <c r="BJ1055" s="3"/>
      <c r="BK1055" s="3"/>
      <c r="BL1055" s="3"/>
      <c r="BM1055" s="28" t="s">
        <v>3</v>
      </c>
    </row>
    <row r="1056" spans="1:65">
      <c r="A1056" s="30"/>
      <c r="B1056" s="19"/>
      <c r="C1056" s="9"/>
      <c r="D1056" s="10" t="s">
        <v>304</v>
      </c>
      <c r="E1056" s="11" t="s">
        <v>304</v>
      </c>
      <c r="F1056" s="11" t="s">
        <v>305</v>
      </c>
      <c r="G1056" s="11" t="s">
        <v>304</v>
      </c>
      <c r="H1056" s="11" t="s">
        <v>304</v>
      </c>
      <c r="I1056" s="11" t="s">
        <v>305</v>
      </c>
      <c r="J1056" s="11" t="s">
        <v>304</v>
      </c>
      <c r="K1056" s="11" t="s">
        <v>304</v>
      </c>
      <c r="L1056" s="153"/>
      <c r="M1056" s="3"/>
      <c r="N1056" s="3"/>
      <c r="O1056" s="3"/>
      <c r="P1056" s="3"/>
      <c r="Q1056" s="3"/>
      <c r="R1056" s="3"/>
      <c r="S1056" s="3"/>
      <c r="T1056" s="3"/>
      <c r="U1056" s="3"/>
      <c r="V1056" s="3"/>
      <c r="W1056" s="3"/>
      <c r="X1056" s="3"/>
      <c r="Y1056" s="3"/>
      <c r="Z1056" s="3"/>
      <c r="AA1056" s="3"/>
      <c r="AB1056" s="3"/>
      <c r="AC1056" s="3"/>
      <c r="AD1056" s="3"/>
      <c r="AE1056" s="3"/>
      <c r="AF1056" s="3"/>
      <c r="AG1056" s="3"/>
      <c r="AH1056" s="3"/>
      <c r="AI1056" s="3"/>
      <c r="AJ1056" s="3"/>
      <c r="AK1056" s="3"/>
      <c r="AL1056" s="3"/>
      <c r="AM1056" s="3"/>
      <c r="AN1056" s="3"/>
      <c r="AO1056" s="3"/>
      <c r="AP1056" s="3"/>
      <c r="AQ1056" s="3"/>
      <c r="AR1056" s="3"/>
      <c r="AS1056" s="3"/>
      <c r="AT1056" s="3"/>
      <c r="AU1056" s="3"/>
      <c r="AV1056" s="3"/>
      <c r="AW1056" s="3"/>
      <c r="AX1056" s="3"/>
      <c r="AY1056" s="3"/>
      <c r="AZ1056" s="3"/>
      <c r="BA1056" s="3"/>
      <c r="BB1056" s="3"/>
      <c r="BC1056" s="3"/>
      <c r="BD1056" s="3"/>
      <c r="BE1056" s="3"/>
      <c r="BF1056" s="3"/>
      <c r="BG1056" s="3"/>
      <c r="BH1056" s="3"/>
      <c r="BI1056" s="3"/>
      <c r="BJ1056" s="3"/>
      <c r="BK1056" s="3"/>
      <c r="BL1056" s="3"/>
      <c r="BM1056" s="28">
        <v>2</v>
      </c>
    </row>
    <row r="1057" spans="1:65">
      <c r="A1057" s="30"/>
      <c r="B1057" s="19"/>
      <c r="C1057" s="9"/>
      <c r="D1057" s="26"/>
      <c r="E1057" s="26"/>
      <c r="F1057" s="26"/>
      <c r="G1057" s="26"/>
      <c r="H1057" s="26"/>
      <c r="I1057" s="26"/>
      <c r="J1057" s="26"/>
      <c r="K1057" s="26"/>
      <c r="L1057" s="153"/>
      <c r="M1057" s="3"/>
      <c r="N1057" s="3"/>
      <c r="O1057" s="3"/>
      <c r="P1057" s="3"/>
      <c r="Q1057" s="3"/>
      <c r="R1057" s="3"/>
      <c r="S1057" s="3"/>
      <c r="T1057" s="3"/>
      <c r="U1057" s="3"/>
      <c r="V1057" s="3"/>
      <c r="W1057" s="3"/>
      <c r="X1057" s="3"/>
      <c r="Y1057" s="3"/>
      <c r="Z1057" s="3"/>
      <c r="AA1057" s="3"/>
      <c r="AB1057" s="3"/>
      <c r="AC1057" s="3"/>
      <c r="AD1057" s="3"/>
      <c r="AE1057" s="3"/>
      <c r="AF1057" s="3"/>
      <c r="AG1057" s="3"/>
      <c r="AH1057" s="3"/>
      <c r="AI1057" s="3"/>
      <c r="AJ1057" s="3"/>
      <c r="AK1057" s="3"/>
      <c r="AL1057" s="3"/>
      <c r="AM1057" s="3"/>
      <c r="AN1057" s="3"/>
      <c r="AO1057" s="3"/>
      <c r="AP1057" s="3"/>
      <c r="AQ1057" s="3"/>
      <c r="AR1057" s="3"/>
      <c r="AS1057" s="3"/>
      <c r="AT1057" s="3"/>
      <c r="AU1057" s="3"/>
      <c r="AV1057" s="3"/>
      <c r="AW1057" s="3"/>
      <c r="AX1057" s="3"/>
      <c r="AY1057" s="3"/>
      <c r="AZ1057" s="3"/>
      <c r="BA1057" s="3"/>
      <c r="BB1057" s="3"/>
      <c r="BC1057" s="3"/>
      <c r="BD1057" s="3"/>
      <c r="BE1057" s="3"/>
      <c r="BF1057" s="3"/>
      <c r="BG1057" s="3"/>
      <c r="BH1057" s="3"/>
      <c r="BI1057" s="3"/>
      <c r="BJ1057" s="3"/>
      <c r="BK1057" s="3"/>
      <c r="BL1057" s="3"/>
      <c r="BM1057" s="28">
        <v>3</v>
      </c>
    </row>
    <row r="1058" spans="1:65">
      <c r="A1058" s="30"/>
      <c r="B1058" s="18">
        <v>1</v>
      </c>
      <c r="C1058" s="14">
        <v>1</v>
      </c>
      <c r="D1058" s="22">
        <v>1.6047019786694099</v>
      </c>
      <c r="E1058" s="22">
        <v>1.7673697986134336</v>
      </c>
      <c r="F1058" s="22">
        <v>1.8</v>
      </c>
      <c r="G1058" s="22">
        <v>1.44</v>
      </c>
      <c r="H1058" s="148">
        <v>0.69275094389906244</v>
      </c>
      <c r="I1058" s="22">
        <v>1.6</v>
      </c>
      <c r="J1058" s="22">
        <v>1.9400000000000002</v>
      </c>
      <c r="K1058" s="148">
        <v>2.15</v>
      </c>
      <c r="L1058" s="153"/>
      <c r="M1058" s="3"/>
      <c r="N1058" s="3"/>
      <c r="O1058" s="3"/>
      <c r="P1058" s="3"/>
      <c r="Q1058" s="3"/>
      <c r="R1058" s="3"/>
      <c r="S1058" s="3"/>
      <c r="T1058" s="3"/>
      <c r="U1058" s="3"/>
      <c r="V1058" s="3"/>
      <c r="W1058" s="3"/>
      <c r="X1058" s="3"/>
      <c r="Y1058" s="3"/>
      <c r="Z1058" s="3"/>
      <c r="AA1058" s="3"/>
      <c r="AB1058" s="3"/>
      <c r="AC1058" s="3"/>
      <c r="AD1058" s="3"/>
      <c r="AE1058" s="3"/>
      <c r="AF1058" s="3"/>
      <c r="AG1058" s="3"/>
      <c r="AH1058" s="3"/>
      <c r="AI1058" s="3"/>
      <c r="AJ1058" s="3"/>
      <c r="AK1058" s="3"/>
      <c r="AL1058" s="3"/>
      <c r="AM1058" s="3"/>
      <c r="AN1058" s="3"/>
      <c r="AO1058" s="3"/>
      <c r="AP1058" s="3"/>
      <c r="AQ1058" s="3"/>
      <c r="AR1058" s="3"/>
      <c r="AS1058" s="3"/>
      <c r="AT1058" s="3"/>
      <c r="AU1058" s="3"/>
      <c r="AV1058" s="3"/>
      <c r="AW1058" s="3"/>
      <c r="AX1058" s="3"/>
      <c r="AY1058" s="3"/>
      <c r="AZ1058" s="3"/>
      <c r="BA1058" s="3"/>
      <c r="BB1058" s="3"/>
      <c r="BC1058" s="3"/>
      <c r="BD1058" s="3"/>
      <c r="BE1058" s="3"/>
      <c r="BF1058" s="3"/>
      <c r="BG1058" s="3"/>
      <c r="BH1058" s="3"/>
      <c r="BI1058" s="3"/>
      <c r="BJ1058" s="3"/>
      <c r="BK1058" s="3"/>
      <c r="BL1058" s="3"/>
      <c r="BM1058" s="28">
        <v>1</v>
      </c>
    </row>
    <row r="1059" spans="1:65">
      <c r="A1059" s="30"/>
      <c r="B1059" s="19">
        <v>1</v>
      </c>
      <c r="C1059" s="9">
        <v>2</v>
      </c>
      <c r="D1059" s="11">
        <v>1.58509500242901</v>
      </c>
      <c r="E1059" s="11">
        <v>1.6547645573521164</v>
      </c>
      <c r="F1059" s="11">
        <v>1.5</v>
      </c>
      <c r="G1059" s="11">
        <v>1.47</v>
      </c>
      <c r="H1059" s="154">
        <v>0.88049372600156783</v>
      </c>
      <c r="I1059" s="11">
        <v>1.5</v>
      </c>
      <c r="J1059" s="11">
        <v>1.9400000000000002</v>
      </c>
      <c r="K1059" s="149">
        <v>2.1800000000000002</v>
      </c>
      <c r="L1059" s="153"/>
      <c r="M1059" s="3"/>
      <c r="N1059" s="3"/>
      <c r="O1059" s="3"/>
      <c r="P1059" s="3"/>
      <c r="Q1059" s="3"/>
      <c r="R1059" s="3"/>
      <c r="S1059" s="3"/>
      <c r="T1059" s="3"/>
      <c r="U1059" s="3"/>
      <c r="V1059" s="3"/>
      <c r="W1059" s="3"/>
      <c r="X1059" s="3"/>
      <c r="Y1059" s="3"/>
      <c r="Z1059" s="3"/>
      <c r="AA1059" s="3"/>
      <c r="AB1059" s="3"/>
      <c r="AC1059" s="3"/>
      <c r="AD1059" s="3"/>
      <c r="AE1059" s="3"/>
      <c r="AF1059" s="3"/>
      <c r="AG1059" s="3"/>
      <c r="AH1059" s="3"/>
      <c r="AI1059" s="3"/>
      <c r="AJ1059" s="3"/>
      <c r="AK1059" s="3"/>
      <c r="AL1059" s="3"/>
      <c r="AM1059" s="3"/>
      <c r="AN1059" s="3"/>
      <c r="AO1059" s="3"/>
      <c r="AP1059" s="3"/>
      <c r="AQ1059" s="3"/>
      <c r="AR1059" s="3"/>
      <c r="AS1059" s="3"/>
      <c r="AT1059" s="3"/>
      <c r="AU1059" s="3"/>
      <c r="AV1059" s="3"/>
      <c r="AW1059" s="3"/>
      <c r="AX1059" s="3"/>
      <c r="AY1059" s="3"/>
      <c r="AZ1059" s="3"/>
      <c r="BA1059" s="3"/>
      <c r="BB1059" s="3"/>
      <c r="BC1059" s="3"/>
      <c r="BD1059" s="3"/>
      <c r="BE1059" s="3"/>
      <c r="BF1059" s="3"/>
      <c r="BG1059" s="3"/>
      <c r="BH1059" s="3"/>
      <c r="BI1059" s="3"/>
      <c r="BJ1059" s="3"/>
      <c r="BK1059" s="3"/>
      <c r="BL1059" s="3"/>
      <c r="BM1059" s="28">
        <v>29</v>
      </c>
    </row>
    <row r="1060" spans="1:65">
      <c r="A1060" s="30"/>
      <c r="B1060" s="19">
        <v>1</v>
      </c>
      <c r="C1060" s="9">
        <v>3</v>
      </c>
      <c r="D1060" s="11">
        <v>1.5671284645783301</v>
      </c>
      <c r="E1060" s="11">
        <v>1.6974560155961604</v>
      </c>
      <c r="F1060" s="11">
        <v>1.8</v>
      </c>
      <c r="G1060" s="11">
        <v>1.52</v>
      </c>
      <c r="H1060" s="149">
        <v>0.7535026275633766</v>
      </c>
      <c r="I1060" s="11">
        <v>1.5</v>
      </c>
      <c r="J1060" s="11">
        <v>2.0299999999999998</v>
      </c>
      <c r="K1060" s="149">
        <v>2.2400000000000002</v>
      </c>
      <c r="L1060" s="153"/>
      <c r="M1060" s="3"/>
      <c r="N1060" s="3"/>
      <c r="O1060" s="3"/>
      <c r="P1060" s="3"/>
      <c r="Q1060" s="3"/>
      <c r="R1060" s="3"/>
      <c r="S1060" s="3"/>
      <c r="T1060" s="3"/>
      <c r="U1060" s="3"/>
      <c r="V1060" s="3"/>
      <c r="W1060" s="3"/>
      <c r="X1060" s="3"/>
      <c r="Y1060" s="3"/>
      <c r="Z1060" s="3"/>
      <c r="AA1060" s="3"/>
      <c r="AB1060" s="3"/>
      <c r="AC1060" s="3"/>
      <c r="AD1060" s="3"/>
      <c r="AE1060" s="3"/>
      <c r="AF1060" s="3"/>
      <c r="AG1060" s="3"/>
      <c r="AH1060" s="3"/>
      <c r="AI1060" s="3"/>
      <c r="AJ1060" s="3"/>
      <c r="AK1060" s="3"/>
      <c r="AL1060" s="3"/>
      <c r="AM1060" s="3"/>
      <c r="AN1060" s="3"/>
      <c r="AO1060" s="3"/>
      <c r="AP1060" s="3"/>
      <c r="AQ1060" s="3"/>
      <c r="AR1060" s="3"/>
      <c r="AS1060" s="3"/>
      <c r="AT1060" s="3"/>
      <c r="AU1060" s="3"/>
      <c r="AV1060" s="3"/>
      <c r="AW1060" s="3"/>
      <c r="AX1060" s="3"/>
      <c r="AY1060" s="3"/>
      <c r="AZ1060" s="3"/>
      <c r="BA1060" s="3"/>
      <c r="BB1060" s="3"/>
      <c r="BC1060" s="3"/>
      <c r="BD1060" s="3"/>
      <c r="BE1060" s="3"/>
      <c r="BF1060" s="3"/>
      <c r="BG1060" s="3"/>
      <c r="BH1060" s="3"/>
      <c r="BI1060" s="3"/>
      <c r="BJ1060" s="3"/>
      <c r="BK1060" s="3"/>
      <c r="BL1060" s="3"/>
      <c r="BM1060" s="28">
        <v>16</v>
      </c>
    </row>
    <row r="1061" spans="1:65">
      <c r="A1061" s="30"/>
      <c r="B1061" s="19">
        <v>1</v>
      </c>
      <c r="C1061" s="9">
        <v>4</v>
      </c>
      <c r="D1061" s="11">
        <v>1.5758735789727101</v>
      </c>
      <c r="E1061" s="11">
        <v>1.6718189034096411</v>
      </c>
      <c r="F1061" s="11">
        <v>1.9</v>
      </c>
      <c r="G1061" s="11">
        <v>1.46</v>
      </c>
      <c r="H1061" s="149">
        <v>0.73630338345697943</v>
      </c>
      <c r="I1061" s="11">
        <v>1.7</v>
      </c>
      <c r="J1061" s="11">
        <v>1.86</v>
      </c>
      <c r="K1061" s="149">
        <v>2.15</v>
      </c>
      <c r="L1061" s="153"/>
      <c r="M1061" s="3"/>
      <c r="N1061" s="3"/>
      <c r="O1061" s="3"/>
      <c r="P1061" s="3"/>
      <c r="Q1061" s="3"/>
      <c r="R1061" s="3"/>
      <c r="S1061" s="3"/>
      <c r="T1061" s="3"/>
      <c r="U1061" s="3"/>
      <c r="V1061" s="3"/>
      <c r="W1061" s="3"/>
      <c r="X1061" s="3"/>
      <c r="Y1061" s="3"/>
      <c r="Z1061" s="3"/>
      <c r="AA1061" s="3"/>
      <c r="AB1061" s="3"/>
      <c r="AC1061" s="3"/>
      <c r="AD1061" s="3"/>
      <c r="AE1061" s="3"/>
      <c r="AF1061" s="3"/>
      <c r="AG1061" s="3"/>
      <c r="AH1061" s="3"/>
      <c r="AI1061" s="3"/>
      <c r="AJ1061" s="3"/>
      <c r="AK1061" s="3"/>
      <c r="AL1061" s="3"/>
      <c r="AM1061" s="3"/>
      <c r="AN1061" s="3"/>
      <c r="AO1061" s="3"/>
      <c r="AP1061" s="3"/>
      <c r="AQ1061" s="3"/>
      <c r="AR1061" s="3"/>
      <c r="AS1061" s="3"/>
      <c r="AT1061" s="3"/>
      <c r="AU1061" s="3"/>
      <c r="AV1061" s="3"/>
      <c r="AW1061" s="3"/>
      <c r="AX1061" s="3"/>
      <c r="AY1061" s="3"/>
      <c r="AZ1061" s="3"/>
      <c r="BA1061" s="3"/>
      <c r="BB1061" s="3"/>
      <c r="BC1061" s="3"/>
      <c r="BD1061" s="3"/>
      <c r="BE1061" s="3"/>
      <c r="BF1061" s="3"/>
      <c r="BG1061" s="3"/>
      <c r="BH1061" s="3"/>
      <c r="BI1061" s="3"/>
      <c r="BJ1061" s="3"/>
      <c r="BK1061" s="3"/>
      <c r="BL1061" s="3"/>
      <c r="BM1061" s="28">
        <v>1.6645192770488819</v>
      </c>
    </row>
    <row r="1062" spans="1:65">
      <c r="A1062" s="30"/>
      <c r="B1062" s="19">
        <v>1</v>
      </c>
      <c r="C1062" s="9">
        <v>5</v>
      </c>
      <c r="D1062" s="11">
        <v>1.6057177797391999</v>
      </c>
      <c r="E1062" s="11">
        <v>1.7039177094856333</v>
      </c>
      <c r="F1062" s="11">
        <v>1.7</v>
      </c>
      <c r="G1062" s="11">
        <v>1.56</v>
      </c>
      <c r="H1062" s="149">
        <v>0.73057822585141574</v>
      </c>
      <c r="I1062" s="11">
        <v>1.5</v>
      </c>
      <c r="J1062" s="11">
        <v>1.8</v>
      </c>
      <c r="K1062" s="149">
        <v>2.21</v>
      </c>
      <c r="L1062" s="153"/>
      <c r="M1062" s="3"/>
      <c r="N1062" s="3"/>
      <c r="O1062" s="3"/>
      <c r="P1062" s="3"/>
      <c r="Q1062" s="3"/>
      <c r="R1062" s="3"/>
      <c r="S1062" s="3"/>
      <c r="T1062" s="3"/>
      <c r="U1062" s="3"/>
      <c r="V1062" s="3"/>
      <c r="W1062" s="3"/>
      <c r="X1062" s="3"/>
      <c r="Y1062" s="3"/>
      <c r="Z1062" s="3"/>
      <c r="AA1062" s="3"/>
      <c r="AB1062" s="3"/>
      <c r="AC1062" s="3"/>
      <c r="AD1062" s="3"/>
      <c r="AE1062" s="3"/>
      <c r="AF1062" s="3"/>
      <c r="AG1062" s="3"/>
      <c r="AH1062" s="3"/>
      <c r="AI1062" s="3"/>
      <c r="AJ1062" s="3"/>
      <c r="AK1062" s="3"/>
      <c r="AL1062" s="3"/>
      <c r="AM1062" s="3"/>
      <c r="AN1062" s="3"/>
      <c r="AO1062" s="3"/>
      <c r="AP1062" s="3"/>
      <c r="AQ1062" s="3"/>
      <c r="AR1062" s="3"/>
      <c r="AS1062" s="3"/>
      <c r="AT1062" s="3"/>
      <c r="AU1062" s="3"/>
      <c r="AV1062" s="3"/>
      <c r="AW1062" s="3"/>
      <c r="AX1062" s="3"/>
      <c r="AY1062" s="3"/>
      <c r="AZ1062" s="3"/>
      <c r="BA1062" s="3"/>
      <c r="BB1062" s="3"/>
      <c r="BC1062" s="3"/>
      <c r="BD1062" s="3"/>
      <c r="BE1062" s="3"/>
      <c r="BF1062" s="3"/>
      <c r="BG1062" s="3"/>
      <c r="BH1062" s="3"/>
      <c r="BI1062" s="3"/>
      <c r="BJ1062" s="3"/>
      <c r="BK1062" s="3"/>
      <c r="BL1062" s="3"/>
      <c r="BM1062" s="28">
        <v>69</v>
      </c>
    </row>
    <row r="1063" spans="1:65">
      <c r="A1063" s="30"/>
      <c r="B1063" s="19">
        <v>1</v>
      </c>
      <c r="C1063" s="9">
        <v>6</v>
      </c>
      <c r="D1063" s="11">
        <v>1.5902438054847801</v>
      </c>
      <c r="E1063" s="11">
        <v>1.788606379429327</v>
      </c>
      <c r="F1063" s="11">
        <v>1.7</v>
      </c>
      <c r="G1063" s="11">
        <v>1.48</v>
      </c>
      <c r="H1063" s="149">
        <v>0.77098111272357139</v>
      </c>
      <c r="I1063" s="11">
        <v>1.5</v>
      </c>
      <c r="J1063" s="11">
        <v>1.91</v>
      </c>
      <c r="K1063" s="149">
        <v>2.27</v>
      </c>
      <c r="L1063" s="153"/>
      <c r="M1063" s="3"/>
      <c r="N1063" s="3"/>
      <c r="O1063" s="3"/>
      <c r="P1063" s="3"/>
      <c r="Q1063" s="3"/>
      <c r="R1063" s="3"/>
      <c r="S1063" s="3"/>
      <c r="T1063" s="3"/>
      <c r="U1063" s="3"/>
      <c r="V1063" s="3"/>
      <c r="W1063" s="3"/>
      <c r="X1063" s="3"/>
      <c r="Y1063" s="3"/>
      <c r="Z1063" s="3"/>
      <c r="AA1063" s="3"/>
      <c r="AB1063" s="3"/>
      <c r="AC1063" s="3"/>
      <c r="AD1063" s="3"/>
      <c r="AE1063" s="3"/>
      <c r="AF1063" s="3"/>
      <c r="AG1063" s="3"/>
      <c r="AH1063" s="3"/>
      <c r="AI1063" s="3"/>
      <c r="AJ1063" s="3"/>
      <c r="AK1063" s="3"/>
      <c r="AL1063" s="3"/>
      <c r="AM1063" s="3"/>
      <c r="AN1063" s="3"/>
      <c r="AO1063" s="3"/>
      <c r="AP1063" s="3"/>
      <c r="AQ1063" s="3"/>
      <c r="AR1063" s="3"/>
      <c r="AS1063" s="3"/>
      <c r="AT1063" s="3"/>
      <c r="AU1063" s="3"/>
      <c r="AV1063" s="3"/>
      <c r="AW1063" s="3"/>
      <c r="AX1063" s="3"/>
      <c r="AY1063" s="3"/>
      <c r="AZ1063" s="3"/>
      <c r="BA1063" s="3"/>
      <c r="BB1063" s="3"/>
      <c r="BC1063" s="3"/>
      <c r="BD1063" s="3"/>
      <c r="BE1063" s="3"/>
      <c r="BF1063" s="3"/>
      <c r="BG1063" s="3"/>
      <c r="BH1063" s="3"/>
      <c r="BI1063" s="3"/>
      <c r="BJ1063" s="3"/>
      <c r="BK1063" s="3"/>
      <c r="BL1063" s="3"/>
      <c r="BM1063" s="55"/>
    </row>
    <row r="1064" spans="1:65">
      <c r="A1064" s="30"/>
      <c r="B1064" s="20" t="s">
        <v>260</v>
      </c>
      <c r="C1064" s="12"/>
      <c r="D1064" s="23">
        <v>1.5881267683122398</v>
      </c>
      <c r="E1064" s="23">
        <v>1.7139888939810521</v>
      </c>
      <c r="F1064" s="23">
        <v>1.7333333333333332</v>
      </c>
      <c r="G1064" s="23">
        <v>1.4883333333333333</v>
      </c>
      <c r="H1064" s="23">
        <v>0.7607683365826623</v>
      </c>
      <c r="I1064" s="23">
        <v>1.55</v>
      </c>
      <c r="J1064" s="23">
        <v>1.9133333333333333</v>
      </c>
      <c r="K1064" s="23">
        <v>2.1999999999999997</v>
      </c>
      <c r="L1064" s="153"/>
      <c r="M1064" s="3"/>
      <c r="N1064" s="3"/>
      <c r="O1064" s="3"/>
      <c r="P1064" s="3"/>
      <c r="Q1064" s="3"/>
      <c r="R1064" s="3"/>
      <c r="S1064" s="3"/>
      <c r="T1064" s="3"/>
      <c r="U1064" s="3"/>
      <c r="V1064" s="3"/>
      <c r="W1064" s="3"/>
      <c r="X1064" s="3"/>
      <c r="Y1064" s="3"/>
      <c r="Z1064" s="3"/>
      <c r="AA1064" s="3"/>
      <c r="AB1064" s="3"/>
      <c r="AC1064" s="3"/>
      <c r="AD1064" s="3"/>
      <c r="AE1064" s="3"/>
      <c r="AF1064" s="3"/>
      <c r="AG1064" s="3"/>
      <c r="AH1064" s="3"/>
      <c r="AI1064" s="3"/>
      <c r="AJ1064" s="3"/>
      <c r="AK1064" s="3"/>
      <c r="AL1064" s="3"/>
      <c r="AM1064" s="3"/>
      <c r="AN1064" s="3"/>
      <c r="AO1064" s="3"/>
      <c r="AP1064" s="3"/>
      <c r="AQ1064" s="3"/>
      <c r="AR1064" s="3"/>
      <c r="AS1064" s="3"/>
      <c r="AT1064" s="3"/>
      <c r="AU1064" s="3"/>
      <c r="AV1064" s="3"/>
      <c r="AW1064" s="3"/>
      <c r="AX1064" s="3"/>
      <c r="AY1064" s="3"/>
      <c r="AZ1064" s="3"/>
      <c r="BA1064" s="3"/>
      <c r="BB1064" s="3"/>
      <c r="BC1064" s="3"/>
      <c r="BD1064" s="3"/>
      <c r="BE1064" s="3"/>
      <c r="BF1064" s="3"/>
      <c r="BG1064" s="3"/>
      <c r="BH1064" s="3"/>
      <c r="BI1064" s="3"/>
      <c r="BJ1064" s="3"/>
      <c r="BK1064" s="3"/>
      <c r="BL1064" s="3"/>
      <c r="BM1064" s="55"/>
    </row>
    <row r="1065" spans="1:65">
      <c r="A1065" s="30"/>
      <c r="B1065" s="3" t="s">
        <v>261</v>
      </c>
      <c r="C1065" s="29"/>
      <c r="D1065" s="11">
        <v>1.587669403956895</v>
      </c>
      <c r="E1065" s="11">
        <v>1.7006868625408968</v>
      </c>
      <c r="F1065" s="11">
        <v>1.75</v>
      </c>
      <c r="G1065" s="11">
        <v>1.4750000000000001</v>
      </c>
      <c r="H1065" s="11">
        <v>0.74490300551017796</v>
      </c>
      <c r="I1065" s="11">
        <v>1.5</v>
      </c>
      <c r="J1065" s="11">
        <v>1.925</v>
      </c>
      <c r="K1065" s="11">
        <v>2.1950000000000003</v>
      </c>
      <c r="L1065" s="153"/>
      <c r="M1065" s="3"/>
      <c r="N1065" s="3"/>
      <c r="O1065" s="3"/>
      <c r="P1065" s="3"/>
      <c r="Q1065" s="3"/>
      <c r="R1065" s="3"/>
      <c r="S1065" s="3"/>
      <c r="T1065" s="3"/>
      <c r="U1065" s="3"/>
      <c r="V1065" s="3"/>
      <c r="W1065" s="3"/>
      <c r="X1065" s="3"/>
      <c r="Y1065" s="3"/>
      <c r="Z1065" s="3"/>
      <c r="AA1065" s="3"/>
      <c r="AB1065" s="3"/>
      <c r="AC1065" s="3"/>
      <c r="AD1065" s="3"/>
      <c r="AE1065" s="3"/>
      <c r="AF1065" s="3"/>
      <c r="AG1065" s="3"/>
      <c r="AH1065" s="3"/>
      <c r="AI1065" s="3"/>
      <c r="AJ1065" s="3"/>
      <c r="AK1065" s="3"/>
      <c r="AL1065" s="3"/>
      <c r="AM1065" s="3"/>
      <c r="AN1065" s="3"/>
      <c r="AO1065" s="3"/>
      <c r="AP1065" s="3"/>
      <c r="AQ1065" s="3"/>
      <c r="AR1065" s="3"/>
      <c r="AS1065" s="3"/>
      <c r="AT1065" s="3"/>
      <c r="AU1065" s="3"/>
      <c r="AV1065" s="3"/>
      <c r="AW1065" s="3"/>
      <c r="AX1065" s="3"/>
      <c r="AY1065" s="3"/>
      <c r="AZ1065" s="3"/>
      <c r="BA1065" s="3"/>
      <c r="BB1065" s="3"/>
      <c r="BC1065" s="3"/>
      <c r="BD1065" s="3"/>
      <c r="BE1065" s="3"/>
      <c r="BF1065" s="3"/>
      <c r="BG1065" s="3"/>
      <c r="BH1065" s="3"/>
      <c r="BI1065" s="3"/>
      <c r="BJ1065" s="3"/>
      <c r="BK1065" s="3"/>
      <c r="BL1065" s="3"/>
      <c r="BM1065" s="55"/>
    </row>
    <row r="1066" spans="1:65">
      <c r="A1066" s="30"/>
      <c r="B1066" s="3" t="s">
        <v>262</v>
      </c>
      <c r="C1066" s="29"/>
      <c r="D1066" s="24">
        <v>1.5420273284610781E-2</v>
      </c>
      <c r="E1066" s="24">
        <v>5.3062011067722813E-2</v>
      </c>
      <c r="F1066" s="24">
        <v>0.13662601021279464</v>
      </c>
      <c r="G1066" s="24">
        <v>4.400757510550507E-2</v>
      </c>
      <c r="H1066" s="24">
        <v>6.4230215040038036E-2</v>
      </c>
      <c r="I1066" s="24">
        <v>8.3666002653407553E-2</v>
      </c>
      <c r="J1066" s="24">
        <v>7.8400680269157474E-2</v>
      </c>
      <c r="K1066" s="24">
        <v>4.8989794855663626E-2</v>
      </c>
      <c r="L1066" s="205"/>
      <c r="M1066" s="206"/>
      <c r="N1066" s="206"/>
      <c r="O1066" s="206"/>
      <c r="P1066" s="206"/>
      <c r="Q1066" s="206"/>
      <c r="R1066" s="206"/>
      <c r="S1066" s="206"/>
      <c r="T1066" s="206"/>
      <c r="U1066" s="206"/>
      <c r="V1066" s="206"/>
      <c r="W1066" s="206"/>
      <c r="X1066" s="206"/>
      <c r="Y1066" s="206"/>
      <c r="Z1066" s="206"/>
      <c r="AA1066" s="206"/>
      <c r="AB1066" s="206"/>
      <c r="AC1066" s="206"/>
      <c r="AD1066" s="206"/>
      <c r="AE1066" s="206"/>
      <c r="AF1066" s="206"/>
      <c r="AG1066" s="206"/>
      <c r="AH1066" s="206"/>
      <c r="AI1066" s="206"/>
      <c r="AJ1066" s="206"/>
      <c r="AK1066" s="206"/>
      <c r="AL1066" s="206"/>
      <c r="AM1066" s="206"/>
      <c r="AN1066" s="206"/>
      <c r="AO1066" s="206"/>
      <c r="AP1066" s="206"/>
      <c r="AQ1066" s="206"/>
      <c r="AR1066" s="206"/>
      <c r="AS1066" s="206"/>
      <c r="AT1066" s="206"/>
      <c r="AU1066" s="206"/>
      <c r="AV1066" s="206"/>
      <c r="AW1066" s="206"/>
      <c r="AX1066" s="206"/>
      <c r="AY1066" s="206"/>
      <c r="AZ1066" s="206"/>
      <c r="BA1066" s="206"/>
      <c r="BB1066" s="206"/>
      <c r="BC1066" s="206"/>
      <c r="BD1066" s="206"/>
      <c r="BE1066" s="206"/>
      <c r="BF1066" s="206"/>
      <c r="BG1066" s="206"/>
      <c r="BH1066" s="206"/>
      <c r="BI1066" s="206"/>
      <c r="BJ1066" s="206"/>
      <c r="BK1066" s="206"/>
      <c r="BL1066" s="206"/>
      <c r="BM1066" s="56"/>
    </row>
    <row r="1067" spans="1:65">
      <c r="A1067" s="30"/>
      <c r="B1067" s="3" t="s">
        <v>86</v>
      </c>
      <c r="C1067" s="29"/>
      <c r="D1067" s="13">
        <v>9.7097244327658226E-3</v>
      </c>
      <c r="E1067" s="13">
        <v>3.0958200052554952E-2</v>
      </c>
      <c r="F1067" s="13">
        <v>7.882269819968922E-2</v>
      </c>
      <c r="G1067" s="13">
        <v>2.956835953337407E-2</v>
      </c>
      <c r="H1067" s="13">
        <v>8.4428086647976602E-2</v>
      </c>
      <c r="I1067" s="13">
        <v>5.397806622800487E-2</v>
      </c>
      <c r="J1067" s="13">
        <v>4.0975965297469066E-2</v>
      </c>
      <c r="K1067" s="13">
        <v>2.2268088570756198E-2</v>
      </c>
      <c r="L1067" s="153"/>
      <c r="M1067" s="3"/>
      <c r="N1067" s="3"/>
      <c r="O1067" s="3"/>
      <c r="P1067" s="3"/>
      <c r="Q1067" s="3"/>
      <c r="R1067" s="3"/>
      <c r="S1067" s="3"/>
      <c r="T1067" s="3"/>
      <c r="U1067" s="3"/>
      <c r="V1067" s="3"/>
      <c r="W1067" s="3"/>
      <c r="X1067" s="3"/>
      <c r="Y1067" s="3"/>
      <c r="Z1067" s="3"/>
      <c r="AA1067" s="3"/>
      <c r="AB1067" s="3"/>
      <c r="AC1067" s="3"/>
      <c r="AD1067" s="3"/>
      <c r="AE1067" s="3"/>
      <c r="AF1067" s="3"/>
      <c r="AG1067" s="3"/>
      <c r="AH1067" s="3"/>
      <c r="AI1067" s="3"/>
      <c r="AJ1067" s="3"/>
      <c r="AK1067" s="3"/>
      <c r="AL1067" s="3"/>
      <c r="AM1067" s="3"/>
      <c r="AN1067" s="3"/>
      <c r="AO1067" s="3"/>
      <c r="AP1067" s="3"/>
      <c r="AQ1067" s="3"/>
      <c r="AR1067" s="3"/>
      <c r="AS1067" s="3"/>
      <c r="AT1067" s="3"/>
      <c r="AU1067" s="3"/>
      <c r="AV1067" s="3"/>
      <c r="AW1067" s="3"/>
      <c r="AX1067" s="3"/>
      <c r="AY1067" s="3"/>
      <c r="AZ1067" s="3"/>
      <c r="BA1067" s="3"/>
      <c r="BB1067" s="3"/>
      <c r="BC1067" s="3"/>
      <c r="BD1067" s="3"/>
      <c r="BE1067" s="3"/>
      <c r="BF1067" s="3"/>
      <c r="BG1067" s="3"/>
      <c r="BH1067" s="3"/>
      <c r="BI1067" s="3"/>
      <c r="BJ1067" s="3"/>
      <c r="BK1067" s="3"/>
      <c r="BL1067" s="3"/>
      <c r="BM1067" s="55"/>
    </row>
    <row r="1068" spans="1:65">
      <c r="A1068" s="30"/>
      <c r="B1068" s="3" t="s">
        <v>263</v>
      </c>
      <c r="C1068" s="29"/>
      <c r="D1068" s="13">
        <v>-4.5894637442759234E-2</v>
      </c>
      <c r="E1068" s="13">
        <v>2.9720062491482624E-2</v>
      </c>
      <c r="F1068" s="13">
        <v>4.1341699812846633E-2</v>
      </c>
      <c r="G1068" s="13">
        <v>-0.1058479442953153</v>
      </c>
      <c r="H1068" s="13">
        <v>-0.54295011954954919</v>
      </c>
      <c r="I1068" s="13">
        <v>-6.8800210744281332E-2</v>
      </c>
      <c r="J1068" s="13">
        <v>0.14948103017802694</v>
      </c>
      <c r="K1068" s="13">
        <v>0.32170292668553602</v>
      </c>
      <c r="L1068" s="153"/>
      <c r="M1068" s="3"/>
      <c r="N1068" s="3"/>
      <c r="O1068" s="3"/>
      <c r="P1068" s="3"/>
      <c r="Q1068" s="3"/>
      <c r="R1068" s="3"/>
      <c r="S1068" s="3"/>
      <c r="T1068" s="3"/>
      <c r="U1068" s="3"/>
      <c r="V1068" s="3"/>
      <c r="W1068" s="3"/>
      <c r="X1068" s="3"/>
      <c r="Y1068" s="3"/>
      <c r="Z1068" s="3"/>
      <c r="AA1068" s="3"/>
      <c r="AB1068" s="3"/>
      <c r="AC1068" s="3"/>
      <c r="AD1068" s="3"/>
      <c r="AE1068" s="3"/>
      <c r="AF1068" s="3"/>
      <c r="AG1068" s="3"/>
      <c r="AH1068" s="3"/>
      <c r="AI1068" s="3"/>
      <c r="AJ1068" s="3"/>
      <c r="AK1068" s="3"/>
      <c r="AL1068" s="3"/>
      <c r="AM1068" s="3"/>
      <c r="AN1068" s="3"/>
      <c r="AO1068" s="3"/>
      <c r="AP1068" s="3"/>
      <c r="AQ1068" s="3"/>
      <c r="AR1068" s="3"/>
      <c r="AS1068" s="3"/>
      <c r="AT1068" s="3"/>
      <c r="AU1068" s="3"/>
      <c r="AV1068" s="3"/>
      <c r="AW1068" s="3"/>
      <c r="AX1068" s="3"/>
      <c r="AY1068" s="3"/>
      <c r="AZ1068" s="3"/>
      <c r="BA1068" s="3"/>
      <c r="BB1068" s="3"/>
      <c r="BC1068" s="3"/>
      <c r="BD1068" s="3"/>
      <c r="BE1068" s="3"/>
      <c r="BF1068" s="3"/>
      <c r="BG1068" s="3"/>
      <c r="BH1068" s="3"/>
      <c r="BI1068" s="3"/>
      <c r="BJ1068" s="3"/>
      <c r="BK1068" s="3"/>
      <c r="BL1068" s="3"/>
      <c r="BM1068" s="55"/>
    </row>
    <row r="1069" spans="1:65">
      <c r="A1069" s="30"/>
      <c r="B1069" s="46" t="s">
        <v>264</v>
      </c>
      <c r="C1069" s="47"/>
      <c r="D1069" s="45">
        <v>0.32</v>
      </c>
      <c r="E1069" s="45">
        <v>0.32</v>
      </c>
      <c r="F1069" s="45">
        <v>0.42</v>
      </c>
      <c r="G1069" s="45">
        <v>0.83</v>
      </c>
      <c r="H1069" s="45">
        <v>4.55</v>
      </c>
      <c r="I1069" s="45">
        <v>0.52</v>
      </c>
      <c r="J1069" s="45">
        <v>1.34</v>
      </c>
      <c r="K1069" s="45">
        <v>2.81</v>
      </c>
      <c r="L1069" s="153"/>
      <c r="M1069" s="3"/>
      <c r="N1069" s="3"/>
      <c r="O1069" s="3"/>
      <c r="P1069" s="3"/>
      <c r="Q1069" s="3"/>
      <c r="R1069" s="3"/>
      <c r="S1069" s="3"/>
      <c r="T1069" s="3"/>
      <c r="U1069" s="3"/>
      <c r="V1069" s="3"/>
      <c r="W1069" s="3"/>
      <c r="X1069" s="3"/>
      <c r="Y1069" s="3"/>
      <c r="Z1069" s="3"/>
      <c r="AA1069" s="3"/>
      <c r="AB1069" s="3"/>
      <c r="AC1069" s="3"/>
      <c r="AD1069" s="3"/>
      <c r="AE1069" s="3"/>
      <c r="AF1069" s="3"/>
      <c r="AG1069" s="3"/>
      <c r="AH1069" s="3"/>
      <c r="AI1069" s="3"/>
      <c r="AJ1069" s="3"/>
      <c r="AK1069" s="3"/>
      <c r="AL1069" s="3"/>
      <c r="AM1069" s="3"/>
      <c r="AN1069" s="3"/>
      <c r="AO1069" s="3"/>
      <c r="AP1069" s="3"/>
      <c r="AQ1069" s="3"/>
      <c r="AR1069" s="3"/>
      <c r="AS1069" s="3"/>
      <c r="AT1069" s="3"/>
      <c r="AU1069" s="3"/>
      <c r="AV1069" s="3"/>
      <c r="AW1069" s="3"/>
      <c r="AX1069" s="3"/>
      <c r="AY1069" s="3"/>
      <c r="AZ1069" s="3"/>
      <c r="BA1069" s="3"/>
      <c r="BB1069" s="3"/>
      <c r="BC1069" s="3"/>
      <c r="BD1069" s="3"/>
      <c r="BE1069" s="3"/>
      <c r="BF1069" s="3"/>
      <c r="BG1069" s="3"/>
      <c r="BH1069" s="3"/>
      <c r="BI1069" s="3"/>
      <c r="BJ1069" s="3"/>
      <c r="BK1069" s="3"/>
      <c r="BL1069" s="3"/>
      <c r="BM1069" s="55"/>
    </row>
    <row r="1070" spans="1:65">
      <c r="B1070" s="31"/>
      <c r="C1070" s="20"/>
      <c r="D1070" s="20"/>
      <c r="E1070" s="20"/>
      <c r="F1070" s="20"/>
      <c r="G1070" s="20"/>
      <c r="H1070" s="20"/>
      <c r="I1070" s="20"/>
      <c r="J1070" s="20"/>
      <c r="K1070" s="20"/>
      <c r="BM1070" s="55"/>
    </row>
    <row r="1071" spans="1:65" ht="15">
      <c r="B1071" s="8" t="s">
        <v>599</v>
      </c>
      <c r="BM1071" s="28" t="s">
        <v>67</v>
      </c>
    </row>
    <row r="1072" spans="1:65" ht="15">
      <c r="A1072" s="25" t="s">
        <v>44</v>
      </c>
      <c r="B1072" s="18" t="s">
        <v>112</v>
      </c>
      <c r="C1072" s="15" t="s">
        <v>113</v>
      </c>
      <c r="D1072" s="16" t="s">
        <v>225</v>
      </c>
      <c r="E1072" s="17" t="s">
        <v>225</v>
      </c>
      <c r="F1072" s="17" t="s">
        <v>225</v>
      </c>
      <c r="G1072" s="17" t="s">
        <v>225</v>
      </c>
      <c r="H1072" s="17" t="s">
        <v>225</v>
      </c>
      <c r="I1072" s="17" t="s">
        <v>225</v>
      </c>
      <c r="J1072" s="17" t="s">
        <v>225</v>
      </c>
      <c r="K1072" s="17" t="s">
        <v>225</v>
      </c>
      <c r="L1072" s="17" t="s">
        <v>225</v>
      </c>
      <c r="M1072" s="17" t="s">
        <v>225</v>
      </c>
      <c r="N1072" s="17" t="s">
        <v>225</v>
      </c>
      <c r="O1072" s="17" t="s">
        <v>225</v>
      </c>
      <c r="P1072" s="17" t="s">
        <v>225</v>
      </c>
      <c r="Q1072" s="17" t="s">
        <v>225</v>
      </c>
      <c r="R1072" s="17" t="s">
        <v>225</v>
      </c>
      <c r="S1072" s="17" t="s">
        <v>225</v>
      </c>
      <c r="T1072" s="17" t="s">
        <v>225</v>
      </c>
      <c r="U1072" s="153"/>
      <c r="V1072" s="3"/>
      <c r="W1072" s="3"/>
      <c r="X1072" s="3"/>
      <c r="Y1072" s="3"/>
      <c r="Z1072" s="3"/>
      <c r="AA1072" s="3"/>
      <c r="AB1072" s="3"/>
      <c r="AC1072" s="3"/>
      <c r="AD1072" s="3"/>
      <c r="AE1072" s="3"/>
      <c r="AF1072" s="3"/>
      <c r="AG1072" s="3"/>
      <c r="AH1072" s="3"/>
      <c r="AI1072" s="3"/>
      <c r="AJ1072" s="3"/>
      <c r="AK1072" s="3"/>
      <c r="AL1072" s="3"/>
      <c r="AM1072" s="3"/>
      <c r="AN1072" s="3"/>
      <c r="AO1072" s="3"/>
      <c r="AP1072" s="3"/>
      <c r="AQ1072" s="3"/>
      <c r="AR1072" s="3"/>
      <c r="AS1072" s="3"/>
      <c r="AT1072" s="3"/>
      <c r="AU1072" s="3"/>
      <c r="AV1072" s="3"/>
      <c r="AW1072" s="3"/>
      <c r="AX1072" s="3"/>
      <c r="AY1072" s="3"/>
      <c r="AZ1072" s="3"/>
      <c r="BA1072" s="3"/>
      <c r="BB1072" s="3"/>
      <c r="BC1072" s="3"/>
      <c r="BD1072" s="3"/>
      <c r="BE1072" s="3"/>
      <c r="BF1072" s="3"/>
      <c r="BG1072" s="3"/>
      <c r="BH1072" s="3"/>
      <c r="BI1072" s="3"/>
      <c r="BJ1072" s="3"/>
      <c r="BK1072" s="3"/>
      <c r="BL1072" s="3"/>
      <c r="BM1072" s="28">
        <v>1</v>
      </c>
    </row>
    <row r="1073" spans="1:65">
      <c r="A1073" s="30"/>
      <c r="B1073" s="19" t="s">
        <v>226</v>
      </c>
      <c r="C1073" s="9" t="s">
        <v>226</v>
      </c>
      <c r="D1073" s="151" t="s">
        <v>228</v>
      </c>
      <c r="E1073" s="152" t="s">
        <v>229</v>
      </c>
      <c r="F1073" s="152" t="s">
        <v>231</v>
      </c>
      <c r="G1073" s="152" t="s">
        <v>232</v>
      </c>
      <c r="H1073" s="152" t="s">
        <v>234</v>
      </c>
      <c r="I1073" s="152" t="s">
        <v>235</v>
      </c>
      <c r="J1073" s="152" t="s">
        <v>236</v>
      </c>
      <c r="K1073" s="152" t="s">
        <v>237</v>
      </c>
      <c r="L1073" s="152" t="s">
        <v>238</v>
      </c>
      <c r="M1073" s="152" t="s">
        <v>280</v>
      </c>
      <c r="N1073" s="152" t="s">
        <v>241</v>
      </c>
      <c r="O1073" s="152" t="s">
        <v>242</v>
      </c>
      <c r="P1073" s="152" t="s">
        <v>243</v>
      </c>
      <c r="Q1073" s="152" t="s">
        <v>244</v>
      </c>
      <c r="R1073" s="152" t="s">
        <v>245</v>
      </c>
      <c r="S1073" s="152" t="s">
        <v>246</v>
      </c>
      <c r="T1073" s="152" t="s">
        <v>248</v>
      </c>
      <c r="U1073" s="153"/>
      <c r="V1073" s="3"/>
      <c r="W1073" s="3"/>
      <c r="X1073" s="3"/>
      <c r="Y1073" s="3"/>
      <c r="Z1073" s="3"/>
      <c r="AA1073" s="3"/>
      <c r="AB1073" s="3"/>
      <c r="AC1073" s="3"/>
      <c r="AD1073" s="3"/>
      <c r="AE1073" s="3"/>
      <c r="AF1073" s="3"/>
      <c r="AG1073" s="3"/>
      <c r="AH1073" s="3"/>
      <c r="AI1073" s="3"/>
      <c r="AJ1073" s="3"/>
      <c r="AK1073" s="3"/>
      <c r="AL1073" s="3"/>
      <c r="AM1073" s="3"/>
      <c r="AN1073" s="3"/>
      <c r="AO1073" s="3"/>
      <c r="AP1073" s="3"/>
      <c r="AQ1073" s="3"/>
      <c r="AR1073" s="3"/>
      <c r="AS1073" s="3"/>
      <c r="AT1073" s="3"/>
      <c r="AU1073" s="3"/>
      <c r="AV1073" s="3"/>
      <c r="AW1073" s="3"/>
      <c r="AX1073" s="3"/>
      <c r="AY1073" s="3"/>
      <c r="AZ1073" s="3"/>
      <c r="BA1073" s="3"/>
      <c r="BB1073" s="3"/>
      <c r="BC1073" s="3"/>
      <c r="BD1073" s="3"/>
      <c r="BE1073" s="3"/>
      <c r="BF1073" s="3"/>
      <c r="BG1073" s="3"/>
      <c r="BH1073" s="3"/>
      <c r="BI1073" s="3"/>
      <c r="BJ1073" s="3"/>
      <c r="BK1073" s="3"/>
      <c r="BL1073" s="3"/>
      <c r="BM1073" s="28" t="s">
        <v>3</v>
      </c>
    </row>
    <row r="1074" spans="1:65">
      <c r="A1074" s="30"/>
      <c r="B1074" s="19"/>
      <c r="C1074" s="9"/>
      <c r="D1074" s="10" t="s">
        <v>304</v>
      </c>
      <c r="E1074" s="11" t="s">
        <v>306</v>
      </c>
      <c r="F1074" s="11" t="s">
        <v>304</v>
      </c>
      <c r="G1074" s="11" t="s">
        <v>305</v>
      </c>
      <c r="H1074" s="11" t="s">
        <v>304</v>
      </c>
      <c r="I1074" s="11" t="s">
        <v>305</v>
      </c>
      <c r="J1074" s="11" t="s">
        <v>305</v>
      </c>
      <c r="K1074" s="11" t="s">
        <v>305</v>
      </c>
      <c r="L1074" s="11" t="s">
        <v>305</v>
      </c>
      <c r="M1074" s="11" t="s">
        <v>305</v>
      </c>
      <c r="N1074" s="11" t="s">
        <v>304</v>
      </c>
      <c r="O1074" s="11" t="s">
        <v>116</v>
      </c>
      <c r="P1074" s="11" t="s">
        <v>305</v>
      </c>
      <c r="Q1074" s="11" t="s">
        <v>116</v>
      </c>
      <c r="R1074" s="11" t="s">
        <v>304</v>
      </c>
      <c r="S1074" s="11" t="s">
        <v>304</v>
      </c>
      <c r="T1074" s="11" t="s">
        <v>305</v>
      </c>
      <c r="U1074" s="153"/>
      <c r="V1074" s="3"/>
      <c r="W1074" s="3"/>
      <c r="X1074" s="3"/>
      <c r="Y1074" s="3"/>
      <c r="Z1074" s="3"/>
      <c r="AA1074" s="3"/>
      <c r="AB1074" s="3"/>
      <c r="AC1074" s="3"/>
      <c r="AD1074" s="3"/>
      <c r="AE1074" s="3"/>
      <c r="AF1074" s="3"/>
      <c r="AG1074" s="3"/>
      <c r="AH1074" s="3"/>
      <c r="AI1074" s="3"/>
      <c r="AJ1074" s="3"/>
      <c r="AK1074" s="3"/>
      <c r="AL1074" s="3"/>
      <c r="AM1074" s="3"/>
      <c r="AN1074" s="3"/>
      <c r="AO1074" s="3"/>
      <c r="AP1074" s="3"/>
      <c r="AQ1074" s="3"/>
      <c r="AR1074" s="3"/>
      <c r="AS1074" s="3"/>
      <c r="AT1074" s="3"/>
      <c r="AU1074" s="3"/>
      <c r="AV1074" s="3"/>
      <c r="AW1074" s="3"/>
      <c r="AX1074" s="3"/>
      <c r="AY1074" s="3"/>
      <c r="AZ1074" s="3"/>
      <c r="BA1074" s="3"/>
      <c r="BB1074" s="3"/>
      <c r="BC1074" s="3"/>
      <c r="BD1074" s="3"/>
      <c r="BE1074" s="3"/>
      <c r="BF1074" s="3"/>
      <c r="BG1074" s="3"/>
      <c r="BH1074" s="3"/>
      <c r="BI1074" s="3"/>
      <c r="BJ1074" s="3"/>
      <c r="BK1074" s="3"/>
      <c r="BL1074" s="3"/>
      <c r="BM1074" s="28">
        <v>0</v>
      </c>
    </row>
    <row r="1075" spans="1:65">
      <c r="A1075" s="30"/>
      <c r="B1075" s="19"/>
      <c r="C1075" s="9"/>
      <c r="D1075" s="26"/>
      <c r="E1075" s="26" t="s">
        <v>307</v>
      </c>
      <c r="F1075" s="26"/>
      <c r="G1075" s="26"/>
      <c r="H1075" s="26"/>
      <c r="I1075" s="26"/>
      <c r="J1075" s="26"/>
      <c r="K1075" s="26"/>
      <c r="L1075" s="26"/>
      <c r="M1075" s="26"/>
      <c r="N1075" s="26"/>
      <c r="O1075" s="26"/>
      <c r="P1075" s="26"/>
      <c r="Q1075" s="26"/>
      <c r="R1075" s="26"/>
      <c r="S1075" s="26"/>
      <c r="T1075" s="26"/>
      <c r="U1075" s="153"/>
      <c r="V1075" s="3"/>
      <c r="W1075" s="3"/>
      <c r="X1075" s="3"/>
      <c r="Y1075" s="3"/>
      <c r="Z1075" s="3"/>
      <c r="AA1075" s="3"/>
      <c r="AB1075" s="3"/>
      <c r="AC1075" s="3"/>
      <c r="AD1075" s="3"/>
      <c r="AE1075" s="3"/>
      <c r="AF1075" s="3"/>
      <c r="AG1075" s="3"/>
      <c r="AH1075" s="3"/>
      <c r="AI1075" s="3"/>
      <c r="AJ1075" s="3"/>
      <c r="AK1075" s="3"/>
      <c r="AL1075" s="3"/>
      <c r="AM1075" s="3"/>
      <c r="AN1075" s="3"/>
      <c r="AO1075" s="3"/>
      <c r="AP1075" s="3"/>
      <c r="AQ1075" s="3"/>
      <c r="AR1075" s="3"/>
      <c r="AS1075" s="3"/>
      <c r="AT1075" s="3"/>
      <c r="AU1075" s="3"/>
      <c r="AV1075" s="3"/>
      <c r="AW1075" s="3"/>
      <c r="AX1075" s="3"/>
      <c r="AY1075" s="3"/>
      <c r="AZ1075" s="3"/>
      <c r="BA1075" s="3"/>
      <c r="BB1075" s="3"/>
      <c r="BC1075" s="3"/>
      <c r="BD1075" s="3"/>
      <c r="BE1075" s="3"/>
      <c r="BF1075" s="3"/>
      <c r="BG1075" s="3"/>
      <c r="BH1075" s="3"/>
      <c r="BI1075" s="3"/>
      <c r="BJ1075" s="3"/>
      <c r="BK1075" s="3"/>
      <c r="BL1075" s="3"/>
      <c r="BM1075" s="28">
        <v>0</v>
      </c>
    </row>
    <row r="1076" spans="1:65">
      <c r="A1076" s="30"/>
      <c r="B1076" s="18">
        <v>1</v>
      </c>
      <c r="C1076" s="14">
        <v>1</v>
      </c>
      <c r="D1076" s="207">
        <v>284</v>
      </c>
      <c r="E1076" s="207">
        <v>246.42879999999997</v>
      </c>
      <c r="F1076" s="207">
        <v>218.80854944963843</v>
      </c>
      <c r="G1076" s="207">
        <v>215</v>
      </c>
      <c r="H1076" s="207">
        <v>189</v>
      </c>
      <c r="I1076" s="207">
        <v>265</v>
      </c>
      <c r="J1076" s="207">
        <v>247</v>
      </c>
      <c r="K1076" s="207">
        <v>258</v>
      </c>
      <c r="L1076" s="227">
        <v>191</v>
      </c>
      <c r="M1076" s="207">
        <v>262</v>
      </c>
      <c r="N1076" s="207">
        <v>312.25818035973498</v>
      </c>
      <c r="O1076" s="207">
        <v>229</v>
      </c>
      <c r="P1076" s="207">
        <v>247</v>
      </c>
      <c r="Q1076" s="207">
        <v>278</v>
      </c>
      <c r="R1076" s="207">
        <v>283</v>
      </c>
      <c r="S1076" s="207">
        <v>250.4</v>
      </c>
      <c r="T1076" s="207">
        <v>227</v>
      </c>
      <c r="U1076" s="208"/>
      <c r="V1076" s="209"/>
      <c r="W1076" s="209"/>
      <c r="X1076" s="209"/>
      <c r="Y1076" s="209"/>
      <c r="Z1076" s="209"/>
      <c r="AA1076" s="209"/>
      <c r="AB1076" s="209"/>
      <c r="AC1076" s="209"/>
      <c r="AD1076" s="209"/>
      <c r="AE1076" s="209"/>
      <c r="AF1076" s="209"/>
      <c r="AG1076" s="209"/>
      <c r="AH1076" s="209"/>
      <c r="AI1076" s="209"/>
      <c r="AJ1076" s="209"/>
      <c r="AK1076" s="209"/>
      <c r="AL1076" s="209"/>
      <c r="AM1076" s="209"/>
      <c r="AN1076" s="209"/>
      <c r="AO1076" s="209"/>
      <c r="AP1076" s="209"/>
      <c r="AQ1076" s="209"/>
      <c r="AR1076" s="209"/>
      <c r="AS1076" s="209"/>
      <c r="AT1076" s="209"/>
      <c r="AU1076" s="209"/>
      <c r="AV1076" s="209"/>
      <c r="AW1076" s="209"/>
      <c r="AX1076" s="209"/>
      <c r="AY1076" s="209"/>
      <c r="AZ1076" s="209"/>
      <c r="BA1076" s="209"/>
      <c r="BB1076" s="209"/>
      <c r="BC1076" s="209"/>
      <c r="BD1076" s="209"/>
      <c r="BE1076" s="209"/>
      <c r="BF1076" s="209"/>
      <c r="BG1076" s="209"/>
      <c r="BH1076" s="209"/>
      <c r="BI1076" s="209"/>
      <c r="BJ1076" s="209"/>
      <c r="BK1076" s="209"/>
      <c r="BL1076" s="209"/>
      <c r="BM1076" s="210">
        <v>1</v>
      </c>
    </row>
    <row r="1077" spans="1:65">
      <c r="A1077" s="30"/>
      <c r="B1077" s="19">
        <v>1</v>
      </c>
      <c r="C1077" s="9">
        <v>2</v>
      </c>
      <c r="D1077" s="211">
        <v>286</v>
      </c>
      <c r="E1077" s="211">
        <v>251.43799999999999</v>
      </c>
      <c r="F1077" s="211">
        <v>228.08085186460039</v>
      </c>
      <c r="G1077" s="211">
        <v>234</v>
      </c>
      <c r="H1077" s="211">
        <v>186</v>
      </c>
      <c r="I1077" s="211">
        <v>255.00000000000003</v>
      </c>
      <c r="J1077" s="211">
        <v>259</v>
      </c>
      <c r="K1077" s="211">
        <v>254</v>
      </c>
      <c r="L1077" s="228">
        <v>187</v>
      </c>
      <c r="M1077" s="211">
        <v>257</v>
      </c>
      <c r="N1077" s="211">
        <v>307.34003952108702</v>
      </c>
      <c r="O1077" s="211">
        <v>235</v>
      </c>
      <c r="P1077" s="211">
        <v>252</v>
      </c>
      <c r="Q1077" s="211">
        <v>250</v>
      </c>
      <c r="R1077" s="211">
        <v>285</v>
      </c>
      <c r="S1077" s="211">
        <v>248</v>
      </c>
      <c r="T1077" s="211">
        <v>229</v>
      </c>
      <c r="U1077" s="208"/>
      <c r="V1077" s="209"/>
      <c r="W1077" s="209"/>
      <c r="X1077" s="209"/>
      <c r="Y1077" s="209"/>
      <c r="Z1077" s="209"/>
      <c r="AA1077" s="209"/>
      <c r="AB1077" s="209"/>
      <c r="AC1077" s="209"/>
      <c r="AD1077" s="209"/>
      <c r="AE1077" s="209"/>
      <c r="AF1077" s="209"/>
      <c r="AG1077" s="209"/>
      <c r="AH1077" s="209"/>
      <c r="AI1077" s="209"/>
      <c r="AJ1077" s="209"/>
      <c r="AK1077" s="209"/>
      <c r="AL1077" s="209"/>
      <c r="AM1077" s="209"/>
      <c r="AN1077" s="209"/>
      <c r="AO1077" s="209"/>
      <c r="AP1077" s="209"/>
      <c r="AQ1077" s="209"/>
      <c r="AR1077" s="209"/>
      <c r="AS1077" s="209"/>
      <c r="AT1077" s="209"/>
      <c r="AU1077" s="209"/>
      <c r="AV1077" s="209"/>
      <c r="AW1077" s="209"/>
      <c r="AX1077" s="209"/>
      <c r="AY1077" s="209"/>
      <c r="AZ1077" s="209"/>
      <c r="BA1077" s="209"/>
      <c r="BB1077" s="209"/>
      <c r="BC1077" s="209"/>
      <c r="BD1077" s="209"/>
      <c r="BE1077" s="209"/>
      <c r="BF1077" s="209"/>
      <c r="BG1077" s="209"/>
      <c r="BH1077" s="209"/>
      <c r="BI1077" s="209"/>
      <c r="BJ1077" s="209"/>
      <c r="BK1077" s="209"/>
      <c r="BL1077" s="209"/>
      <c r="BM1077" s="210">
        <v>5</v>
      </c>
    </row>
    <row r="1078" spans="1:65">
      <c r="A1078" s="30"/>
      <c r="B1078" s="19">
        <v>1</v>
      </c>
      <c r="C1078" s="9">
        <v>3</v>
      </c>
      <c r="D1078" s="211">
        <v>286</v>
      </c>
      <c r="E1078" s="211">
        <v>245.62760000000003</v>
      </c>
      <c r="F1078" s="211">
        <v>218.66263116206878</v>
      </c>
      <c r="G1078" s="211">
        <v>224</v>
      </c>
      <c r="H1078" s="211">
        <v>193</v>
      </c>
      <c r="I1078" s="211">
        <v>260</v>
      </c>
      <c r="J1078" s="211">
        <v>265</v>
      </c>
      <c r="K1078" s="211">
        <v>256</v>
      </c>
      <c r="L1078" s="228">
        <v>176</v>
      </c>
      <c r="M1078" s="211">
        <v>256</v>
      </c>
      <c r="N1078" s="211">
        <v>281.58675104378602</v>
      </c>
      <c r="O1078" s="211">
        <v>239</v>
      </c>
      <c r="P1078" s="211">
        <v>250</v>
      </c>
      <c r="Q1078" s="211">
        <v>236</v>
      </c>
      <c r="R1078" s="211">
        <v>281</v>
      </c>
      <c r="S1078" s="211">
        <v>257.3</v>
      </c>
      <c r="T1078" s="211">
        <v>236</v>
      </c>
      <c r="U1078" s="208"/>
      <c r="V1078" s="209"/>
      <c r="W1078" s="209"/>
      <c r="X1078" s="209"/>
      <c r="Y1078" s="209"/>
      <c r="Z1078" s="209"/>
      <c r="AA1078" s="209"/>
      <c r="AB1078" s="209"/>
      <c r="AC1078" s="209"/>
      <c r="AD1078" s="209"/>
      <c r="AE1078" s="209"/>
      <c r="AF1078" s="209"/>
      <c r="AG1078" s="209"/>
      <c r="AH1078" s="209"/>
      <c r="AI1078" s="209"/>
      <c r="AJ1078" s="209"/>
      <c r="AK1078" s="209"/>
      <c r="AL1078" s="209"/>
      <c r="AM1078" s="209"/>
      <c r="AN1078" s="209"/>
      <c r="AO1078" s="209"/>
      <c r="AP1078" s="209"/>
      <c r="AQ1078" s="209"/>
      <c r="AR1078" s="209"/>
      <c r="AS1078" s="209"/>
      <c r="AT1078" s="209"/>
      <c r="AU1078" s="209"/>
      <c r="AV1078" s="209"/>
      <c r="AW1078" s="209"/>
      <c r="AX1078" s="209"/>
      <c r="AY1078" s="209"/>
      <c r="AZ1078" s="209"/>
      <c r="BA1078" s="209"/>
      <c r="BB1078" s="209"/>
      <c r="BC1078" s="209"/>
      <c r="BD1078" s="209"/>
      <c r="BE1078" s="209"/>
      <c r="BF1078" s="209"/>
      <c r="BG1078" s="209"/>
      <c r="BH1078" s="209"/>
      <c r="BI1078" s="209"/>
      <c r="BJ1078" s="209"/>
      <c r="BK1078" s="209"/>
      <c r="BL1078" s="209"/>
      <c r="BM1078" s="210">
        <v>16</v>
      </c>
    </row>
    <row r="1079" spans="1:65">
      <c r="A1079" s="30"/>
      <c r="B1079" s="19">
        <v>1</v>
      </c>
      <c r="C1079" s="9">
        <v>4</v>
      </c>
      <c r="D1079" s="211">
        <v>290</v>
      </c>
      <c r="E1079" s="211">
        <v>246.44839999999999</v>
      </c>
      <c r="F1079" s="211">
        <v>235.37133809616807</v>
      </c>
      <c r="G1079" s="211">
        <v>217</v>
      </c>
      <c r="H1079" s="211">
        <v>190</v>
      </c>
      <c r="I1079" s="211">
        <v>250.99999999999997</v>
      </c>
      <c r="J1079" s="211">
        <v>254</v>
      </c>
      <c r="K1079" s="211">
        <v>252</v>
      </c>
      <c r="L1079" s="228">
        <v>168</v>
      </c>
      <c r="M1079" s="211">
        <v>256</v>
      </c>
      <c r="N1079" s="211">
        <v>287.71257104036499</v>
      </c>
      <c r="O1079" s="211">
        <v>240</v>
      </c>
      <c r="P1079" s="211">
        <v>248.99999999999997</v>
      </c>
      <c r="Q1079" s="211">
        <v>257</v>
      </c>
      <c r="R1079" s="211">
        <v>284</v>
      </c>
      <c r="S1079" s="211">
        <v>246.00000000000003</v>
      </c>
      <c r="T1079" s="211">
        <v>237</v>
      </c>
      <c r="U1079" s="208"/>
      <c r="V1079" s="209"/>
      <c r="W1079" s="209"/>
      <c r="X1079" s="209"/>
      <c r="Y1079" s="209"/>
      <c r="Z1079" s="209"/>
      <c r="AA1079" s="209"/>
      <c r="AB1079" s="209"/>
      <c r="AC1079" s="209"/>
      <c r="AD1079" s="209"/>
      <c r="AE1079" s="209"/>
      <c r="AF1079" s="209"/>
      <c r="AG1079" s="209"/>
      <c r="AH1079" s="209"/>
      <c r="AI1079" s="209"/>
      <c r="AJ1079" s="209"/>
      <c r="AK1079" s="209"/>
      <c r="AL1079" s="209"/>
      <c r="AM1079" s="209"/>
      <c r="AN1079" s="209"/>
      <c r="AO1079" s="209"/>
      <c r="AP1079" s="209"/>
      <c r="AQ1079" s="209"/>
      <c r="AR1079" s="209"/>
      <c r="AS1079" s="209"/>
      <c r="AT1079" s="209"/>
      <c r="AU1079" s="209"/>
      <c r="AV1079" s="209"/>
      <c r="AW1079" s="209"/>
      <c r="AX1079" s="209"/>
      <c r="AY1079" s="209"/>
      <c r="AZ1079" s="209"/>
      <c r="BA1079" s="209"/>
      <c r="BB1079" s="209"/>
      <c r="BC1079" s="209"/>
      <c r="BD1079" s="209"/>
      <c r="BE1079" s="209"/>
      <c r="BF1079" s="209"/>
      <c r="BG1079" s="209"/>
      <c r="BH1079" s="209"/>
      <c r="BI1079" s="209"/>
      <c r="BJ1079" s="209"/>
      <c r="BK1079" s="209"/>
      <c r="BL1079" s="209"/>
      <c r="BM1079" s="210">
        <v>249.58139151954913</v>
      </c>
    </row>
    <row r="1080" spans="1:65">
      <c r="A1080" s="30"/>
      <c r="B1080" s="19">
        <v>1</v>
      </c>
      <c r="C1080" s="9">
        <v>5</v>
      </c>
      <c r="D1080" s="211">
        <v>283</v>
      </c>
      <c r="E1080" s="211">
        <v>247.69040000000004</v>
      </c>
      <c r="F1080" s="211">
        <v>224.05369322994986</v>
      </c>
      <c r="G1080" s="211">
        <v>222</v>
      </c>
      <c r="H1080" s="211">
        <v>184</v>
      </c>
      <c r="I1080" s="211">
        <v>258</v>
      </c>
      <c r="J1080" s="211">
        <v>259</v>
      </c>
      <c r="K1080" s="211">
        <v>263</v>
      </c>
      <c r="L1080" s="228">
        <v>186</v>
      </c>
      <c r="M1080" s="211">
        <v>262</v>
      </c>
      <c r="N1080" s="211">
        <v>282.76621529787798</v>
      </c>
      <c r="O1080" s="211">
        <v>223</v>
      </c>
      <c r="P1080" s="211">
        <v>250</v>
      </c>
      <c r="Q1080" s="211">
        <v>265</v>
      </c>
      <c r="R1080" s="229">
        <v>312</v>
      </c>
      <c r="S1080" s="211">
        <v>248.3</v>
      </c>
      <c r="T1080" s="211">
        <v>229</v>
      </c>
      <c r="U1080" s="208"/>
      <c r="V1080" s="209"/>
      <c r="W1080" s="209"/>
      <c r="X1080" s="209"/>
      <c r="Y1080" s="209"/>
      <c r="Z1080" s="209"/>
      <c r="AA1080" s="209"/>
      <c r="AB1080" s="209"/>
      <c r="AC1080" s="209"/>
      <c r="AD1080" s="209"/>
      <c r="AE1080" s="209"/>
      <c r="AF1080" s="209"/>
      <c r="AG1080" s="209"/>
      <c r="AH1080" s="209"/>
      <c r="AI1080" s="209"/>
      <c r="AJ1080" s="209"/>
      <c r="AK1080" s="209"/>
      <c r="AL1080" s="209"/>
      <c r="AM1080" s="209"/>
      <c r="AN1080" s="209"/>
      <c r="AO1080" s="209"/>
      <c r="AP1080" s="209"/>
      <c r="AQ1080" s="209"/>
      <c r="AR1080" s="209"/>
      <c r="AS1080" s="209"/>
      <c r="AT1080" s="209"/>
      <c r="AU1080" s="209"/>
      <c r="AV1080" s="209"/>
      <c r="AW1080" s="209"/>
      <c r="AX1080" s="209"/>
      <c r="AY1080" s="209"/>
      <c r="AZ1080" s="209"/>
      <c r="BA1080" s="209"/>
      <c r="BB1080" s="209"/>
      <c r="BC1080" s="209"/>
      <c r="BD1080" s="209"/>
      <c r="BE1080" s="209"/>
      <c r="BF1080" s="209"/>
      <c r="BG1080" s="209"/>
      <c r="BH1080" s="209"/>
      <c r="BI1080" s="209"/>
      <c r="BJ1080" s="209"/>
      <c r="BK1080" s="209"/>
      <c r="BL1080" s="209"/>
      <c r="BM1080" s="210">
        <v>70</v>
      </c>
    </row>
    <row r="1081" spans="1:65">
      <c r="A1081" s="30"/>
      <c r="B1081" s="19">
        <v>1</v>
      </c>
      <c r="C1081" s="9">
        <v>6</v>
      </c>
      <c r="D1081" s="211">
        <v>281</v>
      </c>
      <c r="E1081" s="211">
        <v>250.96280000000002</v>
      </c>
      <c r="F1081" s="211">
        <v>217.8642080523444</v>
      </c>
      <c r="G1081" s="211">
        <v>211</v>
      </c>
      <c r="H1081" s="211">
        <v>185</v>
      </c>
      <c r="I1081" s="211">
        <v>263</v>
      </c>
      <c r="J1081" s="211">
        <v>264</v>
      </c>
      <c r="K1081" s="211">
        <v>259</v>
      </c>
      <c r="L1081" s="228">
        <v>175</v>
      </c>
      <c r="M1081" s="211">
        <v>259</v>
      </c>
      <c r="N1081" s="211">
        <v>292.01255675909198</v>
      </c>
      <c r="O1081" s="211">
        <v>230</v>
      </c>
      <c r="P1081" s="211">
        <v>245</v>
      </c>
      <c r="Q1081" s="211">
        <v>231</v>
      </c>
      <c r="R1081" s="211">
        <v>286</v>
      </c>
      <c r="S1081" s="211">
        <v>255.89999999999998</v>
      </c>
      <c r="T1081" s="211">
        <v>238</v>
      </c>
      <c r="U1081" s="208"/>
      <c r="V1081" s="209"/>
      <c r="W1081" s="209"/>
      <c r="X1081" s="209"/>
      <c r="Y1081" s="209"/>
      <c r="Z1081" s="209"/>
      <c r="AA1081" s="209"/>
      <c r="AB1081" s="209"/>
      <c r="AC1081" s="209"/>
      <c r="AD1081" s="209"/>
      <c r="AE1081" s="209"/>
      <c r="AF1081" s="209"/>
      <c r="AG1081" s="209"/>
      <c r="AH1081" s="209"/>
      <c r="AI1081" s="209"/>
      <c r="AJ1081" s="209"/>
      <c r="AK1081" s="209"/>
      <c r="AL1081" s="209"/>
      <c r="AM1081" s="209"/>
      <c r="AN1081" s="209"/>
      <c r="AO1081" s="209"/>
      <c r="AP1081" s="209"/>
      <c r="AQ1081" s="209"/>
      <c r="AR1081" s="209"/>
      <c r="AS1081" s="209"/>
      <c r="AT1081" s="209"/>
      <c r="AU1081" s="209"/>
      <c r="AV1081" s="209"/>
      <c r="AW1081" s="209"/>
      <c r="AX1081" s="209"/>
      <c r="AY1081" s="209"/>
      <c r="AZ1081" s="209"/>
      <c r="BA1081" s="209"/>
      <c r="BB1081" s="209"/>
      <c r="BC1081" s="209"/>
      <c r="BD1081" s="209"/>
      <c r="BE1081" s="209"/>
      <c r="BF1081" s="209"/>
      <c r="BG1081" s="209"/>
      <c r="BH1081" s="209"/>
      <c r="BI1081" s="209"/>
      <c r="BJ1081" s="209"/>
      <c r="BK1081" s="209"/>
      <c r="BL1081" s="209"/>
      <c r="BM1081" s="212"/>
    </row>
    <row r="1082" spans="1:65">
      <c r="A1082" s="30"/>
      <c r="B1082" s="20" t="s">
        <v>260</v>
      </c>
      <c r="C1082" s="12"/>
      <c r="D1082" s="213">
        <v>285</v>
      </c>
      <c r="E1082" s="213">
        <v>248.09933333333333</v>
      </c>
      <c r="F1082" s="213">
        <v>223.80687864246167</v>
      </c>
      <c r="G1082" s="213">
        <v>220.5</v>
      </c>
      <c r="H1082" s="213">
        <v>187.83333333333334</v>
      </c>
      <c r="I1082" s="213">
        <v>258.66666666666669</v>
      </c>
      <c r="J1082" s="213">
        <v>258</v>
      </c>
      <c r="K1082" s="213">
        <v>257</v>
      </c>
      <c r="L1082" s="213">
        <v>180.5</v>
      </c>
      <c r="M1082" s="213">
        <v>258.66666666666669</v>
      </c>
      <c r="N1082" s="213">
        <v>293.94605233699048</v>
      </c>
      <c r="O1082" s="213">
        <v>232.66666666666666</v>
      </c>
      <c r="P1082" s="213">
        <v>248.83333333333334</v>
      </c>
      <c r="Q1082" s="213">
        <v>252.83333333333334</v>
      </c>
      <c r="R1082" s="213">
        <v>288.5</v>
      </c>
      <c r="S1082" s="213">
        <v>250.98333333333335</v>
      </c>
      <c r="T1082" s="213">
        <v>232.66666666666666</v>
      </c>
      <c r="U1082" s="208"/>
      <c r="V1082" s="209"/>
      <c r="W1082" s="209"/>
      <c r="X1082" s="209"/>
      <c r="Y1082" s="209"/>
      <c r="Z1082" s="209"/>
      <c r="AA1082" s="209"/>
      <c r="AB1082" s="209"/>
      <c r="AC1082" s="209"/>
      <c r="AD1082" s="209"/>
      <c r="AE1082" s="209"/>
      <c r="AF1082" s="209"/>
      <c r="AG1082" s="209"/>
      <c r="AH1082" s="209"/>
      <c r="AI1082" s="209"/>
      <c r="AJ1082" s="209"/>
      <c r="AK1082" s="209"/>
      <c r="AL1082" s="209"/>
      <c r="AM1082" s="209"/>
      <c r="AN1082" s="209"/>
      <c r="AO1082" s="209"/>
      <c r="AP1082" s="209"/>
      <c r="AQ1082" s="209"/>
      <c r="AR1082" s="209"/>
      <c r="AS1082" s="209"/>
      <c r="AT1082" s="209"/>
      <c r="AU1082" s="209"/>
      <c r="AV1082" s="209"/>
      <c r="AW1082" s="209"/>
      <c r="AX1082" s="209"/>
      <c r="AY1082" s="209"/>
      <c r="AZ1082" s="209"/>
      <c r="BA1082" s="209"/>
      <c r="BB1082" s="209"/>
      <c r="BC1082" s="209"/>
      <c r="BD1082" s="209"/>
      <c r="BE1082" s="209"/>
      <c r="BF1082" s="209"/>
      <c r="BG1082" s="209"/>
      <c r="BH1082" s="209"/>
      <c r="BI1082" s="209"/>
      <c r="BJ1082" s="209"/>
      <c r="BK1082" s="209"/>
      <c r="BL1082" s="209"/>
      <c r="BM1082" s="212"/>
    </row>
    <row r="1083" spans="1:65">
      <c r="A1083" s="30"/>
      <c r="B1083" s="3" t="s">
        <v>261</v>
      </c>
      <c r="C1083" s="29"/>
      <c r="D1083" s="211">
        <v>285</v>
      </c>
      <c r="E1083" s="211">
        <v>247.06940000000003</v>
      </c>
      <c r="F1083" s="211">
        <v>221.43112133979415</v>
      </c>
      <c r="G1083" s="211">
        <v>219.5</v>
      </c>
      <c r="H1083" s="211">
        <v>187.5</v>
      </c>
      <c r="I1083" s="211">
        <v>259</v>
      </c>
      <c r="J1083" s="211">
        <v>259</v>
      </c>
      <c r="K1083" s="211">
        <v>257</v>
      </c>
      <c r="L1083" s="211">
        <v>181</v>
      </c>
      <c r="M1083" s="211">
        <v>258</v>
      </c>
      <c r="N1083" s="211">
        <v>289.86256389972846</v>
      </c>
      <c r="O1083" s="211">
        <v>232.5</v>
      </c>
      <c r="P1083" s="211">
        <v>249.5</v>
      </c>
      <c r="Q1083" s="211">
        <v>253.5</v>
      </c>
      <c r="R1083" s="211">
        <v>284.5</v>
      </c>
      <c r="S1083" s="211">
        <v>249.35000000000002</v>
      </c>
      <c r="T1083" s="211">
        <v>232.5</v>
      </c>
      <c r="U1083" s="208"/>
      <c r="V1083" s="209"/>
      <c r="W1083" s="209"/>
      <c r="X1083" s="209"/>
      <c r="Y1083" s="209"/>
      <c r="Z1083" s="209"/>
      <c r="AA1083" s="209"/>
      <c r="AB1083" s="209"/>
      <c r="AC1083" s="209"/>
      <c r="AD1083" s="209"/>
      <c r="AE1083" s="209"/>
      <c r="AF1083" s="209"/>
      <c r="AG1083" s="209"/>
      <c r="AH1083" s="209"/>
      <c r="AI1083" s="209"/>
      <c r="AJ1083" s="209"/>
      <c r="AK1083" s="209"/>
      <c r="AL1083" s="209"/>
      <c r="AM1083" s="209"/>
      <c r="AN1083" s="209"/>
      <c r="AO1083" s="209"/>
      <c r="AP1083" s="209"/>
      <c r="AQ1083" s="209"/>
      <c r="AR1083" s="209"/>
      <c r="AS1083" s="209"/>
      <c r="AT1083" s="209"/>
      <c r="AU1083" s="209"/>
      <c r="AV1083" s="209"/>
      <c r="AW1083" s="209"/>
      <c r="AX1083" s="209"/>
      <c r="AY1083" s="209"/>
      <c r="AZ1083" s="209"/>
      <c r="BA1083" s="209"/>
      <c r="BB1083" s="209"/>
      <c r="BC1083" s="209"/>
      <c r="BD1083" s="209"/>
      <c r="BE1083" s="209"/>
      <c r="BF1083" s="209"/>
      <c r="BG1083" s="209"/>
      <c r="BH1083" s="209"/>
      <c r="BI1083" s="209"/>
      <c r="BJ1083" s="209"/>
      <c r="BK1083" s="209"/>
      <c r="BL1083" s="209"/>
      <c r="BM1083" s="212"/>
    </row>
    <row r="1084" spans="1:65">
      <c r="A1084" s="30"/>
      <c r="B1084" s="3" t="s">
        <v>262</v>
      </c>
      <c r="C1084" s="29"/>
      <c r="D1084" s="211">
        <v>3.0983866769659336</v>
      </c>
      <c r="E1084" s="211">
        <v>2.495559700481369</v>
      </c>
      <c r="F1084" s="211">
        <v>6.9112429794151735</v>
      </c>
      <c r="G1084" s="211">
        <v>8.1178814970409618</v>
      </c>
      <c r="H1084" s="211">
        <v>3.4302575219167823</v>
      </c>
      <c r="I1084" s="211">
        <v>5.1639777949432268</v>
      </c>
      <c r="J1084" s="211">
        <v>6.6932802122726045</v>
      </c>
      <c r="K1084" s="211">
        <v>3.8987177379235853</v>
      </c>
      <c r="L1084" s="211">
        <v>8.8260976654464915</v>
      </c>
      <c r="M1084" s="211">
        <v>2.8047578623950176</v>
      </c>
      <c r="N1084" s="211">
        <v>12.923379622309151</v>
      </c>
      <c r="O1084" s="211">
        <v>6.5319726474218083</v>
      </c>
      <c r="P1084" s="211">
        <v>2.4832774042918895</v>
      </c>
      <c r="Q1084" s="211">
        <v>17.702165592567106</v>
      </c>
      <c r="R1084" s="211">
        <v>11.640446726822816</v>
      </c>
      <c r="S1084" s="211">
        <v>4.5901706576843724</v>
      </c>
      <c r="T1084" s="211">
        <v>4.8442405665559862</v>
      </c>
      <c r="U1084" s="208"/>
      <c r="V1084" s="209"/>
      <c r="W1084" s="209"/>
      <c r="X1084" s="209"/>
      <c r="Y1084" s="209"/>
      <c r="Z1084" s="209"/>
      <c r="AA1084" s="209"/>
      <c r="AB1084" s="209"/>
      <c r="AC1084" s="209"/>
      <c r="AD1084" s="209"/>
      <c r="AE1084" s="209"/>
      <c r="AF1084" s="209"/>
      <c r="AG1084" s="209"/>
      <c r="AH1084" s="209"/>
      <c r="AI1084" s="209"/>
      <c r="AJ1084" s="209"/>
      <c r="AK1084" s="209"/>
      <c r="AL1084" s="209"/>
      <c r="AM1084" s="209"/>
      <c r="AN1084" s="209"/>
      <c r="AO1084" s="209"/>
      <c r="AP1084" s="209"/>
      <c r="AQ1084" s="209"/>
      <c r="AR1084" s="209"/>
      <c r="AS1084" s="209"/>
      <c r="AT1084" s="209"/>
      <c r="AU1084" s="209"/>
      <c r="AV1084" s="209"/>
      <c r="AW1084" s="209"/>
      <c r="AX1084" s="209"/>
      <c r="AY1084" s="209"/>
      <c r="AZ1084" s="209"/>
      <c r="BA1084" s="209"/>
      <c r="BB1084" s="209"/>
      <c r="BC1084" s="209"/>
      <c r="BD1084" s="209"/>
      <c r="BE1084" s="209"/>
      <c r="BF1084" s="209"/>
      <c r="BG1084" s="209"/>
      <c r="BH1084" s="209"/>
      <c r="BI1084" s="209"/>
      <c r="BJ1084" s="209"/>
      <c r="BK1084" s="209"/>
      <c r="BL1084" s="209"/>
      <c r="BM1084" s="212"/>
    </row>
    <row r="1085" spans="1:65">
      <c r="A1085" s="30"/>
      <c r="B1085" s="3" t="s">
        <v>86</v>
      </c>
      <c r="C1085" s="29"/>
      <c r="D1085" s="13">
        <v>1.087153219988047E-2</v>
      </c>
      <c r="E1085" s="13">
        <v>1.0058711835103826E-2</v>
      </c>
      <c r="F1085" s="13">
        <v>3.0880386793008696E-2</v>
      </c>
      <c r="G1085" s="13">
        <v>3.6815789102226583E-2</v>
      </c>
      <c r="H1085" s="13">
        <v>1.8262240578084021E-2</v>
      </c>
      <c r="I1085" s="13">
        <v>1.9963831681481546E-2</v>
      </c>
      <c r="J1085" s="13">
        <v>2.5942946559196142E-2</v>
      </c>
      <c r="K1085" s="13">
        <v>1.5170107929663756E-2</v>
      </c>
      <c r="L1085" s="13">
        <v>4.8898048008013804E-2</v>
      </c>
      <c r="M1085" s="13">
        <v>1.0843136065960119E-2</v>
      </c>
      <c r="N1085" s="13">
        <v>4.3965140948698016E-2</v>
      </c>
      <c r="O1085" s="13">
        <v>2.8074381006110927E-2</v>
      </c>
      <c r="P1085" s="13">
        <v>9.9796814639995547E-3</v>
      </c>
      <c r="Q1085" s="13">
        <v>7.001515725471498E-2</v>
      </c>
      <c r="R1085" s="13">
        <v>4.0348168897132809E-2</v>
      </c>
      <c r="S1085" s="13">
        <v>1.8288746892958518E-2</v>
      </c>
      <c r="T1085" s="13">
        <v>2.0820518194366703E-2</v>
      </c>
      <c r="U1085" s="153"/>
      <c r="V1085" s="3"/>
      <c r="W1085" s="3"/>
      <c r="X1085" s="3"/>
      <c r="Y1085" s="3"/>
      <c r="Z1085" s="3"/>
      <c r="AA1085" s="3"/>
      <c r="AB1085" s="3"/>
      <c r="AC1085" s="3"/>
      <c r="AD1085" s="3"/>
      <c r="AE1085" s="3"/>
      <c r="AF1085" s="3"/>
      <c r="AG1085" s="3"/>
      <c r="AH1085" s="3"/>
      <c r="AI1085" s="3"/>
      <c r="AJ1085" s="3"/>
      <c r="AK1085" s="3"/>
      <c r="AL1085" s="3"/>
      <c r="AM1085" s="3"/>
      <c r="AN1085" s="3"/>
      <c r="AO1085" s="3"/>
      <c r="AP1085" s="3"/>
      <c r="AQ1085" s="3"/>
      <c r="AR1085" s="3"/>
      <c r="AS1085" s="3"/>
      <c r="AT1085" s="3"/>
      <c r="AU1085" s="3"/>
      <c r="AV1085" s="3"/>
      <c r="AW1085" s="3"/>
      <c r="AX1085" s="3"/>
      <c r="AY1085" s="3"/>
      <c r="AZ1085" s="3"/>
      <c r="BA1085" s="3"/>
      <c r="BB1085" s="3"/>
      <c r="BC1085" s="3"/>
      <c r="BD1085" s="3"/>
      <c r="BE1085" s="3"/>
      <c r="BF1085" s="3"/>
      <c r="BG1085" s="3"/>
      <c r="BH1085" s="3"/>
      <c r="BI1085" s="3"/>
      <c r="BJ1085" s="3"/>
      <c r="BK1085" s="3"/>
      <c r="BL1085" s="3"/>
      <c r="BM1085" s="55"/>
    </row>
    <row r="1086" spans="1:65">
      <c r="A1086" s="30"/>
      <c r="B1086" s="3" t="s">
        <v>263</v>
      </c>
      <c r="C1086" s="29"/>
      <c r="D1086" s="13">
        <v>0.14191205628275627</v>
      </c>
      <c r="E1086" s="13">
        <v>-5.9381758279030139E-3</v>
      </c>
      <c r="F1086" s="13">
        <v>-0.10327097192688184</v>
      </c>
      <c r="G1086" s="13">
        <v>-0.11652067224439389</v>
      </c>
      <c r="H1086" s="13">
        <v>-0.24740649857855768</v>
      </c>
      <c r="I1086" s="13">
        <v>3.6402053421542568E-2</v>
      </c>
      <c r="J1086" s="13">
        <v>3.3730914108600407E-2</v>
      </c>
      <c r="K1086" s="13">
        <v>2.9724205139187276E-2</v>
      </c>
      <c r="L1086" s="13">
        <v>-0.27678903102092112</v>
      </c>
      <c r="M1086" s="13">
        <v>3.6402053421542568E-2</v>
      </c>
      <c r="N1086" s="13">
        <v>0.1777562844222158</v>
      </c>
      <c r="O1086" s="13">
        <v>-6.7772379783200276E-2</v>
      </c>
      <c r="P1086" s="13">
        <v>-2.9972514443536991E-3</v>
      </c>
      <c r="Q1086" s="13">
        <v>1.3029584433299046E-2</v>
      </c>
      <c r="R1086" s="13">
        <v>0.15593553767570234</v>
      </c>
      <c r="S1086" s="13">
        <v>5.6171728398846099E-3</v>
      </c>
      <c r="T1086" s="13">
        <v>-6.7772379783200276E-2</v>
      </c>
      <c r="U1086" s="153"/>
      <c r="V1086" s="3"/>
      <c r="W1086" s="3"/>
      <c r="X1086" s="3"/>
      <c r="Y1086" s="3"/>
      <c r="Z1086" s="3"/>
      <c r="AA1086" s="3"/>
      <c r="AB1086" s="3"/>
      <c r="AC1086" s="3"/>
      <c r="AD1086" s="3"/>
      <c r="AE1086" s="3"/>
      <c r="AF1086" s="3"/>
      <c r="AG1086" s="3"/>
      <c r="AH1086" s="3"/>
      <c r="AI1086" s="3"/>
      <c r="AJ1086" s="3"/>
      <c r="AK1086" s="3"/>
      <c r="AL1086" s="3"/>
      <c r="AM1086" s="3"/>
      <c r="AN1086" s="3"/>
      <c r="AO1086" s="3"/>
      <c r="AP1086" s="3"/>
      <c r="AQ1086" s="3"/>
      <c r="AR1086" s="3"/>
      <c r="AS1086" s="3"/>
      <c r="AT1086" s="3"/>
      <c r="AU1086" s="3"/>
      <c r="AV1086" s="3"/>
      <c r="AW1086" s="3"/>
      <c r="AX1086" s="3"/>
      <c r="AY1086" s="3"/>
      <c r="AZ1086" s="3"/>
      <c r="BA1086" s="3"/>
      <c r="BB1086" s="3"/>
      <c r="BC1086" s="3"/>
      <c r="BD1086" s="3"/>
      <c r="BE1086" s="3"/>
      <c r="BF1086" s="3"/>
      <c r="BG1086" s="3"/>
      <c r="BH1086" s="3"/>
      <c r="BI1086" s="3"/>
      <c r="BJ1086" s="3"/>
      <c r="BK1086" s="3"/>
      <c r="BL1086" s="3"/>
      <c r="BM1086" s="55"/>
    </row>
    <row r="1087" spans="1:65">
      <c r="A1087" s="30"/>
      <c r="B1087" s="46" t="s">
        <v>264</v>
      </c>
      <c r="C1087" s="47"/>
      <c r="D1087" s="45">
        <v>1.25</v>
      </c>
      <c r="E1087" s="45">
        <v>0.11</v>
      </c>
      <c r="F1087" s="45">
        <v>1</v>
      </c>
      <c r="G1087" s="45">
        <v>1.1200000000000001</v>
      </c>
      <c r="H1087" s="45">
        <v>2.3199999999999998</v>
      </c>
      <c r="I1087" s="45">
        <v>0.28000000000000003</v>
      </c>
      <c r="J1087" s="45">
        <v>0.26</v>
      </c>
      <c r="K1087" s="45">
        <v>0.22</v>
      </c>
      <c r="L1087" s="45">
        <v>2.59</v>
      </c>
      <c r="M1087" s="45">
        <v>0.28000000000000003</v>
      </c>
      <c r="N1087" s="45">
        <v>1.58</v>
      </c>
      <c r="O1087" s="45">
        <v>0.67</v>
      </c>
      <c r="P1087" s="45">
        <v>0.08</v>
      </c>
      <c r="Q1087" s="45">
        <v>7.0000000000000007E-2</v>
      </c>
      <c r="R1087" s="45">
        <v>1.38</v>
      </c>
      <c r="S1087" s="45">
        <v>0</v>
      </c>
      <c r="T1087" s="45">
        <v>0.67</v>
      </c>
      <c r="U1087" s="153"/>
      <c r="V1087" s="3"/>
      <c r="W1087" s="3"/>
      <c r="X1087" s="3"/>
      <c r="Y1087" s="3"/>
      <c r="Z1087" s="3"/>
      <c r="AA1087" s="3"/>
      <c r="AB1087" s="3"/>
      <c r="AC1087" s="3"/>
      <c r="AD1087" s="3"/>
      <c r="AE1087" s="3"/>
      <c r="AF1087" s="3"/>
      <c r="AG1087" s="3"/>
      <c r="AH1087" s="3"/>
      <c r="AI1087" s="3"/>
      <c r="AJ1087" s="3"/>
      <c r="AK1087" s="3"/>
      <c r="AL1087" s="3"/>
      <c r="AM1087" s="3"/>
      <c r="AN1087" s="3"/>
      <c r="AO1087" s="3"/>
      <c r="AP1087" s="3"/>
      <c r="AQ1087" s="3"/>
      <c r="AR1087" s="3"/>
      <c r="AS1087" s="3"/>
      <c r="AT1087" s="3"/>
      <c r="AU1087" s="3"/>
      <c r="AV1087" s="3"/>
      <c r="AW1087" s="3"/>
      <c r="AX1087" s="3"/>
      <c r="AY1087" s="3"/>
      <c r="AZ1087" s="3"/>
      <c r="BA1087" s="3"/>
      <c r="BB1087" s="3"/>
      <c r="BC1087" s="3"/>
      <c r="BD1087" s="3"/>
      <c r="BE1087" s="3"/>
      <c r="BF1087" s="3"/>
      <c r="BG1087" s="3"/>
      <c r="BH1087" s="3"/>
      <c r="BI1087" s="3"/>
      <c r="BJ1087" s="3"/>
      <c r="BK1087" s="3"/>
      <c r="BL1087" s="3"/>
      <c r="BM1087" s="55"/>
    </row>
    <row r="1088" spans="1:65">
      <c r="B1088" s="31"/>
      <c r="C1088" s="20"/>
      <c r="D1088" s="20"/>
      <c r="E1088" s="20"/>
      <c r="F1088" s="20"/>
      <c r="G1088" s="20"/>
      <c r="H1088" s="20"/>
      <c r="I1088" s="20"/>
      <c r="J1088" s="20"/>
      <c r="K1088" s="20"/>
      <c r="L1088" s="20"/>
      <c r="M1088" s="20"/>
      <c r="N1088" s="20"/>
      <c r="O1088" s="20"/>
      <c r="P1088" s="20"/>
      <c r="Q1088" s="20"/>
      <c r="R1088" s="20"/>
      <c r="S1088" s="20"/>
      <c r="T1088" s="20"/>
      <c r="BM1088" s="55"/>
    </row>
    <row r="1089" spans="1:65" ht="15">
      <c r="B1089" s="8" t="s">
        <v>600</v>
      </c>
      <c r="BM1089" s="28" t="s">
        <v>67</v>
      </c>
    </row>
    <row r="1090" spans="1:65" ht="15">
      <c r="A1090" s="25" t="s">
        <v>45</v>
      </c>
      <c r="B1090" s="18" t="s">
        <v>112</v>
      </c>
      <c r="C1090" s="15" t="s">
        <v>113</v>
      </c>
      <c r="D1090" s="16" t="s">
        <v>225</v>
      </c>
      <c r="E1090" s="17" t="s">
        <v>225</v>
      </c>
      <c r="F1090" s="17" t="s">
        <v>225</v>
      </c>
      <c r="G1090" s="17" t="s">
        <v>225</v>
      </c>
      <c r="H1090" s="17" t="s">
        <v>225</v>
      </c>
      <c r="I1090" s="17" t="s">
        <v>225</v>
      </c>
      <c r="J1090" s="17" t="s">
        <v>225</v>
      </c>
      <c r="K1090" s="17" t="s">
        <v>225</v>
      </c>
      <c r="L1090" s="17" t="s">
        <v>225</v>
      </c>
      <c r="M1090" s="17" t="s">
        <v>225</v>
      </c>
      <c r="N1090" s="17" t="s">
        <v>225</v>
      </c>
      <c r="O1090" s="17" t="s">
        <v>225</v>
      </c>
      <c r="P1090" s="17" t="s">
        <v>225</v>
      </c>
      <c r="Q1090" s="17" t="s">
        <v>225</v>
      </c>
      <c r="R1090" s="17" t="s">
        <v>225</v>
      </c>
      <c r="S1090" s="17" t="s">
        <v>225</v>
      </c>
      <c r="T1090" s="153"/>
      <c r="U1090" s="3"/>
      <c r="V1090" s="3"/>
      <c r="W1090" s="3"/>
      <c r="X1090" s="3"/>
      <c r="Y1090" s="3"/>
      <c r="Z1090" s="3"/>
      <c r="AA1090" s="3"/>
      <c r="AB1090" s="3"/>
      <c r="AC1090" s="3"/>
      <c r="AD1090" s="3"/>
      <c r="AE1090" s="3"/>
      <c r="AF1090" s="3"/>
      <c r="AG1090" s="3"/>
      <c r="AH1090" s="3"/>
      <c r="AI1090" s="3"/>
      <c r="AJ1090" s="3"/>
      <c r="AK1090" s="3"/>
      <c r="AL1090" s="3"/>
      <c r="AM1090" s="3"/>
      <c r="AN1090" s="3"/>
      <c r="AO1090" s="3"/>
      <c r="AP1090" s="3"/>
      <c r="AQ1090" s="3"/>
      <c r="AR1090" s="3"/>
      <c r="AS1090" s="3"/>
      <c r="AT1090" s="3"/>
      <c r="AU1090" s="3"/>
      <c r="AV1090" s="3"/>
      <c r="AW1090" s="3"/>
      <c r="AX1090" s="3"/>
      <c r="AY1090" s="3"/>
      <c r="AZ1090" s="3"/>
      <c r="BA1090" s="3"/>
      <c r="BB1090" s="3"/>
      <c r="BC1090" s="3"/>
      <c r="BD1090" s="3"/>
      <c r="BE1090" s="3"/>
      <c r="BF1090" s="3"/>
      <c r="BG1090" s="3"/>
      <c r="BH1090" s="3"/>
      <c r="BI1090" s="3"/>
      <c r="BJ1090" s="3"/>
      <c r="BK1090" s="3"/>
      <c r="BL1090" s="3"/>
      <c r="BM1090" s="28">
        <v>1</v>
      </c>
    </row>
    <row r="1091" spans="1:65">
      <c r="A1091" s="30"/>
      <c r="B1091" s="19" t="s">
        <v>226</v>
      </c>
      <c r="C1091" s="9" t="s">
        <v>226</v>
      </c>
      <c r="D1091" s="151" t="s">
        <v>228</v>
      </c>
      <c r="E1091" s="152" t="s">
        <v>229</v>
      </c>
      <c r="F1091" s="152" t="s">
        <v>231</v>
      </c>
      <c r="G1091" s="152" t="s">
        <v>232</v>
      </c>
      <c r="H1091" s="152" t="s">
        <v>234</v>
      </c>
      <c r="I1091" s="152" t="s">
        <v>235</v>
      </c>
      <c r="J1091" s="152" t="s">
        <v>236</v>
      </c>
      <c r="K1091" s="152" t="s">
        <v>237</v>
      </c>
      <c r="L1091" s="152" t="s">
        <v>238</v>
      </c>
      <c r="M1091" s="152" t="s">
        <v>280</v>
      </c>
      <c r="N1091" s="152" t="s">
        <v>241</v>
      </c>
      <c r="O1091" s="152" t="s">
        <v>242</v>
      </c>
      <c r="P1091" s="152" t="s">
        <v>243</v>
      </c>
      <c r="Q1091" s="152" t="s">
        <v>244</v>
      </c>
      <c r="R1091" s="152" t="s">
        <v>246</v>
      </c>
      <c r="S1091" s="152" t="s">
        <v>248</v>
      </c>
      <c r="T1091" s="153"/>
      <c r="U1091" s="3"/>
      <c r="V1091" s="3"/>
      <c r="W1091" s="3"/>
      <c r="X1091" s="3"/>
      <c r="Y1091" s="3"/>
      <c r="Z1091" s="3"/>
      <c r="AA1091" s="3"/>
      <c r="AB1091" s="3"/>
      <c r="AC1091" s="3"/>
      <c r="AD1091" s="3"/>
      <c r="AE1091" s="3"/>
      <c r="AF1091" s="3"/>
      <c r="AG1091" s="3"/>
      <c r="AH1091" s="3"/>
      <c r="AI1091" s="3"/>
      <c r="AJ1091" s="3"/>
      <c r="AK1091" s="3"/>
      <c r="AL1091" s="3"/>
      <c r="AM1091" s="3"/>
      <c r="AN1091" s="3"/>
      <c r="AO1091" s="3"/>
      <c r="AP1091" s="3"/>
      <c r="AQ1091" s="3"/>
      <c r="AR1091" s="3"/>
      <c r="AS1091" s="3"/>
      <c r="AT1091" s="3"/>
      <c r="AU1091" s="3"/>
      <c r="AV1091" s="3"/>
      <c r="AW1091" s="3"/>
      <c r="AX1091" s="3"/>
      <c r="AY1091" s="3"/>
      <c r="AZ1091" s="3"/>
      <c r="BA1091" s="3"/>
      <c r="BB1091" s="3"/>
      <c r="BC1091" s="3"/>
      <c r="BD1091" s="3"/>
      <c r="BE1091" s="3"/>
      <c r="BF1091" s="3"/>
      <c r="BG1091" s="3"/>
      <c r="BH1091" s="3"/>
      <c r="BI1091" s="3"/>
      <c r="BJ1091" s="3"/>
      <c r="BK1091" s="3"/>
      <c r="BL1091" s="3"/>
      <c r="BM1091" s="28" t="s">
        <v>3</v>
      </c>
    </row>
    <row r="1092" spans="1:65">
      <c r="A1092" s="30"/>
      <c r="B1092" s="19"/>
      <c r="C1092" s="9"/>
      <c r="D1092" s="10" t="s">
        <v>304</v>
      </c>
      <c r="E1092" s="11" t="s">
        <v>116</v>
      </c>
      <c r="F1092" s="11" t="s">
        <v>304</v>
      </c>
      <c r="G1092" s="11" t="s">
        <v>305</v>
      </c>
      <c r="H1092" s="11" t="s">
        <v>304</v>
      </c>
      <c r="I1092" s="11" t="s">
        <v>305</v>
      </c>
      <c r="J1092" s="11" t="s">
        <v>305</v>
      </c>
      <c r="K1092" s="11" t="s">
        <v>305</v>
      </c>
      <c r="L1092" s="11" t="s">
        <v>305</v>
      </c>
      <c r="M1092" s="11" t="s">
        <v>305</v>
      </c>
      <c r="N1092" s="11" t="s">
        <v>304</v>
      </c>
      <c r="O1092" s="11" t="s">
        <v>304</v>
      </c>
      <c r="P1092" s="11" t="s">
        <v>305</v>
      </c>
      <c r="Q1092" s="11" t="s">
        <v>304</v>
      </c>
      <c r="R1092" s="11" t="s">
        <v>304</v>
      </c>
      <c r="S1092" s="11" t="s">
        <v>305</v>
      </c>
      <c r="T1092" s="153"/>
      <c r="U1092" s="3"/>
      <c r="V1092" s="3"/>
      <c r="W1092" s="3"/>
      <c r="X1092" s="3"/>
      <c r="Y1092" s="3"/>
      <c r="Z1092" s="3"/>
      <c r="AA1092" s="3"/>
      <c r="AB1092" s="3"/>
      <c r="AC1092" s="3"/>
      <c r="AD1092" s="3"/>
      <c r="AE1092" s="3"/>
      <c r="AF1092" s="3"/>
      <c r="AG1092" s="3"/>
      <c r="AH1092" s="3"/>
      <c r="AI1092" s="3"/>
      <c r="AJ1092" s="3"/>
      <c r="AK1092" s="3"/>
      <c r="AL1092" s="3"/>
      <c r="AM1092" s="3"/>
      <c r="AN1092" s="3"/>
      <c r="AO1092" s="3"/>
      <c r="AP1092" s="3"/>
      <c r="AQ1092" s="3"/>
      <c r="AR1092" s="3"/>
      <c r="AS1092" s="3"/>
      <c r="AT1092" s="3"/>
      <c r="AU1092" s="3"/>
      <c r="AV1092" s="3"/>
      <c r="AW1092" s="3"/>
      <c r="AX1092" s="3"/>
      <c r="AY1092" s="3"/>
      <c r="AZ1092" s="3"/>
      <c r="BA1092" s="3"/>
      <c r="BB1092" s="3"/>
      <c r="BC1092" s="3"/>
      <c r="BD1092" s="3"/>
      <c r="BE1092" s="3"/>
      <c r="BF1092" s="3"/>
      <c r="BG1092" s="3"/>
      <c r="BH1092" s="3"/>
      <c r="BI1092" s="3"/>
      <c r="BJ1092" s="3"/>
      <c r="BK1092" s="3"/>
      <c r="BL1092" s="3"/>
      <c r="BM1092" s="28">
        <v>0</v>
      </c>
    </row>
    <row r="1093" spans="1:65">
      <c r="A1093" s="30"/>
      <c r="B1093" s="19"/>
      <c r="C1093" s="9"/>
      <c r="D1093" s="26"/>
      <c r="E1093" s="26"/>
      <c r="F1093" s="26"/>
      <c r="G1093" s="26"/>
      <c r="H1093" s="26"/>
      <c r="I1093" s="26"/>
      <c r="J1093" s="26"/>
      <c r="K1093" s="26"/>
      <c r="L1093" s="26"/>
      <c r="M1093" s="26"/>
      <c r="N1093" s="26"/>
      <c r="O1093" s="26"/>
      <c r="P1093" s="26"/>
      <c r="Q1093" s="26"/>
      <c r="R1093" s="26"/>
      <c r="S1093" s="26"/>
      <c r="T1093" s="153"/>
      <c r="U1093" s="3"/>
      <c r="V1093" s="3"/>
      <c r="W1093" s="3"/>
      <c r="X1093" s="3"/>
      <c r="Y1093" s="3"/>
      <c r="Z1093" s="3"/>
      <c r="AA1093" s="3"/>
      <c r="AB1093" s="3"/>
      <c r="AC1093" s="3"/>
      <c r="AD1093" s="3"/>
      <c r="AE1093" s="3"/>
      <c r="AF1093" s="3"/>
      <c r="AG1093" s="3"/>
      <c r="AH1093" s="3"/>
      <c r="AI1093" s="3"/>
      <c r="AJ1093" s="3"/>
      <c r="AK1093" s="3"/>
      <c r="AL1093" s="3"/>
      <c r="AM1093" s="3"/>
      <c r="AN1093" s="3"/>
      <c r="AO1093" s="3"/>
      <c r="AP1093" s="3"/>
      <c r="AQ1093" s="3"/>
      <c r="AR1093" s="3"/>
      <c r="AS1093" s="3"/>
      <c r="AT1093" s="3"/>
      <c r="AU1093" s="3"/>
      <c r="AV1093" s="3"/>
      <c r="AW1093" s="3"/>
      <c r="AX1093" s="3"/>
      <c r="AY1093" s="3"/>
      <c r="AZ1093" s="3"/>
      <c r="BA1093" s="3"/>
      <c r="BB1093" s="3"/>
      <c r="BC1093" s="3"/>
      <c r="BD1093" s="3"/>
      <c r="BE1093" s="3"/>
      <c r="BF1093" s="3"/>
      <c r="BG1093" s="3"/>
      <c r="BH1093" s="3"/>
      <c r="BI1093" s="3"/>
      <c r="BJ1093" s="3"/>
      <c r="BK1093" s="3"/>
      <c r="BL1093" s="3"/>
      <c r="BM1093" s="28">
        <v>1</v>
      </c>
    </row>
    <row r="1094" spans="1:65">
      <c r="A1094" s="30"/>
      <c r="B1094" s="18">
        <v>1</v>
      </c>
      <c r="C1094" s="14">
        <v>1</v>
      </c>
      <c r="D1094" s="207">
        <v>99.2</v>
      </c>
      <c r="E1094" s="227">
        <v>71.006</v>
      </c>
      <c r="F1094" s="207">
        <v>97.232392155763677</v>
      </c>
      <c r="G1094" s="207">
        <v>99</v>
      </c>
      <c r="H1094" s="207">
        <v>95</v>
      </c>
      <c r="I1094" s="207">
        <v>100</v>
      </c>
      <c r="J1094" s="207">
        <v>101</v>
      </c>
      <c r="K1094" s="207">
        <v>97.2</v>
      </c>
      <c r="L1094" s="207">
        <v>97.7</v>
      </c>
      <c r="M1094" s="207">
        <v>100.5</v>
      </c>
      <c r="N1094" s="207">
        <v>93.178031912701471</v>
      </c>
      <c r="O1094" s="207">
        <v>98.5</v>
      </c>
      <c r="P1094" s="207">
        <v>94.7</v>
      </c>
      <c r="Q1094" s="207">
        <v>104</v>
      </c>
      <c r="R1094" s="207">
        <v>102.33</v>
      </c>
      <c r="S1094" s="207">
        <v>91.3</v>
      </c>
      <c r="T1094" s="208"/>
      <c r="U1094" s="209"/>
      <c r="V1094" s="209"/>
      <c r="W1094" s="209"/>
      <c r="X1094" s="209"/>
      <c r="Y1094" s="209"/>
      <c r="Z1094" s="209"/>
      <c r="AA1094" s="209"/>
      <c r="AB1094" s="209"/>
      <c r="AC1094" s="209"/>
      <c r="AD1094" s="209"/>
      <c r="AE1094" s="209"/>
      <c r="AF1094" s="209"/>
      <c r="AG1094" s="209"/>
      <c r="AH1094" s="209"/>
      <c r="AI1094" s="209"/>
      <c r="AJ1094" s="209"/>
      <c r="AK1094" s="209"/>
      <c r="AL1094" s="209"/>
      <c r="AM1094" s="209"/>
      <c r="AN1094" s="209"/>
      <c r="AO1094" s="209"/>
      <c r="AP1094" s="209"/>
      <c r="AQ1094" s="209"/>
      <c r="AR1094" s="209"/>
      <c r="AS1094" s="209"/>
      <c r="AT1094" s="209"/>
      <c r="AU1094" s="209"/>
      <c r="AV1094" s="209"/>
      <c r="AW1094" s="209"/>
      <c r="AX1094" s="209"/>
      <c r="AY1094" s="209"/>
      <c r="AZ1094" s="209"/>
      <c r="BA1094" s="209"/>
      <c r="BB1094" s="209"/>
      <c r="BC1094" s="209"/>
      <c r="BD1094" s="209"/>
      <c r="BE1094" s="209"/>
      <c r="BF1094" s="209"/>
      <c r="BG1094" s="209"/>
      <c r="BH1094" s="209"/>
      <c r="BI1094" s="209"/>
      <c r="BJ1094" s="209"/>
      <c r="BK1094" s="209"/>
      <c r="BL1094" s="209"/>
      <c r="BM1094" s="210">
        <v>1</v>
      </c>
    </row>
    <row r="1095" spans="1:65">
      <c r="A1095" s="30"/>
      <c r="B1095" s="19">
        <v>1</v>
      </c>
      <c r="C1095" s="9">
        <v>2</v>
      </c>
      <c r="D1095" s="211">
        <v>98.8</v>
      </c>
      <c r="E1095" s="228">
        <v>71.189499999999995</v>
      </c>
      <c r="F1095" s="211">
        <v>97.527789995211151</v>
      </c>
      <c r="G1095" s="211">
        <v>96</v>
      </c>
      <c r="H1095" s="211">
        <v>95</v>
      </c>
      <c r="I1095" s="211">
        <v>96.2</v>
      </c>
      <c r="J1095" s="211">
        <v>103</v>
      </c>
      <c r="K1095" s="211">
        <v>96.8</v>
      </c>
      <c r="L1095" s="211">
        <v>95.3</v>
      </c>
      <c r="M1095" s="211">
        <v>102</v>
      </c>
      <c r="N1095" s="229">
        <v>106.3635211145514</v>
      </c>
      <c r="O1095" s="211">
        <v>97.2</v>
      </c>
      <c r="P1095" s="211">
        <v>93.5</v>
      </c>
      <c r="Q1095" s="211">
        <v>99.1</v>
      </c>
      <c r="R1095" s="211">
        <v>107.1</v>
      </c>
      <c r="S1095" s="211">
        <v>91.5</v>
      </c>
      <c r="T1095" s="208"/>
      <c r="U1095" s="209"/>
      <c r="V1095" s="209"/>
      <c r="W1095" s="209"/>
      <c r="X1095" s="209"/>
      <c r="Y1095" s="209"/>
      <c r="Z1095" s="209"/>
      <c r="AA1095" s="209"/>
      <c r="AB1095" s="209"/>
      <c r="AC1095" s="209"/>
      <c r="AD1095" s="209"/>
      <c r="AE1095" s="209"/>
      <c r="AF1095" s="209"/>
      <c r="AG1095" s="209"/>
      <c r="AH1095" s="209"/>
      <c r="AI1095" s="209"/>
      <c r="AJ1095" s="209"/>
      <c r="AK1095" s="209"/>
      <c r="AL1095" s="209"/>
      <c r="AM1095" s="209"/>
      <c r="AN1095" s="209"/>
      <c r="AO1095" s="209"/>
      <c r="AP1095" s="209"/>
      <c r="AQ1095" s="209"/>
      <c r="AR1095" s="209"/>
      <c r="AS1095" s="209"/>
      <c r="AT1095" s="209"/>
      <c r="AU1095" s="209"/>
      <c r="AV1095" s="209"/>
      <c r="AW1095" s="209"/>
      <c r="AX1095" s="209"/>
      <c r="AY1095" s="209"/>
      <c r="AZ1095" s="209"/>
      <c r="BA1095" s="209"/>
      <c r="BB1095" s="209"/>
      <c r="BC1095" s="209"/>
      <c r="BD1095" s="209"/>
      <c r="BE1095" s="209"/>
      <c r="BF1095" s="209"/>
      <c r="BG1095" s="209"/>
      <c r="BH1095" s="209"/>
      <c r="BI1095" s="209"/>
      <c r="BJ1095" s="209"/>
      <c r="BK1095" s="209"/>
      <c r="BL1095" s="209"/>
      <c r="BM1095" s="210">
        <v>31</v>
      </c>
    </row>
    <row r="1096" spans="1:65">
      <c r="A1096" s="30"/>
      <c r="B1096" s="19">
        <v>1</v>
      </c>
      <c r="C1096" s="9">
        <v>3</v>
      </c>
      <c r="D1096" s="211">
        <v>99.1</v>
      </c>
      <c r="E1096" s="228">
        <v>71.643500000000003</v>
      </c>
      <c r="F1096" s="211">
        <v>96.498100262221399</v>
      </c>
      <c r="G1096" s="211">
        <v>97</v>
      </c>
      <c r="H1096" s="229">
        <v>114</v>
      </c>
      <c r="I1096" s="211">
        <v>97.9</v>
      </c>
      <c r="J1096" s="211">
        <v>101</v>
      </c>
      <c r="K1096" s="211">
        <v>102</v>
      </c>
      <c r="L1096" s="211">
        <v>98.7</v>
      </c>
      <c r="M1096" s="211">
        <v>99.1</v>
      </c>
      <c r="N1096" s="211">
        <v>89.695097823360996</v>
      </c>
      <c r="O1096" s="211">
        <v>96.9</v>
      </c>
      <c r="P1096" s="211">
        <v>92</v>
      </c>
      <c r="Q1096" s="211">
        <v>100.9</v>
      </c>
      <c r="R1096" s="211">
        <v>109.78</v>
      </c>
      <c r="S1096" s="211">
        <v>92.2</v>
      </c>
      <c r="T1096" s="208"/>
      <c r="U1096" s="209"/>
      <c r="V1096" s="209"/>
      <c r="W1096" s="209"/>
      <c r="X1096" s="209"/>
      <c r="Y1096" s="209"/>
      <c r="Z1096" s="209"/>
      <c r="AA1096" s="209"/>
      <c r="AB1096" s="209"/>
      <c r="AC1096" s="209"/>
      <c r="AD1096" s="209"/>
      <c r="AE1096" s="209"/>
      <c r="AF1096" s="209"/>
      <c r="AG1096" s="209"/>
      <c r="AH1096" s="209"/>
      <c r="AI1096" s="209"/>
      <c r="AJ1096" s="209"/>
      <c r="AK1096" s="209"/>
      <c r="AL1096" s="209"/>
      <c r="AM1096" s="209"/>
      <c r="AN1096" s="209"/>
      <c r="AO1096" s="209"/>
      <c r="AP1096" s="209"/>
      <c r="AQ1096" s="209"/>
      <c r="AR1096" s="209"/>
      <c r="AS1096" s="209"/>
      <c r="AT1096" s="209"/>
      <c r="AU1096" s="209"/>
      <c r="AV1096" s="209"/>
      <c r="AW1096" s="209"/>
      <c r="AX1096" s="209"/>
      <c r="AY1096" s="209"/>
      <c r="AZ1096" s="209"/>
      <c r="BA1096" s="209"/>
      <c r="BB1096" s="209"/>
      <c r="BC1096" s="209"/>
      <c r="BD1096" s="209"/>
      <c r="BE1096" s="209"/>
      <c r="BF1096" s="209"/>
      <c r="BG1096" s="209"/>
      <c r="BH1096" s="209"/>
      <c r="BI1096" s="209"/>
      <c r="BJ1096" s="209"/>
      <c r="BK1096" s="209"/>
      <c r="BL1096" s="209"/>
      <c r="BM1096" s="210">
        <v>16</v>
      </c>
    </row>
    <row r="1097" spans="1:65">
      <c r="A1097" s="30"/>
      <c r="B1097" s="19">
        <v>1</v>
      </c>
      <c r="C1097" s="9">
        <v>4</v>
      </c>
      <c r="D1097" s="211">
        <v>102.7</v>
      </c>
      <c r="E1097" s="228">
        <v>73.677000000000007</v>
      </c>
      <c r="F1097" s="211">
        <v>97.192345452877717</v>
      </c>
      <c r="G1097" s="211">
        <v>97</v>
      </c>
      <c r="H1097" s="211">
        <v>95</v>
      </c>
      <c r="I1097" s="211">
        <v>98.3</v>
      </c>
      <c r="J1097" s="211">
        <v>101.5</v>
      </c>
      <c r="K1097" s="211">
        <v>98.4</v>
      </c>
      <c r="L1097" s="211">
        <v>90.5</v>
      </c>
      <c r="M1097" s="211">
        <v>103.5</v>
      </c>
      <c r="N1097" s="211">
        <v>91.091793957528836</v>
      </c>
      <c r="O1097" s="211">
        <v>98.6</v>
      </c>
      <c r="P1097" s="211">
        <v>95.2</v>
      </c>
      <c r="Q1097" s="211">
        <v>96.7</v>
      </c>
      <c r="R1097" s="211">
        <v>106.67</v>
      </c>
      <c r="S1097" s="211">
        <v>95.6</v>
      </c>
      <c r="T1097" s="208"/>
      <c r="U1097" s="209"/>
      <c r="V1097" s="209"/>
      <c r="W1097" s="209"/>
      <c r="X1097" s="209"/>
      <c r="Y1097" s="209"/>
      <c r="Z1097" s="209"/>
      <c r="AA1097" s="209"/>
      <c r="AB1097" s="209"/>
      <c r="AC1097" s="209"/>
      <c r="AD1097" s="209"/>
      <c r="AE1097" s="209"/>
      <c r="AF1097" s="209"/>
      <c r="AG1097" s="209"/>
      <c r="AH1097" s="209"/>
      <c r="AI1097" s="209"/>
      <c r="AJ1097" s="209"/>
      <c r="AK1097" s="209"/>
      <c r="AL1097" s="209"/>
      <c r="AM1097" s="209"/>
      <c r="AN1097" s="209"/>
      <c r="AO1097" s="209"/>
      <c r="AP1097" s="209"/>
      <c r="AQ1097" s="209"/>
      <c r="AR1097" s="209"/>
      <c r="AS1097" s="209"/>
      <c r="AT1097" s="209"/>
      <c r="AU1097" s="209"/>
      <c r="AV1097" s="209"/>
      <c r="AW1097" s="209"/>
      <c r="AX1097" s="209"/>
      <c r="AY1097" s="209"/>
      <c r="AZ1097" s="209"/>
      <c r="BA1097" s="209"/>
      <c r="BB1097" s="209"/>
      <c r="BC1097" s="209"/>
      <c r="BD1097" s="209"/>
      <c r="BE1097" s="209"/>
      <c r="BF1097" s="209"/>
      <c r="BG1097" s="209"/>
      <c r="BH1097" s="209"/>
      <c r="BI1097" s="209"/>
      <c r="BJ1097" s="209"/>
      <c r="BK1097" s="209"/>
      <c r="BL1097" s="209"/>
      <c r="BM1097" s="210">
        <v>98.111689208229421</v>
      </c>
    </row>
    <row r="1098" spans="1:65">
      <c r="A1098" s="30"/>
      <c r="B1098" s="19">
        <v>1</v>
      </c>
      <c r="C1098" s="9">
        <v>5</v>
      </c>
      <c r="D1098" s="211">
        <v>103.5</v>
      </c>
      <c r="E1098" s="228">
        <v>73.557500000000005</v>
      </c>
      <c r="F1098" s="211">
        <v>96.374080739947686</v>
      </c>
      <c r="G1098" s="211">
        <v>99</v>
      </c>
      <c r="H1098" s="211">
        <v>106</v>
      </c>
      <c r="I1098" s="211">
        <v>97.4</v>
      </c>
      <c r="J1098" s="211">
        <v>99.5</v>
      </c>
      <c r="K1098" s="211">
        <v>99</v>
      </c>
      <c r="L1098" s="211">
        <v>91.1</v>
      </c>
      <c r="M1098" s="211">
        <v>105</v>
      </c>
      <c r="N1098" s="211">
        <v>91.83463894863722</v>
      </c>
      <c r="O1098" s="211">
        <v>98.8</v>
      </c>
      <c r="P1098" s="211">
        <v>92.4</v>
      </c>
      <c r="Q1098" s="211">
        <v>98.4</v>
      </c>
      <c r="R1098" s="211">
        <v>107.4</v>
      </c>
      <c r="S1098" s="211">
        <v>92.1</v>
      </c>
      <c r="T1098" s="208"/>
      <c r="U1098" s="209"/>
      <c r="V1098" s="209"/>
      <c r="W1098" s="209"/>
      <c r="X1098" s="209"/>
      <c r="Y1098" s="209"/>
      <c r="Z1098" s="209"/>
      <c r="AA1098" s="209"/>
      <c r="AB1098" s="209"/>
      <c r="AC1098" s="209"/>
      <c r="AD1098" s="209"/>
      <c r="AE1098" s="209"/>
      <c r="AF1098" s="209"/>
      <c r="AG1098" s="209"/>
      <c r="AH1098" s="209"/>
      <c r="AI1098" s="209"/>
      <c r="AJ1098" s="209"/>
      <c r="AK1098" s="209"/>
      <c r="AL1098" s="209"/>
      <c r="AM1098" s="209"/>
      <c r="AN1098" s="209"/>
      <c r="AO1098" s="209"/>
      <c r="AP1098" s="209"/>
      <c r="AQ1098" s="209"/>
      <c r="AR1098" s="209"/>
      <c r="AS1098" s="209"/>
      <c r="AT1098" s="209"/>
      <c r="AU1098" s="209"/>
      <c r="AV1098" s="209"/>
      <c r="AW1098" s="209"/>
      <c r="AX1098" s="209"/>
      <c r="AY1098" s="209"/>
      <c r="AZ1098" s="209"/>
      <c r="BA1098" s="209"/>
      <c r="BB1098" s="209"/>
      <c r="BC1098" s="209"/>
      <c r="BD1098" s="209"/>
      <c r="BE1098" s="209"/>
      <c r="BF1098" s="209"/>
      <c r="BG1098" s="209"/>
      <c r="BH1098" s="209"/>
      <c r="BI1098" s="209"/>
      <c r="BJ1098" s="209"/>
      <c r="BK1098" s="209"/>
      <c r="BL1098" s="209"/>
      <c r="BM1098" s="210">
        <v>71</v>
      </c>
    </row>
    <row r="1099" spans="1:65">
      <c r="A1099" s="30"/>
      <c r="B1099" s="19">
        <v>1</v>
      </c>
      <c r="C1099" s="9">
        <v>6</v>
      </c>
      <c r="D1099" s="211">
        <v>98.5</v>
      </c>
      <c r="E1099" s="228">
        <v>74.429000000000002</v>
      </c>
      <c r="F1099" s="211">
        <v>102.44033261495056</v>
      </c>
      <c r="G1099" s="211">
        <v>96</v>
      </c>
      <c r="H1099" s="211">
        <v>102</v>
      </c>
      <c r="I1099" s="211">
        <v>96.9</v>
      </c>
      <c r="J1099" s="211">
        <v>104</v>
      </c>
      <c r="K1099" s="211">
        <v>98.3</v>
      </c>
      <c r="L1099" s="211">
        <v>91.2</v>
      </c>
      <c r="M1099" s="211">
        <v>103.5</v>
      </c>
      <c r="N1099" s="211">
        <v>94.956260290834891</v>
      </c>
      <c r="O1099" s="211">
        <v>97.7</v>
      </c>
      <c r="P1099" s="211">
        <v>97.1</v>
      </c>
      <c r="Q1099" s="211">
        <v>96.6</v>
      </c>
      <c r="R1099" s="211">
        <v>108.2</v>
      </c>
      <c r="S1099" s="211">
        <v>93.5</v>
      </c>
      <c r="T1099" s="208"/>
      <c r="U1099" s="209"/>
      <c r="V1099" s="209"/>
      <c r="W1099" s="209"/>
      <c r="X1099" s="209"/>
      <c r="Y1099" s="209"/>
      <c r="Z1099" s="209"/>
      <c r="AA1099" s="209"/>
      <c r="AB1099" s="209"/>
      <c r="AC1099" s="209"/>
      <c r="AD1099" s="209"/>
      <c r="AE1099" s="209"/>
      <c r="AF1099" s="209"/>
      <c r="AG1099" s="209"/>
      <c r="AH1099" s="209"/>
      <c r="AI1099" s="209"/>
      <c r="AJ1099" s="209"/>
      <c r="AK1099" s="209"/>
      <c r="AL1099" s="209"/>
      <c r="AM1099" s="209"/>
      <c r="AN1099" s="209"/>
      <c r="AO1099" s="209"/>
      <c r="AP1099" s="209"/>
      <c r="AQ1099" s="209"/>
      <c r="AR1099" s="209"/>
      <c r="AS1099" s="209"/>
      <c r="AT1099" s="209"/>
      <c r="AU1099" s="209"/>
      <c r="AV1099" s="209"/>
      <c r="AW1099" s="209"/>
      <c r="AX1099" s="209"/>
      <c r="AY1099" s="209"/>
      <c r="AZ1099" s="209"/>
      <c r="BA1099" s="209"/>
      <c r="BB1099" s="209"/>
      <c r="BC1099" s="209"/>
      <c r="BD1099" s="209"/>
      <c r="BE1099" s="209"/>
      <c r="BF1099" s="209"/>
      <c r="BG1099" s="209"/>
      <c r="BH1099" s="209"/>
      <c r="BI1099" s="209"/>
      <c r="BJ1099" s="209"/>
      <c r="BK1099" s="209"/>
      <c r="BL1099" s="209"/>
      <c r="BM1099" s="212"/>
    </row>
    <row r="1100" spans="1:65">
      <c r="A1100" s="30"/>
      <c r="B1100" s="20" t="s">
        <v>260</v>
      </c>
      <c r="C1100" s="12"/>
      <c r="D1100" s="213">
        <v>100.3</v>
      </c>
      <c r="E1100" s="213">
        <v>72.583750000000009</v>
      </c>
      <c r="F1100" s="213">
        <v>97.877506870162037</v>
      </c>
      <c r="G1100" s="213">
        <v>97.333333333333329</v>
      </c>
      <c r="H1100" s="213">
        <v>101.16666666666667</v>
      </c>
      <c r="I1100" s="213">
        <v>97.783333333333346</v>
      </c>
      <c r="J1100" s="213">
        <v>101.66666666666667</v>
      </c>
      <c r="K1100" s="213">
        <v>98.61666666666666</v>
      </c>
      <c r="L1100" s="213">
        <v>94.083333333333329</v>
      </c>
      <c r="M1100" s="213">
        <v>102.26666666666667</v>
      </c>
      <c r="N1100" s="213">
        <v>94.519890674602451</v>
      </c>
      <c r="O1100" s="213">
        <v>97.95</v>
      </c>
      <c r="P1100" s="213">
        <v>94.149999999999991</v>
      </c>
      <c r="Q1100" s="213">
        <v>99.283333333333346</v>
      </c>
      <c r="R1100" s="213">
        <v>106.91333333333336</v>
      </c>
      <c r="S1100" s="213">
        <v>92.7</v>
      </c>
      <c r="T1100" s="208"/>
      <c r="U1100" s="209"/>
      <c r="V1100" s="209"/>
      <c r="W1100" s="209"/>
      <c r="X1100" s="209"/>
      <c r="Y1100" s="209"/>
      <c r="Z1100" s="209"/>
      <c r="AA1100" s="209"/>
      <c r="AB1100" s="209"/>
      <c r="AC1100" s="209"/>
      <c r="AD1100" s="209"/>
      <c r="AE1100" s="209"/>
      <c r="AF1100" s="209"/>
      <c r="AG1100" s="209"/>
      <c r="AH1100" s="209"/>
      <c r="AI1100" s="209"/>
      <c r="AJ1100" s="209"/>
      <c r="AK1100" s="209"/>
      <c r="AL1100" s="209"/>
      <c r="AM1100" s="209"/>
      <c r="AN1100" s="209"/>
      <c r="AO1100" s="209"/>
      <c r="AP1100" s="209"/>
      <c r="AQ1100" s="209"/>
      <c r="AR1100" s="209"/>
      <c r="AS1100" s="209"/>
      <c r="AT1100" s="209"/>
      <c r="AU1100" s="209"/>
      <c r="AV1100" s="209"/>
      <c r="AW1100" s="209"/>
      <c r="AX1100" s="209"/>
      <c r="AY1100" s="209"/>
      <c r="AZ1100" s="209"/>
      <c r="BA1100" s="209"/>
      <c r="BB1100" s="209"/>
      <c r="BC1100" s="209"/>
      <c r="BD1100" s="209"/>
      <c r="BE1100" s="209"/>
      <c r="BF1100" s="209"/>
      <c r="BG1100" s="209"/>
      <c r="BH1100" s="209"/>
      <c r="BI1100" s="209"/>
      <c r="BJ1100" s="209"/>
      <c r="BK1100" s="209"/>
      <c r="BL1100" s="209"/>
      <c r="BM1100" s="212"/>
    </row>
    <row r="1101" spans="1:65">
      <c r="A1101" s="30"/>
      <c r="B1101" s="3" t="s">
        <v>261</v>
      </c>
      <c r="C1101" s="29"/>
      <c r="D1101" s="211">
        <v>99.15</v>
      </c>
      <c r="E1101" s="211">
        <v>72.600500000000011</v>
      </c>
      <c r="F1101" s="211">
        <v>97.212368804320704</v>
      </c>
      <c r="G1101" s="211">
        <v>97</v>
      </c>
      <c r="H1101" s="211">
        <v>98.5</v>
      </c>
      <c r="I1101" s="211">
        <v>97.65</v>
      </c>
      <c r="J1101" s="211">
        <v>101.25</v>
      </c>
      <c r="K1101" s="211">
        <v>98.35</v>
      </c>
      <c r="L1101" s="211">
        <v>93.25</v>
      </c>
      <c r="M1101" s="211">
        <v>102.75</v>
      </c>
      <c r="N1101" s="211">
        <v>92.506335430669338</v>
      </c>
      <c r="O1101" s="211">
        <v>98.1</v>
      </c>
      <c r="P1101" s="211">
        <v>94.1</v>
      </c>
      <c r="Q1101" s="211">
        <v>98.75</v>
      </c>
      <c r="R1101" s="211">
        <v>107.25</v>
      </c>
      <c r="S1101" s="211">
        <v>92.15</v>
      </c>
      <c r="T1101" s="208"/>
      <c r="U1101" s="209"/>
      <c r="V1101" s="209"/>
      <c r="W1101" s="209"/>
      <c r="X1101" s="209"/>
      <c r="Y1101" s="209"/>
      <c r="Z1101" s="209"/>
      <c r="AA1101" s="209"/>
      <c r="AB1101" s="209"/>
      <c r="AC1101" s="209"/>
      <c r="AD1101" s="209"/>
      <c r="AE1101" s="209"/>
      <c r="AF1101" s="209"/>
      <c r="AG1101" s="209"/>
      <c r="AH1101" s="209"/>
      <c r="AI1101" s="209"/>
      <c r="AJ1101" s="209"/>
      <c r="AK1101" s="209"/>
      <c r="AL1101" s="209"/>
      <c r="AM1101" s="209"/>
      <c r="AN1101" s="209"/>
      <c r="AO1101" s="209"/>
      <c r="AP1101" s="209"/>
      <c r="AQ1101" s="209"/>
      <c r="AR1101" s="209"/>
      <c r="AS1101" s="209"/>
      <c r="AT1101" s="209"/>
      <c r="AU1101" s="209"/>
      <c r="AV1101" s="209"/>
      <c r="AW1101" s="209"/>
      <c r="AX1101" s="209"/>
      <c r="AY1101" s="209"/>
      <c r="AZ1101" s="209"/>
      <c r="BA1101" s="209"/>
      <c r="BB1101" s="209"/>
      <c r="BC1101" s="209"/>
      <c r="BD1101" s="209"/>
      <c r="BE1101" s="209"/>
      <c r="BF1101" s="209"/>
      <c r="BG1101" s="209"/>
      <c r="BH1101" s="209"/>
      <c r="BI1101" s="209"/>
      <c r="BJ1101" s="209"/>
      <c r="BK1101" s="209"/>
      <c r="BL1101" s="209"/>
      <c r="BM1101" s="212"/>
    </row>
    <row r="1102" spans="1:65">
      <c r="A1102" s="30"/>
      <c r="B1102" s="3" t="s">
        <v>262</v>
      </c>
      <c r="C1102" s="29"/>
      <c r="D1102" s="221">
        <v>2.197271034715564</v>
      </c>
      <c r="E1102" s="221">
        <v>1.4741526633968436</v>
      </c>
      <c r="F1102" s="221">
        <v>2.2799277423392308</v>
      </c>
      <c r="G1102" s="221">
        <v>1.3662601021279464</v>
      </c>
      <c r="H1102" s="221">
        <v>7.7824589087682741</v>
      </c>
      <c r="I1102" s="221">
        <v>1.3136463248023271</v>
      </c>
      <c r="J1102" s="221">
        <v>1.6020819787597222</v>
      </c>
      <c r="K1102" s="221">
        <v>1.8465282739960056</v>
      </c>
      <c r="L1102" s="221">
        <v>3.6312073290665565</v>
      </c>
      <c r="M1102" s="221">
        <v>2.1786846184490938</v>
      </c>
      <c r="N1102" s="221">
        <v>6.0745968651054945</v>
      </c>
      <c r="O1102" s="221">
        <v>0.79686887252545757</v>
      </c>
      <c r="P1102" s="221">
        <v>1.9086644545335858</v>
      </c>
      <c r="Q1102" s="221">
        <v>2.8124129616161762</v>
      </c>
      <c r="R1102" s="221">
        <v>2.4984448496348031</v>
      </c>
      <c r="S1102" s="221">
        <v>1.6161683080669524</v>
      </c>
      <c r="T1102" s="218"/>
      <c r="U1102" s="219"/>
      <c r="V1102" s="219"/>
      <c r="W1102" s="219"/>
      <c r="X1102" s="219"/>
      <c r="Y1102" s="219"/>
      <c r="Z1102" s="219"/>
      <c r="AA1102" s="219"/>
      <c r="AB1102" s="219"/>
      <c r="AC1102" s="219"/>
      <c r="AD1102" s="219"/>
      <c r="AE1102" s="219"/>
      <c r="AF1102" s="219"/>
      <c r="AG1102" s="219"/>
      <c r="AH1102" s="219"/>
      <c r="AI1102" s="219"/>
      <c r="AJ1102" s="219"/>
      <c r="AK1102" s="219"/>
      <c r="AL1102" s="219"/>
      <c r="AM1102" s="219"/>
      <c r="AN1102" s="219"/>
      <c r="AO1102" s="219"/>
      <c r="AP1102" s="219"/>
      <c r="AQ1102" s="219"/>
      <c r="AR1102" s="219"/>
      <c r="AS1102" s="219"/>
      <c r="AT1102" s="219"/>
      <c r="AU1102" s="219"/>
      <c r="AV1102" s="219"/>
      <c r="AW1102" s="219"/>
      <c r="AX1102" s="219"/>
      <c r="AY1102" s="219"/>
      <c r="AZ1102" s="219"/>
      <c r="BA1102" s="219"/>
      <c r="BB1102" s="219"/>
      <c r="BC1102" s="219"/>
      <c r="BD1102" s="219"/>
      <c r="BE1102" s="219"/>
      <c r="BF1102" s="219"/>
      <c r="BG1102" s="219"/>
      <c r="BH1102" s="219"/>
      <c r="BI1102" s="219"/>
      <c r="BJ1102" s="219"/>
      <c r="BK1102" s="219"/>
      <c r="BL1102" s="219"/>
      <c r="BM1102" s="222"/>
    </row>
    <row r="1103" spans="1:65">
      <c r="A1103" s="30"/>
      <c r="B1103" s="3" t="s">
        <v>86</v>
      </c>
      <c r="C1103" s="29"/>
      <c r="D1103" s="13">
        <v>2.1906989379018586E-2</v>
      </c>
      <c r="E1103" s="13">
        <v>2.0309679003865787E-2</v>
      </c>
      <c r="F1103" s="13">
        <v>2.329368427174627E-2</v>
      </c>
      <c r="G1103" s="13">
        <v>1.4036918857478901E-2</v>
      </c>
      <c r="H1103" s="13">
        <v>7.6927106182223468E-2</v>
      </c>
      <c r="I1103" s="13">
        <v>1.3434255920937381E-2</v>
      </c>
      <c r="J1103" s="13">
        <v>1.5758183397636613E-2</v>
      </c>
      <c r="K1103" s="13">
        <v>1.8724302254480369E-2</v>
      </c>
      <c r="L1103" s="13">
        <v>3.8595649201770311E-2</v>
      </c>
      <c r="M1103" s="13">
        <v>2.1303956503739511E-2</v>
      </c>
      <c r="N1103" s="13">
        <v>6.426792098203031E-2</v>
      </c>
      <c r="O1103" s="13">
        <v>8.1354657736136555E-3</v>
      </c>
      <c r="P1103" s="13">
        <v>2.0272591126219711E-2</v>
      </c>
      <c r="Q1103" s="13">
        <v>2.8327140791836587E-2</v>
      </c>
      <c r="R1103" s="13">
        <v>2.3368879930487023E-2</v>
      </c>
      <c r="S1103" s="13">
        <v>1.7434393830279962E-2</v>
      </c>
      <c r="T1103" s="153"/>
      <c r="U1103" s="3"/>
      <c r="V1103" s="3"/>
      <c r="W1103" s="3"/>
      <c r="X1103" s="3"/>
      <c r="Y1103" s="3"/>
      <c r="Z1103" s="3"/>
      <c r="AA1103" s="3"/>
      <c r="AB1103" s="3"/>
      <c r="AC1103" s="3"/>
      <c r="AD1103" s="3"/>
      <c r="AE1103" s="3"/>
      <c r="AF1103" s="3"/>
      <c r="AG1103" s="3"/>
      <c r="AH1103" s="3"/>
      <c r="AI1103" s="3"/>
      <c r="AJ1103" s="3"/>
      <c r="AK1103" s="3"/>
      <c r="AL1103" s="3"/>
      <c r="AM1103" s="3"/>
      <c r="AN1103" s="3"/>
      <c r="AO1103" s="3"/>
      <c r="AP1103" s="3"/>
      <c r="AQ1103" s="3"/>
      <c r="AR1103" s="3"/>
      <c r="AS1103" s="3"/>
      <c r="AT1103" s="3"/>
      <c r="AU1103" s="3"/>
      <c r="AV1103" s="3"/>
      <c r="AW1103" s="3"/>
      <c r="AX1103" s="3"/>
      <c r="AY1103" s="3"/>
      <c r="AZ1103" s="3"/>
      <c r="BA1103" s="3"/>
      <c r="BB1103" s="3"/>
      <c r="BC1103" s="3"/>
      <c r="BD1103" s="3"/>
      <c r="BE1103" s="3"/>
      <c r="BF1103" s="3"/>
      <c r="BG1103" s="3"/>
      <c r="BH1103" s="3"/>
      <c r="BI1103" s="3"/>
      <c r="BJ1103" s="3"/>
      <c r="BK1103" s="3"/>
      <c r="BL1103" s="3"/>
      <c r="BM1103" s="55"/>
    </row>
    <row r="1104" spans="1:65">
      <c r="A1104" s="30"/>
      <c r="B1104" s="3" t="s">
        <v>263</v>
      </c>
      <c r="C1104" s="29"/>
      <c r="D1104" s="13">
        <v>2.2304282083311922E-2</v>
      </c>
      <c r="E1104" s="13">
        <v>-0.26019263774013357</v>
      </c>
      <c r="F1104" s="13">
        <v>-2.3868953837943296E-3</v>
      </c>
      <c r="G1104" s="13">
        <v>-7.9333653428811379E-3</v>
      </c>
      <c r="H1104" s="13">
        <v>3.1137752117930129E-2</v>
      </c>
      <c r="I1104" s="13">
        <v>-3.3467559018292015E-3</v>
      </c>
      <c r="J1104" s="13">
        <v>3.6233984830209787E-2</v>
      </c>
      <c r="K1104" s="13">
        <v>5.1469652853035619E-3</v>
      </c>
      <c r="L1104" s="13">
        <v>-4.1058877972699359E-2</v>
      </c>
      <c r="M1104" s="13">
        <v>4.2349464084945554E-2</v>
      </c>
      <c r="N1104" s="13">
        <v>-3.6609282365976159E-2</v>
      </c>
      <c r="O1104" s="13">
        <v>-1.6480116644027598E-3</v>
      </c>
      <c r="P1104" s="13">
        <v>-4.0379380277728694E-2</v>
      </c>
      <c r="Q1104" s="13">
        <v>1.1941942235009995E-2</v>
      </c>
      <c r="R1104" s="13">
        <v>8.9710453424398651E-2</v>
      </c>
      <c r="S1104" s="13">
        <v>-5.5158455143339835E-2</v>
      </c>
      <c r="T1104" s="153"/>
      <c r="U1104" s="3"/>
      <c r="V1104" s="3"/>
      <c r="W1104" s="3"/>
      <c r="X1104" s="3"/>
      <c r="Y1104" s="3"/>
      <c r="Z1104" s="3"/>
      <c r="AA1104" s="3"/>
      <c r="AB1104" s="3"/>
      <c r="AC1104" s="3"/>
      <c r="AD1104" s="3"/>
      <c r="AE1104" s="3"/>
      <c r="AF1104" s="3"/>
      <c r="AG1104" s="3"/>
      <c r="AH1104" s="3"/>
      <c r="AI1104" s="3"/>
      <c r="AJ1104" s="3"/>
      <c r="AK1104" s="3"/>
      <c r="AL1104" s="3"/>
      <c r="AM1104" s="3"/>
      <c r="AN1104" s="3"/>
      <c r="AO1104" s="3"/>
      <c r="AP1104" s="3"/>
      <c r="AQ1104" s="3"/>
      <c r="AR1104" s="3"/>
      <c r="AS1104" s="3"/>
      <c r="AT1104" s="3"/>
      <c r="AU1104" s="3"/>
      <c r="AV1104" s="3"/>
      <c r="AW1104" s="3"/>
      <c r="AX1104" s="3"/>
      <c r="AY1104" s="3"/>
      <c r="AZ1104" s="3"/>
      <c r="BA1104" s="3"/>
      <c r="BB1104" s="3"/>
      <c r="BC1104" s="3"/>
      <c r="BD1104" s="3"/>
      <c r="BE1104" s="3"/>
      <c r="BF1104" s="3"/>
      <c r="BG1104" s="3"/>
      <c r="BH1104" s="3"/>
      <c r="BI1104" s="3"/>
      <c r="BJ1104" s="3"/>
      <c r="BK1104" s="3"/>
      <c r="BL1104" s="3"/>
      <c r="BM1104" s="55"/>
    </row>
    <row r="1105" spans="1:65">
      <c r="A1105" s="30"/>
      <c r="B1105" s="46" t="s">
        <v>264</v>
      </c>
      <c r="C1105" s="47"/>
      <c r="D1105" s="45">
        <v>0.48</v>
      </c>
      <c r="E1105" s="45">
        <v>5.14</v>
      </c>
      <c r="F1105" s="45">
        <v>0.01</v>
      </c>
      <c r="G1105" s="45">
        <v>0.12</v>
      </c>
      <c r="H1105" s="45">
        <v>0.66</v>
      </c>
      <c r="I1105" s="45">
        <v>0.03</v>
      </c>
      <c r="J1105" s="45">
        <v>0.76</v>
      </c>
      <c r="K1105" s="45">
        <v>0.14000000000000001</v>
      </c>
      <c r="L1105" s="45">
        <v>0.78</v>
      </c>
      <c r="M1105" s="45">
        <v>0.88</v>
      </c>
      <c r="N1105" s="45">
        <v>0.69</v>
      </c>
      <c r="O1105" s="45">
        <v>0.01</v>
      </c>
      <c r="P1105" s="45">
        <v>0.76</v>
      </c>
      <c r="Q1105" s="45">
        <v>0.28000000000000003</v>
      </c>
      <c r="R1105" s="45">
        <v>1.83</v>
      </c>
      <c r="S1105" s="45">
        <v>1.06</v>
      </c>
      <c r="T1105" s="153"/>
      <c r="U1105" s="3"/>
      <c r="V1105" s="3"/>
      <c r="W1105" s="3"/>
      <c r="X1105" s="3"/>
      <c r="Y1105" s="3"/>
      <c r="Z1105" s="3"/>
      <c r="AA1105" s="3"/>
      <c r="AB1105" s="3"/>
      <c r="AC1105" s="3"/>
      <c r="AD1105" s="3"/>
      <c r="AE1105" s="3"/>
      <c r="AF1105" s="3"/>
      <c r="AG1105" s="3"/>
      <c r="AH1105" s="3"/>
      <c r="AI1105" s="3"/>
      <c r="AJ1105" s="3"/>
      <c r="AK1105" s="3"/>
      <c r="AL1105" s="3"/>
      <c r="AM1105" s="3"/>
      <c r="AN1105" s="3"/>
      <c r="AO1105" s="3"/>
      <c r="AP1105" s="3"/>
      <c r="AQ1105" s="3"/>
      <c r="AR1105" s="3"/>
      <c r="AS1105" s="3"/>
      <c r="AT1105" s="3"/>
      <c r="AU1105" s="3"/>
      <c r="AV1105" s="3"/>
      <c r="AW1105" s="3"/>
      <c r="AX1105" s="3"/>
      <c r="AY1105" s="3"/>
      <c r="AZ1105" s="3"/>
      <c r="BA1105" s="3"/>
      <c r="BB1105" s="3"/>
      <c r="BC1105" s="3"/>
      <c r="BD1105" s="3"/>
      <c r="BE1105" s="3"/>
      <c r="BF1105" s="3"/>
      <c r="BG1105" s="3"/>
      <c r="BH1105" s="3"/>
      <c r="BI1105" s="3"/>
      <c r="BJ1105" s="3"/>
      <c r="BK1105" s="3"/>
      <c r="BL1105" s="3"/>
      <c r="BM1105" s="55"/>
    </row>
    <row r="1106" spans="1:65">
      <c r="B1106" s="31"/>
      <c r="C1106" s="20"/>
      <c r="D1106" s="20"/>
      <c r="E1106" s="20"/>
      <c r="F1106" s="20"/>
      <c r="G1106" s="20"/>
      <c r="H1106" s="20"/>
      <c r="I1106" s="20"/>
      <c r="J1106" s="20"/>
      <c r="K1106" s="20"/>
      <c r="L1106" s="20"/>
      <c r="M1106" s="20"/>
      <c r="N1106" s="20"/>
      <c r="O1106" s="20"/>
      <c r="P1106" s="20"/>
      <c r="Q1106" s="20"/>
      <c r="R1106" s="20"/>
      <c r="S1106" s="20"/>
      <c r="BM1106" s="55"/>
    </row>
    <row r="1107" spans="1:65">
      <c r="BM1107" s="55"/>
    </row>
    <row r="1108" spans="1:65">
      <c r="BM1108" s="55"/>
    </row>
    <row r="1109" spans="1:65">
      <c r="BM1109" s="55"/>
    </row>
    <row r="1110" spans="1:65">
      <c r="BM1110" s="55"/>
    </row>
    <row r="1111" spans="1:65">
      <c r="BM1111" s="55"/>
    </row>
    <row r="1112" spans="1:65">
      <c r="BM1112" s="55"/>
    </row>
    <row r="1113" spans="1:65">
      <c r="BM1113" s="55"/>
    </row>
    <row r="1114" spans="1:65">
      <c r="BM1114" s="55"/>
    </row>
    <row r="1115" spans="1:65">
      <c r="BM1115" s="55"/>
    </row>
    <row r="1116" spans="1:65">
      <c r="BM1116" s="55"/>
    </row>
    <row r="1117" spans="1:65">
      <c r="BM1117" s="55"/>
    </row>
    <row r="1118" spans="1:65">
      <c r="BM1118" s="55"/>
    </row>
    <row r="1119" spans="1:65">
      <c r="BM1119" s="55"/>
    </row>
    <row r="1120" spans="1:65">
      <c r="BM1120" s="55"/>
    </row>
    <row r="1121" spans="65:65">
      <c r="BM1121" s="55"/>
    </row>
    <row r="1122" spans="65:65">
      <c r="BM1122" s="55"/>
    </row>
    <row r="1123" spans="65:65">
      <c r="BM1123" s="55"/>
    </row>
    <row r="1124" spans="65:65">
      <c r="BM1124" s="55"/>
    </row>
    <row r="1125" spans="65:65">
      <c r="BM1125" s="55"/>
    </row>
    <row r="1126" spans="65:65">
      <c r="BM1126" s="55"/>
    </row>
    <row r="1127" spans="65:65">
      <c r="BM1127" s="55"/>
    </row>
    <row r="1128" spans="65:65">
      <c r="BM1128" s="55"/>
    </row>
    <row r="1129" spans="65:65">
      <c r="BM1129" s="55"/>
    </row>
    <row r="1130" spans="65:65">
      <c r="BM1130" s="55"/>
    </row>
    <row r="1131" spans="65:65">
      <c r="BM1131" s="55"/>
    </row>
    <row r="1132" spans="65:65">
      <c r="BM1132" s="55"/>
    </row>
    <row r="1133" spans="65:65">
      <c r="BM1133" s="55"/>
    </row>
    <row r="1134" spans="65:65">
      <c r="BM1134" s="55"/>
    </row>
    <row r="1135" spans="65:65">
      <c r="BM1135" s="55"/>
    </row>
    <row r="1136" spans="65:65">
      <c r="BM1136" s="55"/>
    </row>
    <row r="1137" spans="65:65">
      <c r="BM1137" s="55"/>
    </row>
    <row r="1138" spans="65:65">
      <c r="BM1138" s="55"/>
    </row>
    <row r="1139" spans="65:65">
      <c r="BM1139" s="55"/>
    </row>
    <row r="1140" spans="65:65">
      <c r="BM1140" s="55"/>
    </row>
    <row r="1141" spans="65:65">
      <c r="BM1141" s="55"/>
    </row>
    <row r="1142" spans="65:65">
      <c r="BM1142" s="55"/>
    </row>
    <row r="1143" spans="65:65">
      <c r="BM1143" s="55"/>
    </row>
    <row r="1144" spans="65:65">
      <c r="BM1144" s="55"/>
    </row>
    <row r="1145" spans="65:65">
      <c r="BM1145" s="55"/>
    </row>
    <row r="1146" spans="65:65">
      <c r="BM1146" s="55"/>
    </row>
    <row r="1147" spans="65:65">
      <c r="BM1147" s="55"/>
    </row>
    <row r="1148" spans="65:65">
      <c r="BM1148" s="55"/>
    </row>
    <row r="1149" spans="65:65">
      <c r="BM1149" s="55"/>
    </row>
    <row r="1150" spans="65:65">
      <c r="BM1150" s="55"/>
    </row>
    <row r="1151" spans="65:65">
      <c r="BM1151" s="55"/>
    </row>
    <row r="1152" spans="65:65">
      <c r="BM1152" s="55"/>
    </row>
    <row r="1153" spans="65:65">
      <c r="BM1153" s="55"/>
    </row>
    <row r="1154" spans="65:65">
      <c r="BM1154" s="55"/>
    </row>
    <row r="1155" spans="65:65">
      <c r="BM1155" s="56"/>
    </row>
    <row r="1156" spans="65:65">
      <c r="BM1156" s="57"/>
    </row>
    <row r="1157" spans="65:65">
      <c r="BM1157" s="57"/>
    </row>
    <row r="1158" spans="65:65">
      <c r="BM1158" s="57"/>
    </row>
    <row r="1159" spans="65:65">
      <c r="BM1159" s="57"/>
    </row>
    <row r="1160" spans="65:65">
      <c r="BM1160" s="57"/>
    </row>
    <row r="1161" spans="65:65">
      <c r="BM1161" s="57"/>
    </row>
    <row r="1162" spans="65:65">
      <c r="BM1162" s="57"/>
    </row>
    <row r="1163" spans="65:65">
      <c r="BM1163" s="57"/>
    </row>
    <row r="1164" spans="65:65">
      <c r="BM1164" s="57"/>
    </row>
    <row r="1165" spans="65:65">
      <c r="BM1165" s="57"/>
    </row>
    <row r="1166" spans="65:65">
      <c r="BM1166" s="57"/>
    </row>
    <row r="1167" spans="65:65">
      <c r="BM1167" s="57"/>
    </row>
    <row r="1168" spans="65:65">
      <c r="BM1168" s="57"/>
    </row>
    <row r="1169" spans="65:65">
      <c r="BM1169" s="57"/>
    </row>
    <row r="1170" spans="65:65">
      <c r="BM1170" s="57"/>
    </row>
    <row r="1171" spans="65:65">
      <c r="BM1171" s="57"/>
    </row>
    <row r="1172" spans="65:65">
      <c r="BM1172" s="57"/>
    </row>
    <row r="1173" spans="65:65">
      <c r="BM1173" s="57"/>
    </row>
    <row r="1174" spans="65:65">
      <c r="BM1174" s="57"/>
    </row>
    <row r="1175" spans="65:65">
      <c r="BM1175" s="57"/>
    </row>
    <row r="1176" spans="65:65">
      <c r="BM1176" s="57"/>
    </row>
    <row r="1177" spans="65:65">
      <c r="BM1177" s="57"/>
    </row>
    <row r="1178" spans="65:65">
      <c r="BM1178" s="57"/>
    </row>
    <row r="1179" spans="65:65">
      <c r="BM1179" s="57"/>
    </row>
    <row r="1180" spans="65:65">
      <c r="BM1180" s="57"/>
    </row>
    <row r="1181" spans="65:65">
      <c r="BM1181" s="57"/>
    </row>
    <row r="1182" spans="65:65">
      <c r="BM1182" s="57"/>
    </row>
    <row r="1183" spans="65:65">
      <c r="BM1183" s="57"/>
    </row>
    <row r="1184" spans="65:65">
      <c r="BM1184" s="57"/>
    </row>
    <row r="1185" spans="65:65">
      <c r="BM1185" s="57"/>
    </row>
    <row r="1186" spans="65:65">
      <c r="BM1186" s="57"/>
    </row>
    <row r="1187" spans="65:65">
      <c r="BM1187" s="57"/>
    </row>
    <row r="1188" spans="65:65">
      <c r="BM1188" s="57"/>
    </row>
    <row r="1189" spans="65:65">
      <c r="BM1189" s="57"/>
    </row>
  </sheetData>
  <dataConsolidate/>
  <conditionalFormatting sqref="B6:T11 B24:T29 B42:T47 B60:S65 B78:S83 B97:T102 B115:T120 B133:T138 B152:R157 B170:T175 B188:S193 B206:R211 B224:T229 B242:I247 B260:I265 B278:I283 B296:T301 B314:T319 B332:I337 B350:P355 B368:S373 B386:E391 B404:I409 B422:R427 B441:S446 B459:R464 B477:S482 B495:J500 B513:T518 B531:T536 B549:T554 B568:T573 B586:R591 B604:J609 B622:T627 B640:T645 B658:T663 B676:I681 B694:S699 B712:Q717 B730:S735 B748:T753 B766:S771 B785:R790 B803:I808 B821:R826 B840:S845 B858:R863 B876:K881 B895:S900 B913:S918 B931:S936 B949:S954 B968:H973 B986:T991 B1004:T1009 B1022:R1027 B1040:S1045 B1058:K1063 B1076:T1081 B1094:S1099">
    <cfRule type="expression" dxfId="5" priority="183">
      <formula>AND($B6&lt;&gt;$B5,NOT(ISBLANK(INDIRECT(Anlyt_LabRefThisCol))))</formula>
    </cfRule>
  </conditionalFormatting>
  <conditionalFormatting sqref="C2:T17 C20:T35 C38:T53 C56:S71 C74:S89 C93:T108 C111:T126 C129:T144 C148:R163 C166:T181 C184:S199 C202:R217 C220:T235 C238:I253 C256:I271 C274:I289 C292:T307 C310:T325 C328:I343 C346:P361 C364:S379 C382:E397 C400:I415 C418:R433 C437:S452 C455:R470 C473:S488 C491:J506 C509:T524 C527:T542 C545:T560 C564:T579 C582:R597 C600:J615 C618:T633 C636:T651 C654:T669 C672:I687 C690:S705 C708:Q723 C726:S741 C744:T759 C762:S777 C781:R796 C799:I814 C817:R832 C836:S851 C854:R869 C872:K887 C891:S906 C909:S924 C927:S942 C945:S960 C964:H979 C982:T997 C1000:T1015 C1018:R1033 C1036:S1051 C1054:K1069 C1072:T1087 C1090:S1105">
    <cfRule type="expression" dxfId="4" priority="181" stopIfTrue="1">
      <formula>AND(ISBLANK(INDIRECT(Anlyt_LabRefLastCol)),ISBLANK(INDIRECT(Anlyt_LabRefThisCol)))</formula>
    </cfRule>
    <cfRule type="expression" dxfId="3" priority="18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55BA02-13C8-4087-B3C0-E0B6C608A5DC}">
  <sheetPr codeName="Sheet21"/>
  <dimension ref="A1:BN1207"/>
  <sheetViews>
    <sheetView zoomScaleNormal="100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18" width="11.28515625" style="2" bestFit="1" customWidth="1"/>
    <col min="19" max="64" width="11.140625" style="2" bestFit="1" customWidth="1"/>
    <col min="65" max="65" width="9.28515625" style="54" bestFit="1" customWidth="1"/>
    <col min="66" max="16384" width="9.140625" style="2"/>
  </cols>
  <sheetData>
    <row r="1" spans="1:66" ht="15">
      <c r="B1" s="8" t="s">
        <v>601</v>
      </c>
      <c r="BM1" s="28" t="s">
        <v>67</v>
      </c>
    </row>
    <row r="2" spans="1:66" ht="15">
      <c r="A2" s="25" t="s">
        <v>4</v>
      </c>
      <c r="B2" s="18" t="s">
        <v>112</v>
      </c>
      <c r="C2" s="15" t="s">
        <v>113</v>
      </c>
      <c r="D2" s="16" t="s">
        <v>225</v>
      </c>
      <c r="E2" s="17" t="s">
        <v>225</v>
      </c>
      <c r="F2" s="17" t="s">
        <v>225</v>
      </c>
      <c r="G2" s="17" t="s">
        <v>225</v>
      </c>
      <c r="H2" s="17" t="s">
        <v>225</v>
      </c>
      <c r="I2" s="17" t="s">
        <v>225</v>
      </c>
      <c r="J2" s="17" t="s">
        <v>225</v>
      </c>
      <c r="K2" s="17" t="s">
        <v>225</v>
      </c>
      <c r="L2" s="17" t="s">
        <v>225</v>
      </c>
      <c r="M2" s="17" t="s">
        <v>225</v>
      </c>
      <c r="N2" s="17" t="s">
        <v>225</v>
      </c>
      <c r="O2" s="17" t="s">
        <v>225</v>
      </c>
      <c r="P2" s="17" t="s">
        <v>225</v>
      </c>
      <c r="Q2" s="17" t="s">
        <v>225</v>
      </c>
      <c r="R2" s="17" t="s">
        <v>225</v>
      </c>
      <c r="S2" s="15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8">
        <v>1</v>
      </c>
    </row>
    <row r="3" spans="1:66">
      <c r="A3" s="30"/>
      <c r="B3" s="19" t="s">
        <v>226</v>
      </c>
      <c r="C3" s="9" t="s">
        <v>226</v>
      </c>
      <c r="D3" s="151" t="s">
        <v>230</v>
      </c>
      <c r="E3" s="152" t="s">
        <v>231</v>
      </c>
      <c r="F3" s="152" t="s">
        <v>232</v>
      </c>
      <c r="G3" s="152" t="s">
        <v>235</v>
      </c>
      <c r="H3" s="152" t="s">
        <v>236</v>
      </c>
      <c r="I3" s="152" t="s">
        <v>237</v>
      </c>
      <c r="J3" s="152" t="s">
        <v>238</v>
      </c>
      <c r="K3" s="152" t="s">
        <v>280</v>
      </c>
      <c r="L3" s="152" t="s">
        <v>241</v>
      </c>
      <c r="M3" s="152" t="s">
        <v>242</v>
      </c>
      <c r="N3" s="152" t="s">
        <v>243</v>
      </c>
      <c r="O3" s="152" t="s">
        <v>245</v>
      </c>
      <c r="P3" s="152" t="s">
        <v>246</v>
      </c>
      <c r="Q3" s="152" t="s">
        <v>248</v>
      </c>
      <c r="R3" s="152" t="s">
        <v>249</v>
      </c>
      <c r="S3" s="15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8" t="s">
        <v>3</v>
      </c>
    </row>
    <row r="4" spans="1:66">
      <c r="A4" s="30"/>
      <c r="B4" s="19"/>
      <c r="C4" s="9"/>
      <c r="D4" s="10" t="s">
        <v>320</v>
      </c>
      <c r="E4" s="11" t="s">
        <v>282</v>
      </c>
      <c r="F4" s="11" t="s">
        <v>320</v>
      </c>
      <c r="G4" s="11" t="s">
        <v>282</v>
      </c>
      <c r="H4" s="11" t="s">
        <v>282</v>
      </c>
      <c r="I4" s="11" t="s">
        <v>282</v>
      </c>
      <c r="J4" s="11" t="s">
        <v>282</v>
      </c>
      <c r="K4" s="11" t="s">
        <v>282</v>
      </c>
      <c r="L4" s="11" t="s">
        <v>282</v>
      </c>
      <c r="M4" s="11" t="s">
        <v>320</v>
      </c>
      <c r="N4" s="11" t="s">
        <v>320</v>
      </c>
      <c r="O4" s="11" t="s">
        <v>320</v>
      </c>
      <c r="P4" s="11" t="s">
        <v>282</v>
      </c>
      <c r="Q4" s="11" t="s">
        <v>320</v>
      </c>
      <c r="R4" s="11" t="s">
        <v>320</v>
      </c>
      <c r="S4" s="15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8">
        <v>2</v>
      </c>
    </row>
    <row r="5" spans="1:66">
      <c r="A5" s="30"/>
      <c r="B5" s="19"/>
      <c r="C5" s="9"/>
      <c r="D5" s="26" t="s">
        <v>321</v>
      </c>
      <c r="E5" s="26" t="s">
        <v>322</v>
      </c>
      <c r="F5" s="26" t="s">
        <v>323</v>
      </c>
      <c r="G5" s="26" t="s">
        <v>323</v>
      </c>
      <c r="H5" s="26" t="s">
        <v>323</v>
      </c>
      <c r="I5" s="26" t="s">
        <v>323</v>
      </c>
      <c r="J5" s="26" t="s">
        <v>323</v>
      </c>
      <c r="K5" s="26" t="s">
        <v>323</v>
      </c>
      <c r="L5" s="26" t="s">
        <v>324</v>
      </c>
      <c r="M5" s="26" t="s">
        <v>324</v>
      </c>
      <c r="N5" s="26" t="s">
        <v>307</v>
      </c>
      <c r="O5" s="26" t="s">
        <v>323</v>
      </c>
      <c r="P5" s="26" t="s">
        <v>324</v>
      </c>
      <c r="Q5" s="26" t="s">
        <v>307</v>
      </c>
      <c r="R5" s="26" t="s">
        <v>323</v>
      </c>
      <c r="S5" s="15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8">
        <v>3</v>
      </c>
    </row>
    <row r="6" spans="1:66">
      <c r="A6" s="30"/>
      <c r="B6" s="18">
        <v>1</v>
      </c>
      <c r="C6" s="14">
        <v>1</v>
      </c>
      <c r="D6" s="148">
        <v>2.6030000000000002</v>
      </c>
      <c r="E6" s="22">
        <v>2.1475079668152977</v>
      </c>
      <c r="F6" s="22">
        <v>2.16</v>
      </c>
      <c r="G6" s="22">
        <v>2.1800000000000002</v>
      </c>
      <c r="H6" s="22">
        <v>2.2200000000000002</v>
      </c>
      <c r="I6" s="148">
        <v>2.34</v>
      </c>
      <c r="J6" s="22">
        <v>2.2200000000000002</v>
      </c>
      <c r="K6" s="22">
        <v>2.15</v>
      </c>
      <c r="L6" s="148">
        <v>9.218123813878755E-2</v>
      </c>
      <c r="M6" s="22">
        <v>2.17</v>
      </c>
      <c r="N6" s="22">
        <v>2.13</v>
      </c>
      <c r="O6" s="148">
        <v>2</v>
      </c>
      <c r="P6" s="148">
        <v>3.14</v>
      </c>
      <c r="Q6" s="22">
        <v>2.1</v>
      </c>
      <c r="R6" s="22">
        <v>2.2000000000000002</v>
      </c>
      <c r="S6" s="15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8">
        <v>1</v>
      </c>
    </row>
    <row r="7" spans="1:66">
      <c r="A7" s="30"/>
      <c r="B7" s="19">
        <v>1</v>
      </c>
      <c r="C7" s="9">
        <v>2</v>
      </c>
      <c r="D7" s="149">
        <v>2.4009999999999998</v>
      </c>
      <c r="E7" s="11">
        <v>2.1419666287472525</v>
      </c>
      <c r="F7" s="11">
        <v>2.1</v>
      </c>
      <c r="G7" s="11">
        <v>2.17</v>
      </c>
      <c r="H7" s="11">
        <v>2.16</v>
      </c>
      <c r="I7" s="149">
        <v>2.33</v>
      </c>
      <c r="J7" s="11">
        <v>2.23</v>
      </c>
      <c r="K7" s="11">
        <v>2.09</v>
      </c>
      <c r="L7" s="149">
        <v>8.374282132149885E-2</v>
      </c>
      <c r="M7" s="11">
        <v>2.12</v>
      </c>
      <c r="N7" s="11">
        <v>2.13</v>
      </c>
      <c r="O7" s="149">
        <v>2.1</v>
      </c>
      <c r="P7" s="149">
        <v>2.93</v>
      </c>
      <c r="Q7" s="11">
        <v>2.1</v>
      </c>
      <c r="R7" s="11">
        <v>2.15</v>
      </c>
      <c r="S7" s="15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8">
        <v>16</v>
      </c>
    </row>
    <row r="8" spans="1:66">
      <c r="A8" s="30"/>
      <c r="B8" s="19">
        <v>1</v>
      </c>
      <c r="C8" s="9">
        <v>3</v>
      </c>
      <c r="D8" s="149">
        <v>2.2250000000000001</v>
      </c>
      <c r="E8" s="11">
        <v>2.1989520216374574</v>
      </c>
      <c r="F8" s="11">
        <v>2.1800000000000002</v>
      </c>
      <c r="G8" s="11">
        <v>2.2000000000000002</v>
      </c>
      <c r="H8" s="11">
        <v>2.1</v>
      </c>
      <c r="I8" s="149">
        <v>2.21</v>
      </c>
      <c r="J8" s="11">
        <v>2.2200000000000002</v>
      </c>
      <c r="K8" s="11">
        <v>2.2200000000000002</v>
      </c>
      <c r="L8" s="149">
        <v>8.6028594647611201E-2</v>
      </c>
      <c r="M8" s="154">
        <v>2.0499999999999998</v>
      </c>
      <c r="N8" s="11">
        <v>2.15</v>
      </c>
      <c r="O8" s="149">
        <v>2</v>
      </c>
      <c r="P8" s="149">
        <v>3.1</v>
      </c>
      <c r="Q8" s="11">
        <v>2.1</v>
      </c>
      <c r="R8" s="11">
        <v>2.21</v>
      </c>
      <c r="S8" s="15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8">
        <v>16</v>
      </c>
    </row>
    <row r="9" spans="1:66">
      <c r="A9" s="30"/>
      <c r="B9" s="19">
        <v>1</v>
      </c>
      <c r="C9" s="9">
        <v>4</v>
      </c>
      <c r="D9" s="149">
        <v>2.4300000000000002</v>
      </c>
      <c r="E9" s="11">
        <v>2.1943841582721326</v>
      </c>
      <c r="F9" s="11">
        <v>2.14</v>
      </c>
      <c r="G9" s="11">
        <v>2.16</v>
      </c>
      <c r="H9" s="11">
        <v>2.1800000000000002</v>
      </c>
      <c r="I9" s="149">
        <v>2.34</v>
      </c>
      <c r="J9" s="11">
        <v>2.2799999999999998</v>
      </c>
      <c r="K9" s="11">
        <v>2.16</v>
      </c>
      <c r="L9" s="149">
        <v>5.7146065768988237E-2</v>
      </c>
      <c r="M9" s="11">
        <v>2.1800000000000002</v>
      </c>
      <c r="N9" s="11">
        <v>2.16</v>
      </c>
      <c r="O9" s="149">
        <v>2</v>
      </c>
      <c r="P9" s="149">
        <v>3.12</v>
      </c>
      <c r="Q9" s="11">
        <v>2.1</v>
      </c>
      <c r="R9" s="11">
        <v>2.25</v>
      </c>
      <c r="S9" s="15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8">
        <v>2.1711413954008236</v>
      </c>
      <c r="BN9" s="28"/>
    </row>
    <row r="10" spans="1:66">
      <c r="A10" s="30"/>
      <c r="B10" s="19">
        <v>1</v>
      </c>
      <c r="C10" s="9">
        <v>5</v>
      </c>
      <c r="D10" s="149">
        <v>2.4740000000000002</v>
      </c>
      <c r="E10" s="11">
        <v>2.1234631324714499</v>
      </c>
      <c r="F10" s="11">
        <v>2.15</v>
      </c>
      <c r="G10" s="11">
        <v>2.15</v>
      </c>
      <c r="H10" s="11">
        <v>2.11</v>
      </c>
      <c r="I10" s="149">
        <v>2.4500000000000002</v>
      </c>
      <c r="J10" s="11">
        <v>2.2000000000000002</v>
      </c>
      <c r="K10" s="11">
        <v>2.16</v>
      </c>
      <c r="L10" s="149">
        <v>8.8186238188003793E-2</v>
      </c>
      <c r="M10" s="11">
        <v>2.1800000000000002</v>
      </c>
      <c r="N10" s="11">
        <v>2.17</v>
      </c>
      <c r="O10" s="149">
        <v>2</v>
      </c>
      <c r="P10" s="149">
        <v>2.78</v>
      </c>
      <c r="Q10" s="11">
        <v>2.1</v>
      </c>
      <c r="R10" s="11">
        <v>2.2599999999999998</v>
      </c>
      <c r="S10" s="15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8">
        <v>73</v>
      </c>
    </row>
    <row r="11" spans="1:66">
      <c r="A11" s="30"/>
      <c r="B11" s="19">
        <v>1</v>
      </c>
      <c r="C11" s="9">
        <v>6</v>
      </c>
      <c r="D11" s="149">
        <v>2.31</v>
      </c>
      <c r="E11" s="11">
        <v>2.2202098161058101</v>
      </c>
      <c r="F11" s="11">
        <v>2.21</v>
      </c>
      <c r="G11" s="11">
        <v>2.2599999999999998</v>
      </c>
      <c r="H11" s="11">
        <v>2.14</v>
      </c>
      <c r="I11" s="149">
        <v>2.52</v>
      </c>
      <c r="J11" s="11">
        <v>2.2599999999999998</v>
      </c>
      <c r="K11" s="11">
        <v>2.2200000000000002</v>
      </c>
      <c r="L11" s="149">
        <v>8.7414276153366902E-2</v>
      </c>
      <c r="M11" s="11">
        <v>2.21</v>
      </c>
      <c r="N11" s="11">
        <v>2.1800000000000002</v>
      </c>
      <c r="O11" s="154">
        <v>2.2999999999999998</v>
      </c>
      <c r="P11" s="149">
        <v>3.23</v>
      </c>
      <c r="Q11" s="11">
        <v>2.1</v>
      </c>
      <c r="R11" s="11">
        <v>2.2400000000000002</v>
      </c>
      <c r="S11" s="15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5"/>
    </row>
    <row r="12" spans="1:66">
      <c r="A12" s="30"/>
      <c r="B12" s="20" t="s">
        <v>260</v>
      </c>
      <c r="C12" s="12"/>
      <c r="D12" s="23">
        <v>2.4071666666666665</v>
      </c>
      <c r="E12" s="23">
        <v>2.1710806206749003</v>
      </c>
      <c r="F12" s="23">
        <v>2.1566666666666667</v>
      </c>
      <c r="G12" s="23">
        <v>2.186666666666667</v>
      </c>
      <c r="H12" s="23">
        <v>2.1516666666666668</v>
      </c>
      <c r="I12" s="23">
        <v>2.3649999999999998</v>
      </c>
      <c r="J12" s="23">
        <v>2.2349999999999999</v>
      </c>
      <c r="K12" s="23">
        <v>2.166666666666667</v>
      </c>
      <c r="L12" s="23">
        <v>8.2449872369709423E-2</v>
      </c>
      <c r="M12" s="23">
        <v>2.1516666666666668</v>
      </c>
      <c r="N12" s="23">
        <v>2.1533333333333333</v>
      </c>
      <c r="O12" s="23">
        <v>2.0666666666666664</v>
      </c>
      <c r="P12" s="23">
        <v>3.0499999999999994</v>
      </c>
      <c r="Q12" s="23">
        <v>2.1</v>
      </c>
      <c r="R12" s="23">
        <v>2.2183333333333333</v>
      </c>
      <c r="S12" s="15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5"/>
    </row>
    <row r="13" spans="1:66">
      <c r="A13" s="30"/>
      <c r="B13" s="3" t="s">
        <v>261</v>
      </c>
      <c r="C13" s="29"/>
      <c r="D13" s="11">
        <v>2.4154999999999998</v>
      </c>
      <c r="E13" s="11">
        <v>2.1709460625437149</v>
      </c>
      <c r="F13" s="11">
        <v>2.1550000000000002</v>
      </c>
      <c r="G13" s="11">
        <v>2.1749999999999998</v>
      </c>
      <c r="H13" s="11">
        <v>2.1500000000000004</v>
      </c>
      <c r="I13" s="11">
        <v>2.34</v>
      </c>
      <c r="J13" s="11">
        <v>2.2250000000000001</v>
      </c>
      <c r="K13" s="11">
        <v>2.16</v>
      </c>
      <c r="L13" s="11">
        <v>8.6721435400489044E-2</v>
      </c>
      <c r="M13" s="11">
        <v>2.1749999999999998</v>
      </c>
      <c r="N13" s="11">
        <v>2.1550000000000002</v>
      </c>
      <c r="O13" s="11">
        <v>2</v>
      </c>
      <c r="P13" s="11">
        <v>3.1100000000000003</v>
      </c>
      <c r="Q13" s="11">
        <v>2.1</v>
      </c>
      <c r="R13" s="11">
        <v>2.2250000000000001</v>
      </c>
      <c r="S13" s="15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5"/>
    </row>
    <row r="14" spans="1:66">
      <c r="A14" s="30"/>
      <c r="B14" s="3" t="s">
        <v>262</v>
      </c>
      <c r="C14" s="29"/>
      <c r="D14" s="24">
        <v>0.13115093086465945</v>
      </c>
      <c r="E14" s="24">
        <v>3.8481859151042318E-2</v>
      </c>
      <c r="F14" s="24">
        <v>3.7237973450050491E-2</v>
      </c>
      <c r="G14" s="24">
        <v>3.9832984656772347E-2</v>
      </c>
      <c r="H14" s="24">
        <v>4.4907311951025021E-2</v>
      </c>
      <c r="I14" s="24">
        <v>0.10747092630102344</v>
      </c>
      <c r="J14" s="24">
        <v>2.9495762407505073E-2</v>
      </c>
      <c r="K14" s="24">
        <v>4.8853522561496818E-2</v>
      </c>
      <c r="L14" s="24">
        <v>1.2704426599268907E-2</v>
      </c>
      <c r="M14" s="24">
        <v>5.7763887219149955E-2</v>
      </c>
      <c r="N14" s="24">
        <v>2.065591117977298E-2</v>
      </c>
      <c r="O14" s="24">
        <v>0.1211060141638996</v>
      </c>
      <c r="P14" s="24">
        <v>0.16443843832875579</v>
      </c>
      <c r="Q14" s="24">
        <v>0</v>
      </c>
      <c r="R14" s="24">
        <v>4.0702170294305756E-2</v>
      </c>
      <c r="S14" s="205"/>
      <c r="T14" s="206"/>
      <c r="U14" s="206"/>
      <c r="V14" s="206"/>
      <c r="W14" s="206"/>
      <c r="X14" s="206"/>
      <c r="Y14" s="206"/>
      <c r="Z14" s="206"/>
      <c r="AA14" s="206"/>
      <c r="AB14" s="206"/>
      <c r="AC14" s="206"/>
      <c r="AD14" s="206"/>
      <c r="AE14" s="206"/>
      <c r="AF14" s="206"/>
      <c r="AG14" s="206"/>
      <c r="AH14" s="206"/>
      <c r="AI14" s="206"/>
      <c r="AJ14" s="206"/>
      <c r="AK14" s="206"/>
      <c r="AL14" s="206"/>
      <c r="AM14" s="206"/>
      <c r="AN14" s="206"/>
      <c r="AO14" s="206"/>
      <c r="AP14" s="206"/>
      <c r="AQ14" s="206"/>
      <c r="AR14" s="206"/>
      <c r="AS14" s="206"/>
      <c r="AT14" s="206"/>
      <c r="AU14" s="206"/>
      <c r="AV14" s="206"/>
      <c r="AW14" s="206"/>
      <c r="AX14" s="206"/>
      <c r="AY14" s="206"/>
      <c r="AZ14" s="206"/>
      <c r="BA14" s="206"/>
      <c r="BB14" s="206"/>
      <c r="BC14" s="206"/>
      <c r="BD14" s="206"/>
      <c r="BE14" s="206"/>
      <c r="BF14" s="206"/>
      <c r="BG14" s="206"/>
      <c r="BH14" s="206"/>
      <c r="BI14" s="206"/>
      <c r="BJ14" s="206"/>
      <c r="BK14" s="206"/>
      <c r="BL14" s="206"/>
      <c r="BM14" s="56"/>
    </row>
    <row r="15" spans="1:66">
      <c r="A15" s="30"/>
      <c r="B15" s="3" t="s">
        <v>86</v>
      </c>
      <c r="C15" s="29"/>
      <c r="D15" s="13">
        <v>5.4483527327283586E-2</v>
      </c>
      <c r="E15" s="13">
        <v>1.7724749041829631E-2</v>
      </c>
      <c r="F15" s="13">
        <v>1.7266448276684925E-2</v>
      </c>
      <c r="G15" s="13">
        <v>1.821630395888979E-2</v>
      </c>
      <c r="H15" s="13">
        <v>2.0870942812250201E-2</v>
      </c>
      <c r="I15" s="13">
        <v>4.5442252135739304E-2</v>
      </c>
      <c r="J15" s="13">
        <v>1.3197209130874753E-2</v>
      </c>
      <c r="K15" s="13">
        <v>2.2547779643767758E-2</v>
      </c>
      <c r="L15" s="13">
        <v>0.15408667392839143</v>
      </c>
      <c r="M15" s="13">
        <v>2.6846113347397345E-2</v>
      </c>
      <c r="N15" s="13">
        <v>9.5925284116592791E-3</v>
      </c>
      <c r="O15" s="13">
        <v>5.8599684272854655E-2</v>
      </c>
      <c r="P15" s="13">
        <v>5.3914242075001909E-2</v>
      </c>
      <c r="Q15" s="13">
        <v>0</v>
      </c>
      <c r="R15" s="13">
        <v>1.8348085782557064E-2</v>
      </c>
      <c r="S15" s="15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5"/>
    </row>
    <row r="16" spans="1:66">
      <c r="A16" s="30"/>
      <c r="B16" s="3" t="s">
        <v>263</v>
      </c>
      <c r="C16" s="29"/>
      <c r="D16" s="13">
        <v>0.10871022576688016</v>
      </c>
      <c r="E16" s="13">
        <v>-2.7992062632153925E-5</v>
      </c>
      <c r="F16" s="13">
        <v>-6.6668752043598234E-3</v>
      </c>
      <c r="G16" s="13">
        <v>7.1507416784235556E-3</v>
      </c>
      <c r="H16" s="13">
        <v>-8.969811351490331E-3</v>
      </c>
      <c r="I16" s="13">
        <v>8.9288797592745883E-2</v>
      </c>
      <c r="J16" s="13">
        <v>2.9412457767352018E-2</v>
      </c>
      <c r="K16" s="13">
        <v>-2.061002910098586E-3</v>
      </c>
      <c r="L16" s="13">
        <v>-0.96202464171869928</v>
      </c>
      <c r="M16" s="13">
        <v>-8.969811351490331E-3</v>
      </c>
      <c r="N16" s="13">
        <v>-8.2021659691134952E-3</v>
      </c>
      <c r="O16" s="13">
        <v>-4.8119725852709738E-2</v>
      </c>
      <c r="P16" s="13">
        <v>0.40479104974962987</v>
      </c>
      <c r="Q16" s="13">
        <v>-3.2766818205172576E-2</v>
      </c>
      <c r="R16" s="13">
        <v>2.1736003943583437E-2</v>
      </c>
      <c r="S16" s="15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5"/>
    </row>
    <row r="17" spans="1:65">
      <c r="A17" s="30"/>
      <c r="B17" s="46" t="s">
        <v>264</v>
      </c>
      <c r="C17" s="47"/>
      <c r="D17" s="45">
        <v>4.78</v>
      </c>
      <c r="E17" s="45">
        <v>0.04</v>
      </c>
      <c r="F17" s="45">
        <v>0.24</v>
      </c>
      <c r="G17" s="45">
        <v>0.36</v>
      </c>
      <c r="H17" s="45">
        <v>0.35</v>
      </c>
      <c r="I17" s="45">
        <v>3.93</v>
      </c>
      <c r="J17" s="45">
        <v>1.33</v>
      </c>
      <c r="K17" s="45">
        <v>0.04</v>
      </c>
      <c r="L17" s="45" t="s">
        <v>265</v>
      </c>
      <c r="M17" s="45">
        <v>0.35</v>
      </c>
      <c r="N17" s="45">
        <v>0.31</v>
      </c>
      <c r="O17" s="45">
        <v>2.0499999999999998</v>
      </c>
      <c r="P17" s="45">
        <v>17.670000000000002</v>
      </c>
      <c r="Q17" s="45">
        <v>1.38</v>
      </c>
      <c r="R17" s="45">
        <v>0.99</v>
      </c>
      <c r="S17" s="15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5"/>
    </row>
    <row r="18" spans="1:65">
      <c r="B18" s="31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BM18" s="55"/>
    </row>
    <row r="19" spans="1:65" ht="15">
      <c r="B19" s="8" t="s">
        <v>602</v>
      </c>
      <c r="BM19" s="28" t="s">
        <v>67</v>
      </c>
    </row>
    <row r="20" spans="1:65" ht="15">
      <c r="A20" s="25" t="s">
        <v>48</v>
      </c>
      <c r="B20" s="18" t="s">
        <v>112</v>
      </c>
      <c r="C20" s="15" t="s">
        <v>113</v>
      </c>
      <c r="D20" s="16" t="s">
        <v>225</v>
      </c>
      <c r="E20" s="17" t="s">
        <v>225</v>
      </c>
      <c r="F20" s="17" t="s">
        <v>225</v>
      </c>
      <c r="G20" s="17" t="s">
        <v>225</v>
      </c>
      <c r="H20" s="17" t="s">
        <v>225</v>
      </c>
      <c r="I20" s="17" t="s">
        <v>225</v>
      </c>
      <c r="J20" s="17" t="s">
        <v>225</v>
      </c>
      <c r="K20" s="17" t="s">
        <v>225</v>
      </c>
      <c r="L20" s="17" t="s">
        <v>225</v>
      </c>
      <c r="M20" s="17" t="s">
        <v>225</v>
      </c>
      <c r="N20" s="17" t="s">
        <v>225</v>
      </c>
      <c r="O20" s="17" t="s">
        <v>225</v>
      </c>
      <c r="P20" s="17" t="s">
        <v>225</v>
      </c>
      <c r="Q20" s="17" t="s">
        <v>225</v>
      </c>
      <c r="R20" s="15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28">
        <v>1</v>
      </c>
    </row>
    <row r="21" spans="1:65">
      <c r="A21" s="30"/>
      <c r="B21" s="19" t="s">
        <v>226</v>
      </c>
      <c r="C21" s="9" t="s">
        <v>226</v>
      </c>
      <c r="D21" s="151" t="s">
        <v>230</v>
      </c>
      <c r="E21" s="152" t="s">
        <v>231</v>
      </c>
      <c r="F21" s="152" t="s">
        <v>232</v>
      </c>
      <c r="G21" s="152" t="s">
        <v>235</v>
      </c>
      <c r="H21" s="152" t="s">
        <v>236</v>
      </c>
      <c r="I21" s="152" t="s">
        <v>237</v>
      </c>
      <c r="J21" s="152" t="s">
        <v>238</v>
      </c>
      <c r="K21" s="152" t="s">
        <v>280</v>
      </c>
      <c r="L21" s="152" t="s">
        <v>241</v>
      </c>
      <c r="M21" s="152" t="s">
        <v>242</v>
      </c>
      <c r="N21" s="152" t="s">
        <v>243</v>
      </c>
      <c r="O21" s="152" t="s">
        <v>246</v>
      </c>
      <c r="P21" s="152" t="s">
        <v>248</v>
      </c>
      <c r="Q21" s="152" t="s">
        <v>249</v>
      </c>
      <c r="R21" s="15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8" t="s">
        <v>1</v>
      </c>
    </row>
    <row r="22" spans="1:65">
      <c r="A22" s="30"/>
      <c r="B22" s="19"/>
      <c r="C22" s="9"/>
      <c r="D22" s="10" t="s">
        <v>320</v>
      </c>
      <c r="E22" s="11" t="s">
        <v>282</v>
      </c>
      <c r="F22" s="11" t="s">
        <v>320</v>
      </c>
      <c r="G22" s="11" t="s">
        <v>282</v>
      </c>
      <c r="H22" s="11" t="s">
        <v>282</v>
      </c>
      <c r="I22" s="11" t="s">
        <v>282</v>
      </c>
      <c r="J22" s="11" t="s">
        <v>282</v>
      </c>
      <c r="K22" s="11" t="s">
        <v>282</v>
      </c>
      <c r="L22" s="11" t="s">
        <v>282</v>
      </c>
      <c r="M22" s="11" t="s">
        <v>320</v>
      </c>
      <c r="N22" s="11" t="s">
        <v>320</v>
      </c>
      <c r="O22" s="11" t="s">
        <v>282</v>
      </c>
      <c r="P22" s="11" t="s">
        <v>320</v>
      </c>
      <c r="Q22" s="11" t="s">
        <v>320</v>
      </c>
      <c r="R22" s="15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8">
        <v>2</v>
      </c>
    </row>
    <row r="23" spans="1:65">
      <c r="A23" s="30"/>
      <c r="B23" s="19"/>
      <c r="C23" s="9"/>
      <c r="D23" s="26" t="s">
        <v>321</v>
      </c>
      <c r="E23" s="26" t="s">
        <v>322</v>
      </c>
      <c r="F23" s="26" t="s">
        <v>323</v>
      </c>
      <c r="G23" s="26" t="s">
        <v>323</v>
      </c>
      <c r="H23" s="26" t="s">
        <v>323</v>
      </c>
      <c r="I23" s="26" t="s">
        <v>323</v>
      </c>
      <c r="J23" s="26" t="s">
        <v>323</v>
      </c>
      <c r="K23" s="26" t="s">
        <v>118</v>
      </c>
      <c r="L23" s="26" t="s">
        <v>324</v>
      </c>
      <c r="M23" s="26" t="s">
        <v>324</v>
      </c>
      <c r="N23" s="26" t="s">
        <v>307</v>
      </c>
      <c r="O23" s="26" t="s">
        <v>324</v>
      </c>
      <c r="P23" s="26" t="s">
        <v>307</v>
      </c>
      <c r="Q23" s="26" t="s">
        <v>323</v>
      </c>
      <c r="R23" s="15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8">
        <v>3</v>
      </c>
    </row>
    <row r="24" spans="1:65">
      <c r="A24" s="30"/>
      <c r="B24" s="18">
        <v>1</v>
      </c>
      <c r="C24" s="14">
        <v>1</v>
      </c>
      <c r="D24" s="22">
        <v>1.1495929</v>
      </c>
      <c r="E24" s="22">
        <v>1.0914709741370805</v>
      </c>
      <c r="F24" s="22">
        <v>1.03</v>
      </c>
      <c r="G24" s="22">
        <v>1.04</v>
      </c>
      <c r="H24" s="22">
        <v>1.1399999999999999</v>
      </c>
      <c r="I24" s="22">
        <v>1.01</v>
      </c>
      <c r="J24" s="22">
        <v>1.1399999999999999</v>
      </c>
      <c r="K24" s="22">
        <v>0.86</v>
      </c>
      <c r="L24" s="22">
        <v>0.89214011226688272</v>
      </c>
      <c r="M24" s="148">
        <v>1.3299999999999998</v>
      </c>
      <c r="N24" s="22">
        <v>1</v>
      </c>
      <c r="O24" s="22">
        <v>1.05</v>
      </c>
      <c r="P24" s="22">
        <v>0.98</v>
      </c>
      <c r="Q24" s="22">
        <v>0.95</v>
      </c>
      <c r="R24" s="15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28">
        <v>1</v>
      </c>
    </row>
    <row r="25" spans="1:65">
      <c r="A25" s="30"/>
      <c r="B25" s="19">
        <v>1</v>
      </c>
      <c r="C25" s="9">
        <v>2</v>
      </c>
      <c r="D25" s="11">
        <v>1.1822287</v>
      </c>
      <c r="E25" s="11">
        <v>1.0669341506384467</v>
      </c>
      <c r="F25" s="11">
        <v>1.1100000000000001</v>
      </c>
      <c r="G25" s="11">
        <v>1.06</v>
      </c>
      <c r="H25" s="11">
        <v>1.1599999999999999</v>
      </c>
      <c r="I25" s="11">
        <v>1.02</v>
      </c>
      <c r="J25" s="11">
        <v>1.1399999999999999</v>
      </c>
      <c r="K25" s="11">
        <v>0.98999999999999988</v>
      </c>
      <c r="L25" s="11">
        <v>0.8716131761828283</v>
      </c>
      <c r="M25" s="154">
        <v>1.29</v>
      </c>
      <c r="N25" s="11">
        <v>1</v>
      </c>
      <c r="O25" s="11">
        <v>0.96</v>
      </c>
      <c r="P25" s="11">
        <v>0.98999999999999988</v>
      </c>
      <c r="Q25" s="11">
        <v>0.95</v>
      </c>
      <c r="R25" s="15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28">
        <v>1</v>
      </c>
    </row>
    <row r="26" spans="1:65">
      <c r="A26" s="30"/>
      <c r="B26" s="19">
        <v>1</v>
      </c>
      <c r="C26" s="9">
        <v>3</v>
      </c>
      <c r="D26" s="11">
        <v>1.2420709999999999</v>
      </c>
      <c r="E26" s="11">
        <v>1.0987788654905775</v>
      </c>
      <c r="F26" s="11">
        <v>1.1000000000000001</v>
      </c>
      <c r="G26" s="11">
        <v>1.05</v>
      </c>
      <c r="H26" s="11">
        <v>1.04</v>
      </c>
      <c r="I26" s="11">
        <v>1.04</v>
      </c>
      <c r="J26" s="11">
        <v>1.1299999999999999</v>
      </c>
      <c r="K26" s="11">
        <v>0.98999999999999988</v>
      </c>
      <c r="L26" s="11">
        <v>0.87921655830112067</v>
      </c>
      <c r="M26" s="149">
        <v>1.3299999999999998</v>
      </c>
      <c r="N26" s="11">
        <v>1.03</v>
      </c>
      <c r="O26" s="11">
        <v>0.97</v>
      </c>
      <c r="P26" s="11">
        <v>0.98999999999999988</v>
      </c>
      <c r="Q26" s="11">
        <v>0.95</v>
      </c>
      <c r="R26" s="15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28">
        <v>16</v>
      </c>
    </row>
    <row r="27" spans="1:65">
      <c r="A27" s="30"/>
      <c r="B27" s="19">
        <v>1</v>
      </c>
      <c r="C27" s="9">
        <v>4</v>
      </c>
      <c r="D27" s="11">
        <v>1.1211536</v>
      </c>
      <c r="E27" s="11">
        <v>1.0901775803470732</v>
      </c>
      <c r="F27" s="11">
        <v>1.1599999999999999</v>
      </c>
      <c r="G27" s="11">
        <v>1.05</v>
      </c>
      <c r="H27" s="11">
        <v>1.05</v>
      </c>
      <c r="I27" s="11">
        <v>1.03</v>
      </c>
      <c r="J27" s="11">
        <v>1.1399999999999999</v>
      </c>
      <c r="K27" s="11">
        <v>0.96</v>
      </c>
      <c r="L27" s="11">
        <v>0.91803423927429073</v>
      </c>
      <c r="M27" s="149">
        <v>1.31</v>
      </c>
      <c r="N27" s="11">
        <v>1.02</v>
      </c>
      <c r="O27" s="11">
        <v>0.95</v>
      </c>
      <c r="P27" s="11">
        <v>1</v>
      </c>
      <c r="Q27" s="11">
        <v>0.96</v>
      </c>
      <c r="R27" s="15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28">
        <v>1.0325339650616929</v>
      </c>
    </row>
    <row r="28" spans="1:65">
      <c r="A28" s="30"/>
      <c r="B28" s="19">
        <v>1</v>
      </c>
      <c r="C28" s="9">
        <v>5</v>
      </c>
      <c r="D28" s="11">
        <v>1.1930064</v>
      </c>
      <c r="E28" s="11">
        <v>1.0654490141331034</v>
      </c>
      <c r="F28" s="11">
        <v>1.06</v>
      </c>
      <c r="G28" s="11">
        <v>1.04</v>
      </c>
      <c r="H28" s="11">
        <v>1.04</v>
      </c>
      <c r="I28" s="11">
        <v>0.98999999999999988</v>
      </c>
      <c r="J28" s="11">
        <v>1.1200000000000001</v>
      </c>
      <c r="K28" s="11">
        <v>0.93</v>
      </c>
      <c r="L28" s="11">
        <v>0.94060479971300059</v>
      </c>
      <c r="M28" s="149">
        <v>1.3299999999999998</v>
      </c>
      <c r="N28" s="11">
        <v>0.98999999999999988</v>
      </c>
      <c r="O28" s="11">
        <v>0.95</v>
      </c>
      <c r="P28" s="11">
        <v>0.98999999999999988</v>
      </c>
      <c r="Q28" s="11">
        <v>0.95</v>
      </c>
      <c r="R28" s="15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28">
        <v>74</v>
      </c>
    </row>
    <row r="29" spans="1:65">
      <c r="A29" s="30"/>
      <c r="B29" s="19">
        <v>1</v>
      </c>
      <c r="C29" s="9">
        <v>6</v>
      </c>
      <c r="D29" s="11">
        <v>1.1960255999999998</v>
      </c>
      <c r="E29" s="11">
        <v>1.0988298271800125</v>
      </c>
      <c r="F29" s="11">
        <v>1.1200000000000001</v>
      </c>
      <c r="G29" s="11">
        <v>1.06</v>
      </c>
      <c r="H29" s="11">
        <v>1.03</v>
      </c>
      <c r="I29" s="11">
        <v>1.02</v>
      </c>
      <c r="J29" s="11">
        <v>1.1399999999999999</v>
      </c>
      <c r="K29" s="11">
        <v>0.96</v>
      </c>
      <c r="L29" s="154">
        <v>0.74947384374097958</v>
      </c>
      <c r="M29" s="149">
        <v>1.34</v>
      </c>
      <c r="N29" s="11">
        <v>1.02</v>
      </c>
      <c r="O29" s="11">
        <v>0.98999999999999988</v>
      </c>
      <c r="P29" s="11">
        <v>0.98999999999999988</v>
      </c>
      <c r="Q29" s="11">
        <v>0.96</v>
      </c>
      <c r="R29" s="15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55"/>
    </row>
    <row r="30" spans="1:65">
      <c r="A30" s="30"/>
      <c r="B30" s="20" t="s">
        <v>260</v>
      </c>
      <c r="C30" s="12"/>
      <c r="D30" s="23">
        <v>1.1806797</v>
      </c>
      <c r="E30" s="23">
        <v>1.0852734019877157</v>
      </c>
      <c r="F30" s="23">
        <v>1.0966666666666669</v>
      </c>
      <c r="G30" s="23">
        <v>1.05</v>
      </c>
      <c r="H30" s="23">
        <v>1.0766666666666667</v>
      </c>
      <c r="I30" s="23">
        <v>1.0183333333333335</v>
      </c>
      <c r="J30" s="23">
        <v>1.135</v>
      </c>
      <c r="K30" s="23">
        <v>0.94833333333333325</v>
      </c>
      <c r="L30" s="23">
        <v>0.87518045491318375</v>
      </c>
      <c r="M30" s="23">
        <v>1.3216666666666665</v>
      </c>
      <c r="N30" s="23">
        <v>1.01</v>
      </c>
      <c r="O30" s="23">
        <v>0.97833333333333339</v>
      </c>
      <c r="P30" s="23">
        <v>0.98999999999999988</v>
      </c>
      <c r="Q30" s="23">
        <v>0.95333333333333325</v>
      </c>
      <c r="R30" s="15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5"/>
    </row>
    <row r="31" spans="1:65">
      <c r="A31" s="30"/>
      <c r="B31" s="3" t="s">
        <v>261</v>
      </c>
      <c r="C31" s="29"/>
      <c r="D31" s="11">
        <v>1.1876175500000001</v>
      </c>
      <c r="E31" s="11">
        <v>1.0908242772420769</v>
      </c>
      <c r="F31" s="11">
        <v>1.105</v>
      </c>
      <c r="G31" s="11">
        <v>1.05</v>
      </c>
      <c r="H31" s="11">
        <v>1.0449999999999999</v>
      </c>
      <c r="I31" s="11">
        <v>1.02</v>
      </c>
      <c r="J31" s="11">
        <v>1.1399999999999999</v>
      </c>
      <c r="K31" s="11">
        <v>0.96</v>
      </c>
      <c r="L31" s="11">
        <v>0.88567833528400164</v>
      </c>
      <c r="M31" s="11">
        <v>1.3299999999999998</v>
      </c>
      <c r="N31" s="11">
        <v>1.01</v>
      </c>
      <c r="O31" s="11">
        <v>0.96499999999999997</v>
      </c>
      <c r="P31" s="11">
        <v>0.98999999999999988</v>
      </c>
      <c r="Q31" s="11">
        <v>0.95</v>
      </c>
      <c r="R31" s="15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5"/>
    </row>
    <row r="32" spans="1:65">
      <c r="A32" s="30"/>
      <c r="B32" s="3" t="s">
        <v>262</v>
      </c>
      <c r="C32" s="29"/>
      <c r="D32" s="24">
        <v>4.1637677677411326E-2</v>
      </c>
      <c r="E32" s="24">
        <v>1.5218209935535841E-2</v>
      </c>
      <c r="F32" s="24">
        <v>4.5898438608155991E-2</v>
      </c>
      <c r="G32" s="24">
        <v>8.9442719099991665E-3</v>
      </c>
      <c r="H32" s="24">
        <v>5.7503623074260803E-2</v>
      </c>
      <c r="I32" s="24">
        <v>1.7224014243685137E-2</v>
      </c>
      <c r="J32" s="24">
        <v>8.3666002653406835E-3</v>
      </c>
      <c r="K32" s="24">
        <v>4.8751068364361647E-2</v>
      </c>
      <c r="L32" s="24">
        <v>6.6686714425897978E-2</v>
      </c>
      <c r="M32" s="24">
        <v>1.8348478592697136E-2</v>
      </c>
      <c r="N32" s="24">
        <v>1.5491933384829711E-2</v>
      </c>
      <c r="O32" s="24">
        <v>3.8166302763912939E-2</v>
      </c>
      <c r="P32" s="24">
        <v>6.324555320336764E-3</v>
      </c>
      <c r="Q32" s="24">
        <v>5.1639777949432268E-3</v>
      </c>
      <c r="R32" s="205"/>
      <c r="S32" s="206"/>
      <c r="T32" s="206"/>
      <c r="U32" s="206"/>
      <c r="V32" s="206"/>
      <c r="W32" s="206"/>
      <c r="X32" s="206"/>
      <c r="Y32" s="206"/>
      <c r="Z32" s="206"/>
      <c r="AA32" s="206"/>
      <c r="AB32" s="206"/>
      <c r="AC32" s="206"/>
      <c r="AD32" s="206"/>
      <c r="AE32" s="206"/>
      <c r="AF32" s="206"/>
      <c r="AG32" s="206"/>
      <c r="AH32" s="206"/>
      <c r="AI32" s="206"/>
      <c r="AJ32" s="206"/>
      <c r="AK32" s="206"/>
      <c r="AL32" s="206"/>
      <c r="AM32" s="206"/>
      <c r="AN32" s="206"/>
      <c r="AO32" s="206"/>
      <c r="AP32" s="206"/>
      <c r="AQ32" s="206"/>
      <c r="AR32" s="206"/>
      <c r="AS32" s="206"/>
      <c r="AT32" s="206"/>
      <c r="AU32" s="206"/>
      <c r="AV32" s="206"/>
      <c r="AW32" s="206"/>
      <c r="AX32" s="206"/>
      <c r="AY32" s="206"/>
      <c r="AZ32" s="206"/>
      <c r="BA32" s="206"/>
      <c r="BB32" s="206"/>
      <c r="BC32" s="206"/>
      <c r="BD32" s="206"/>
      <c r="BE32" s="206"/>
      <c r="BF32" s="206"/>
      <c r="BG32" s="206"/>
      <c r="BH32" s="206"/>
      <c r="BI32" s="206"/>
      <c r="BJ32" s="206"/>
      <c r="BK32" s="206"/>
      <c r="BL32" s="206"/>
      <c r="BM32" s="56"/>
    </row>
    <row r="33" spans="1:65">
      <c r="A33" s="30"/>
      <c r="B33" s="3" t="s">
        <v>86</v>
      </c>
      <c r="C33" s="29"/>
      <c r="D33" s="13">
        <v>3.5265853793718417E-2</v>
      </c>
      <c r="E33" s="13">
        <v>1.4022466511814593E-2</v>
      </c>
      <c r="F33" s="13">
        <v>4.1852679581905153E-2</v>
      </c>
      <c r="G33" s="13">
        <v>8.5183541999992052E-3</v>
      </c>
      <c r="H33" s="13">
        <v>5.3408937839870718E-2</v>
      </c>
      <c r="I33" s="13">
        <v>1.6913925607546777E-2</v>
      </c>
      <c r="J33" s="13">
        <v>7.3714539782737303E-3</v>
      </c>
      <c r="K33" s="13">
        <v>5.1407101965934954E-2</v>
      </c>
      <c r="L33" s="13">
        <v>7.6197673350135747E-2</v>
      </c>
      <c r="M33" s="13">
        <v>1.3882833739745627E-2</v>
      </c>
      <c r="N33" s="13">
        <v>1.5338547905771991E-2</v>
      </c>
      <c r="O33" s="13">
        <v>3.901155308066058E-2</v>
      </c>
      <c r="P33" s="13">
        <v>6.3884397175118833E-3</v>
      </c>
      <c r="Q33" s="13">
        <v>5.4167599247656227E-3</v>
      </c>
      <c r="R33" s="15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55"/>
    </row>
    <row r="34" spans="1:65">
      <c r="A34" s="30"/>
      <c r="B34" s="3" t="s">
        <v>263</v>
      </c>
      <c r="C34" s="29"/>
      <c r="D34" s="13">
        <v>0.14347783215969612</v>
      </c>
      <c r="E34" s="13">
        <v>5.1077677549204559E-2</v>
      </c>
      <c r="F34" s="13">
        <v>6.2111953480525006E-2</v>
      </c>
      <c r="G34" s="13">
        <v>1.6915700140928136E-2</v>
      </c>
      <c r="H34" s="13">
        <v>4.2742130620697649E-2</v>
      </c>
      <c r="I34" s="13">
        <v>-1.3753186053798161E-2</v>
      </c>
      <c r="J34" s="13">
        <v>9.923744729519357E-2</v>
      </c>
      <c r="K34" s="13">
        <v>-8.1547566063193688E-2</v>
      </c>
      <c r="L34" s="13">
        <v>-0.15239548089743227</v>
      </c>
      <c r="M34" s="13">
        <v>0.28002246065358083</v>
      </c>
      <c r="N34" s="13">
        <v>-2.1823945578726356E-2</v>
      </c>
      <c r="O34" s="13">
        <v>-5.2492831773452653E-2</v>
      </c>
      <c r="P34" s="13">
        <v>-4.1193768438553713E-2</v>
      </c>
      <c r="Q34" s="13">
        <v>-7.6705110348236794E-2</v>
      </c>
      <c r="R34" s="15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55"/>
    </row>
    <row r="35" spans="1:65">
      <c r="A35" s="30"/>
      <c r="B35" s="46" t="s">
        <v>264</v>
      </c>
      <c r="C35" s="47"/>
      <c r="D35" s="45">
        <v>1.67</v>
      </c>
      <c r="E35" s="45">
        <v>0.57999999999999996</v>
      </c>
      <c r="F35" s="45">
        <v>0.71</v>
      </c>
      <c r="G35" s="45">
        <v>0.18</v>
      </c>
      <c r="H35" s="45">
        <v>0.48</v>
      </c>
      <c r="I35" s="45">
        <v>0.18</v>
      </c>
      <c r="J35" s="45">
        <v>1.1499999999999999</v>
      </c>
      <c r="K35" s="45">
        <v>0.98</v>
      </c>
      <c r="L35" s="45">
        <v>1.81</v>
      </c>
      <c r="M35" s="45">
        <v>3.28</v>
      </c>
      <c r="N35" s="45">
        <v>0.28000000000000003</v>
      </c>
      <c r="O35" s="45">
        <v>0.64</v>
      </c>
      <c r="P35" s="45">
        <v>0.5</v>
      </c>
      <c r="Q35" s="45">
        <v>0.92</v>
      </c>
      <c r="R35" s="15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55"/>
    </row>
    <row r="36" spans="1:65">
      <c r="B36" s="31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BM36" s="55"/>
    </row>
    <row r="37" spans="1:65" ht="15">
      <c r="B37" s="8" t="s">
        <v>603</v>
      </c>
      <c r="BM37" s="28" t="s">
        <v>290</v>
      </c>
    </row>
    <row r="38" spans="1:65" ht="15">
      <c r="A38" s="25" t="s">
        <v>7</v>
      </c>
      <c r="B38" s="18" t="s">
        <v>112</v>
      </c>
      <c r="C38" s="15" t="s">
        <v>113</v>
      </c>
      <c r="D38" s="16" t="s">
        <v>225</v>
      </c>
      <c r="E38" s="17" t="s">
        <v>225</v>
      </c>
      <c r="F38" s="17" t="s">
        <v>225</v>
      </c>
      <c r="G38" s="17" t="s">
        <v>225</v>
      </c>
      <c r="H38" s="17" t="s">
        <v>225</v>
      </c>
      <c r="I38" s="17" t="s">
        <v>225</v>
      </c>
      <c r="J38" s="17" t="s">
        <v>225</v>
      </c>
      <c r="K38" s="17" t="s">
        <v>225</v>
      </c>
      <c r="L38" s="17" t="s">
        <v>225</v>
      </c>
      <c r="M38" s="17" t="s">
        <v>225</v>
      </c>
      <c r="N38" s="17" t="s">
        <v>225</v>
      </c>
      <c r="O38" s="17" t="s">
        <v>225</v>
      </c>
      <c r="P38" s="17" t="s">
        <v>225</v>
      </c>
      <c r="Q38" s="17" t="s">
        <v>225</v>
      </c>
      <c r="R38" s="17" t="s">
        <v>225</v>
      </c>
      <c r="S38" s="15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28">
        <v>1</v>
      </c>
    </row>
    <row r="39" spans="1:65">
      <c r="A39" s="30"/>
      <c r="B39" s="19" t="s">
        <v>226</v>
      </c>
      <c r="C39" s="9" t="s">
        <v>226</v>
      </c>
      <c r="D39" s="151" t="s">
        <v>230</v>
      </c>
      <c r="E39" s="152" t="s">
        <v>231</v>
      </c>
      <c r="F39" s="152" t="s">
        <v>232</v>
      </c>
      <c r="G39" s="152" t="s">
        <v>235</v>
      </c>
      <c r="H39" s="152" t="s">
        <v>236</v>
      </c>
      <c r="I39" s="152" t="s">
        <v>237</v>
      </c>
      <c r="J39" s="152" t="s">
        <v>238</v>
      </c>
      <c r="K39" s="152" t="s">
        <v>280</v>
      </c>
      <c r="L39" s="152" t="s">
        <v>241</v>
      </c>
      <c r="M39" s="152" t="s">
        <v>242</v>
      </c>
      <c r="N39" s="152" t="s">
        <v>243</v>
      </c>
      <c r="O39" s="152" t="s">
        <v>245</v>
      </c>
      <c r="P39" s="152" t="s">
        <v>246</v>
      </c>
      <c r="Q39" s="152" t="s">
        <v>248</v>
      </c>
      <c r="R39" s="152" t="s">
        <v>249</v>
      </c>
      <c r="S39" s="15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28" t="s">
        <v>1</v>
      </c>
    </row>
    <row r="40" spans="1:65">
      <c r="A40" s="30"/>
      <c r="B40" s="19"/>
      <c r="C40" s="9"/>
      <c r="D40" s="10" t="s">
        <v>320</v>
      </c>
      <c r="E40" s="11" t="s">
        <v>282</v>
      </c>
      <c r="F40" s="11" t="s">
        <v>320</v>
      </c>
      <c r="G40" s="11" t="s">
        <v>282</v>
      </c>
      <c r="H40" s="11" t="s">
        <v>282</v>
      </c>
      <c r="I40" s="11" t="s">
        <v>282</v>
      </c>
      <c r="J40" s="11" t="s">
        <v>282</v>
      </c>
      <c r="K40" s="11" t="s">
        <v>282</v>
      </c>
      <c r="L40" s="11" t="s">
        <v>282</v>
      </c>
      <c r="M40" s="11" t="s">
        <v>320</v>
      </c>
      <c r="N40" s="11" t="s">
        <v>320</v>
      </c>
      <c r="O40" s="11" t="s">
        <v>320</v>
      </c>
      <c r="P40" s="11" t="s">
        <v>282</v>
      </c>
      <c r="Q40" s="11" t="s">
        <v>320</v>
      </c>
      <c r="R40" s="11" t="s">
        <v>320</v>
      </c>
      <c r="S40" s="15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28">
        <v>3</v>
      </c>
    </row>
    <row r="41" spans="1:65">
      <c r="A41" s="30"/>
      <c r="B41" s="19"/>
      <c r="C41" s="9"/>
      <c r="D41" s="26" t="s">
        <v>321</v>
      </c>
      <c r="E41" s="26" t="s">
        <v>322</v>
      </c>
      <c r="F41" s="26" t="s">
        <v>323</v>
      </c>
      <c r="G41" s="26" t="s">
        <v>323</v>
      </c>
      <c r="H41" s="26" t="s">
        <v>323</v>
      </c>
      <c r="I41" s="26" t="s">
        <v>323</v>
      </c>
      <c r="J41" s="26" t="s">
        <v>323</v>
      </c>
      <c r="K41" s="26" t="s">
        <v>323</v>
      </c>
      <c r="L41" s="26" t="s">
        <v>324</v>
      </c>
      <c r="M41" s="26" t="s">
        <v>324</v>
      </c>
      <c r="N41" s="26" t="s">
        <v>307</v>
      </c>
      <c r="O41" s="26" t="s">
        <v>323</v>
      </c>
      <c r="P41" s="26" t="s">
        <v>324</v>
      </c>
      <c r="Q41" s="26" t="s">
        <v>307</v>
      </c>
      <c r="R41" s="26" t="s">
        <v>323</v>
      </c>
      <c r="S41" s="15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28">
        <v>3</v>
      </c>
    </row>
    <row r="42" spans="1:65">
      <c r="A42" s="30"/>
      <c r="B42" s="18">
        <v>1</v>
      </c>
      <c r="C42" s="14">
        <v>1</v>
      </c>
      <c r="D42" s="214">
        <v>0.14294750000000001</v>
      </c>
      <c r="E42" s="214">
        <v>0.17912918937614586</v>
      </c>
      <c r="F42" s="214">
        <v>7.4099999999999999E-3</v>
      </c>
      <c r="G42" s="214">
        <v>7.7800000000000008E-2</v>
      </c>
      <c r="H42" s="214">
        <v>6.2299999999999994E-2</v>
      </c>
      <c r="I42" s="214">
        <v>6.9199999999999998E-2</v>
      </c>
      <c r="J42" s="214">
        <v>5.8600000000000006E-2</v>
      </c>
      <c r="K42" s="214">
        <v>8.8200000000000001E-2</v>
      </c>
      <c r="L42" s="214">
        <v>1.2384511075280611E-2</v>
      </c>
      <c r="M42" s="214">
        <v>9.3300000000000008E-2</v>
      </c>
      <c r="N42" s="214">
        <v>0.1973</v>
      </c>
      <c r="O42" s="214">
        <v>0.16152</v>
      </c>
      <c r="P42" s="214">
        <v>0.16019999999999998</v>
      </c>
      <c r="Q42" s="214">
        <v>4.3360000000000003E-2</v>
      </c>
      <c r="R42" s="214">
        <v>0.183</v>
      </c>
      <c r="S42" s="205"/>
      <c r="T42" s="206"/>
      <c r="U42" s="206"/>
      <c r="V42" s="206"/>
      <c r="W42" s="206"/>
      <c r="X42" s="206"/>
      <c r="Y42" s="206"/>
      <c r="Z42" s="206"/>
      <c r="AA42" s="206"/>
      <c r="AB42" s="206"/>
      <c r="AC42" s="206"/>
      <c r="AD42" s="206"/>
      <c r="AE42" s="206"/>
      <c r="AF42" s="206"/>
      <c r="AG42" s="206"/>
      <c r="AH42" s="206"/>
      <c r="AI42" s="206"/>
      <c r="AJ42" s="206"/>
      <c r="AK42" s="206"/>
      <c r="AL42" s="206"/>
      <c r="AM42" s="206"/>
      <c r="AN42" s="206"/>
      <c r="AO42" s="206"/>
      <c r="AP42" s="206"/>
      <c r="AQ42" s="206"/>
      <c r="AR42" s="206"/>
      <c r="AS42" s="206"/>
      <c r="AT42" s="206"/>
      <c r="AU42" s="206"/>
      <c r="AV42" s="206"/>
      <c r="AW42" s="206"/>
      <c r="AX42" s="206"/>
      <c r="AY42" s="206"/>
      <c r="AZ42" s="206"/>
      <c r="BA42" s="206"/>
      <c r="BB42" s="206"/>
      <c r="BC42" s="206"/>
      <c r="BD42" s="206"/>
      <c r="BE42" s="206"/>
      <c r="BF42" s="206"/>
      <c r="BG42" s="206"/>
      <c r="BH42" s="206"/>
      <c r="BI42" s="206"/>
      <c r="BJ42" s="206"/>
      <c r="BK42" s="206"/>
      <c r="BL42" s="206"/>
      <c r="BM42" s="215">
        <v>1</v>
      </c>
    </row>
    <row r="43" spans="1:65">
      <c r="A43" s="30"/>
      <c r="B43" s="19">
        <v>1</v>
      </c>
      <c r="C43" s="9">
        <v>2</v>
      </c>
      <c r="D43" s="24">
        <v>0.13522770000000001</v>
      </c>
      <c r="E43" s="24">
        <v>0.17772418880608334</v>
      </c>
      <c r="F43" s="226">
        <v>5.2100000000000002E-3</v>
      </c>
      <c r="G43" s="24">
        <v>6.6699999999999995E-2</v>
      </c>
      <c r="H43" s="24">
        <v>6.7699999999999996E-2</v>
      </c>
      <c r="I43" s="24">
        <v>6.0600000000000001E-2</v>
      </c>
      <c r="J43" s="24">
        <v>5.8500000000000003E-2</v>
      </c>
      <c r="K43" s="24">
        <v>0.108</v>
      </c>
      <c r="L43" s="24">
        <v>1.7457856558959501E-2</v>
      </c>
      <c r="M43" s="24">
        <v>9.6599999999999991E-2</v>
      </c>
      <c r="N43" s="24">
        <v>0.19359999999999999</v>
      </c>
      <c r="O43" s="24">
        <v>0.16550000000000001</v>
      </c>
      <c r="P43" s="24">
        <v>0.1646</v>
      </c>
      <c r="Q43" s="24">
        <v>0.04</v>
      </c>
      <c r="R43" s="24">
        <v>0.184</v>
      </c>
      <c r="S43" s="205"/>
      <c r="T43" s="206"/>
      <c r="U43" s="206"/>
      <c r="V43" s="206"/>
      <c r="W43" s="206"/>
      <c r="X43" s="206"/>
      <c r="Y43" s="206"/>
      <c r="Z43" s="206"/>
      <c r="AA43" s="206"/>
      <c r="AB43" s="206"/>
      <c r="AC43" s="206"/>
      <c r="AD43" s="206"/>
      <c r="AE43" s="206"/>
      <c r="AF43" s="206"/>
      <c r="AG43" s="206"/>
      <c r="AH43" s="206"/>
      <c r="AI43" s="206"/>
      <c r="AJ43" s="206"/>
      <c r="AK43" s="206"/>
      <c r="AL43" s="206"/>
      <c r="AM43" s="206"/>
      <c r="AN43" s="206"/>
      <c r="AO43" s="206"/>
      <c r="AP43" s="206"/>
      <c r="AQ43" s="206"/>
      <c r="AR43" s="206"/>
      <c r="AS43" s="206"/>
      <c r="AT43" s="206"/>
      <c r="AU43" s="206"/>
      <c r="AV43" s="206"/>
      <c r="AW43" s="206"/>
      <c r="AX43" s="206"/>
      <c r="AY43" s="206"/>
      <c r="AZ43" s="206"/>
      <c r="BA43" s="206"/>
      <c r="BB43" s="206"/>
      <c r="BC43" s="206"/>
      <c r="BD43" s="206"/>
      <c r="BE43" s="206"/>
      <c r="BF43" s="206"/>
      <c r="BG43" s="206"/>
      <c r="BH43" s="206"/>
      <c r="BI43" s="206"/>
      <c r="BJ43" s="206"/>
      <c r="BK43" s="206"/>
      <c r="BL43" s="206"/>
      <c r="BM43" s="215">
        <v>17</v>
      </c>
    </row>
    <row r="44" spans="1:65">
      <c r="A44" s="30"/>
      <c r="B44" s="19">
        <v>1</v>
      </c>
      <c r="C44" s="9">
        <v>3</v>
      </c>
      <c r="D44" s="24">
        <v>0.1329951</v>
      </c>
      <c r="E44" s="24">
        <v>0.17945112467786462</v>
      </c>
      <c r="F44" s="24">
        <v>7.3299999999999997E-3</v>
      </c>
      <c r="G44" s="24">
        <v>6.2200000000000005E-2</v>
      </c>
      <c r="H44" s="24">
        <v>0.11150000000000002</v>
      </c>
      <c r="I44" s="24">
        <v>5.4900000000000004E-2</v>
      </c>
      <c r="J44" s="24">
        <v>6.1300000000000007E-2</v>
      </c>
      <c r="K44" s="24">
        <v>9.1299999999999992E-2</v>
      </c>
      <c r="L44" s="24">
        <v>2.0861325091373489E-2</v>
      </c>
      <c r="M44" s="24">
        <v>9.3600000000000003E-2</v>
      </c>
      <c r="N44" s="24">
        <v>0.193</v>
      </c>
      <c r="O44" s="24">
        <v>0.16570000000000001</v>
      </c>
      <c r="P44" s="24">
        <v>0.17030000000000001</v>
      </c>
      <c r="Q44" s="24">
        <v>4.0379999999999999E-2</v>
      </c>
      <c r="R44" s="24">
        <v>0.186</v>
      </c>
      <c r="S44" s="205"/>
      <c r="T44" s="206"/>
      <c r="U44" s="206"/>
      <c r="V44" s="206"/>
      <c r="W44" s="206"/>
      <c r="X44" s="206"/>
      <c r="Y44" s="206"/>
      <c r="Z44" s="206"/>
      <c r="AA44" s="206"/>
      <c r="AB44" s="206"/>
      <c r="AC44" s="206"/>
      <c r="AD44" s="206"/>
      <c r="AE44" s="206"/>
      <c r="AF44" s="206"/>
      <c r="AG44" s="206"/>
      <c r="AH44" s="206"/>
      <c r="AI44" s="206"/>
      <c r="AJ44" s="206"/>
      <c r="AK44" s="206"/>
      <c r="AL44" s="206"/>
      <c r="AM44" s="206"/>
      <c r="AN44" s="206"/>
      <c r="AO44" s="206"/>
      <c r="AP44" s="206"/>
      <c r="AQ44" s="206"/>
      <c r="AR44" s="206"/>
      <c r="AS44" s="206"/>
      <c r="AT44" s="206"/>
      <c r="AU44" s="206"/>
      <c r="AV44" s="206"/>
      <c r="AW44" s="206"/>
      <c r="AX44" s="206"/>
      <c r="AY44" s="206"/>
      <c r="AZ44" s="206"/>
      <c r="BA44" s="206"/>
      <c r="BB44" s="206"/>
      <c r="BC44" s="206"/>
      <c r="BD44" s="206"/>
      <c r="BE44" s="206"/>
      <c r="BF44" s="206"/>
      <c r="BG44" s="206"/>
      <c r="BH44" s="206"/>
      <c r="BI44" s="206"/>
      <c r="BJ44" s="206"/>
      <c r="BK44" s="206"/>
      <c r="BL44" s="206"/>
      <c r="BM44" s="215">
        <v>16</v>
      </c>
    </row>
    <row r="45" spans="1:65">
      <c r="A45" s="30"/>
      <c r="B45" s="19">
        <v>1</v>
      </c>
      <c r="C45" s="9">
        <v>4</v>
      </c>
      <c r="D45" s="24">
        <v>0.13092840000000003</v>
      </c>
      <c r="E45" s="24">
        <v>0.17813696609920809</v>
      </c>
      <c r="F45" s="24">
        <v>7.1799999999999998E-3</v>
      </c>
      <c r="G45" s="24">
        <v>7.9299999999999995E-2</v>
      </c>
      <c r="H45" s="24">
        <v>0.10050000000000001</v>
      </c>
      <c r="I45" s="24">
        <v>6.9599999999999995E-2</v>
      </c>
      <c r="J45" s="24">
        <v>5.4399999999999997E-2</v>
      </c>
      <c r="K45" s="24">
        <v>7.2000000000000008E-2</v>
      </c>
      <c r="L45" s="24">
        <v>1.62697254977206E-2</v>
      </c>
      <c r="M45" s="24">
        <v>9.2100000000000001E-2</v>
      </c>
      <c r="N45" s="24">
        <v>0.19770000000000001</v>
      </c>
      <c r="O45" s="24">
        <v>0.16617999999999999</v>
      </c>
      <c r="P45" s="24">
        <v>0.16500000000000001</v>
      </c>
      <c r="Q45" s="24">
        <v>4.3299999999999998E-2</v>
      </c>
      <c r="R45" s="24">
        <v>0.189</v>
      </c>
      <c r="S45" s="205"/>
      <c r="T45" s="206"/>
      <c r="U45" s="206"/>
      <c r="V45" s="206"/>
      <c r="W45" s="206"/>
      <c r="X45" s="206"/>
      <c r="Y45" s="206"/>
      <c r="Z45" s="206"/>
      <c r="AA45" s="206"/>
      <c r="AB45" s="206"/>
      <c r="AC45" s="206"/>
      <c r="AD45" s="206"/>
      <c r="AE45" s="206"/>
      <c r="AF45" s="206"/>
      <c r="AG45" s="206"/>
      <c r="AH45" s="206"/>
      <c r="AI45" s="206"/>
      <c r="AJ45" s="206"/>
      <c r="AK45" s="206"/>
      <c r="AL45" s="206"/>
      <c r="AM45" s="206"/>
      <c r="AN45" s="206"/>
      <c r="AO45" s="206"/>
      <c r="AP45" s="206"/>
      <c r="AQ45" s="206"/>
      <c r="AR45" s="206"/>
      <c r="AS45" s="206"/>
      <c r="AT45" s="206"/>
      <c r="AU45" s="206"/>
      <c r="AV45" s="206"/>
      <c r="AW45" s="206"/>
      <c r="AX45" s="206"/>
      <c r="AY45" s="206"/>
      <c r="AZ45" s="206"/>
      <c r="BA45" s="206"/>
      <c r="BB45" s="206"/>
      <c r="BC45" s="206"/>
      <c r="BD45" s="206"/>
      <c r="BE45" s="206"/>
      <c r="BF45" s="206"/>
      <c r="BG45" s="206"/>
      <c r="BH45" s="206"/>
      <c r="BI45" s="206"/>
      <c r="BJ45" s="206"/>
      <c r="BK45" s="206"/>
      <c r="BL45" s="206"/>
      <c r="BM45" s="215">
        <v>0.10442535184663899</v>
      </c>
    </row>
    <row r="46" spans="1:65">
      <c r="A46" s="30"/>
      <c r="B46" s="19">
        <v>1</v>
      </c>
      <c r="C46" s="9">
        <v>5</v>
      </c>
      <c r="D46" s="24">
        <v>0.13995380000000002</v>
      </c>
      <c r="E46" s="24">
        <v>0.17759235067587553</v>
      </c>
      <c r="F46" s="24">
        <v>6.9400000000000009E-3</v>
      </c>
      <c r="G46" s="24">
        <v>0.06</v>
      </c>
      <c r="H46" s="24">
        <v>0.109</v>
      </c>
      <c r="I46" s="24">
        <v>7.17E-2</v>
      </c>
      <c r="J46" s="24">
        <v>7.1800000000000003E-2</v>
      </c>
      <c r="K46" s="24">
        <v>9.5200000000000007E-2</v>
      </c>
      <c r="L46" s="24">
        <v>1.2827666605743632E-2</v>
      </c>
      <c r="M46" s="24">
        <v>9.6500000000000002E-2</v>
      </c>
      <c r="N46" s="24">
        <v>0.19970000000000002</v>
      </c>
      <c r="O46" s="24">
        <v>0.16655999999999999</v>
      </c>
      <c r="P46" s="24">
        <v>0.16980000000000001</v>
      </c>
      <c r="Q46" s="24">
        <v>4.7750000000000001E-2</v>
      </c>
      <c r="R46" s="24">
        <v>0.192</v>
      </c>
      <c r="S46" s="205"/>
      <c r="T46" s="206"/>
      <c r="U46" s="206"/>
      <c r="V46" s="206"/>
      <c r="W46" s="206"/>
      <c r="X46" s="206"/>
      <c r="Y46" s="206"/>
      <c r="Z46" s="206"/>
      <c r="AA46" s="206"/>
      <c r="AB46" s="206"/>
      <c r="AC46" s="206"/>
      <c r="AD46" s="206"/>
      <c r="AE46" s="206"/>
      <c r="AF46" s="206"/>
      <c r="AG46" s="206"/>
      <c r="AH46" s="206"/>
      <c r="AI46" s="206"/>
      <c r="AJ46" s="206"/>
      <c r="AK46" s="206"/>
      <c r="AL46" s="206"/>
      <c r="AM46" s="206"/>
      <c r="AN46" s="206"/>
      <c r="AO46" s="206"/>
      <c r="AP46" s="206"/>
      <c r="AQ46" s="206"/>
      <c r="AR46" s="206"/>
      <c r="AS46" s="206"/>
      <c r="AT46" s="206"/>
      <c r="AU46" s="206"/>
      <c r="AV46" s="206"/>
      <c r="AW46" s="206"/>
      <c r="AX46" s="206"/>
      <c r="AY46" s="206"/>
      <c r="AZ46" s="206"/>
      <c r="BA46" s="206"/>
      <c r="BB46" s="206"/>
      <c r="BC46" s="206"/>
      <c r="BD46" s="206"/>
      <c r="BE46" s="206"/>
      <c r="BF46" s="206"/>
      <c r="BG46" s="206"/>
      <c r="BH46" s="206"/>
      <c r="BI46" s="206"/>
      <c r="BJ46" s="206"/>
      <c r="BK46" s="206"/>
      <c r="BL46" s="206"/>
      <c r="BM46" s="215">
        <v>44</v>
      </c>
    </row>
    <row r="47" spans="1:65">
      <c r="A47" s="30"/>
      <c r="B47" s="19">
        <v>1</v>
      </c>
      <c r="C47" s="9">
        <v>6</v>
      </c>
      <c r="D47" s="24">
        <v>0.1361241</v>
      </c>
      <c r="E47" s="24">
        <v>0.17676247571081363</v>
      </c>
      <c r="F47" s="24">
        <v>6.2899999999999996E-3</v>
      </c>
      <c r="G47" s="24">
        <v>6.8499999999999991E-2</v>
      </c>
      <c r="H47" s="24">
        <v>0.10150000000000001</v>
      </c>
      <c r="I47" s="24">
        <v>7.3700000000000002E-2</v>
      </c>
      <c r="J47" s="24">
        <v>6.4000000000000001E-2</v>
      </c>
      <c r="K47" s="24">
        <v>7.5299999999999992E-2</v>
      </c>
      <c r="L47" s="24">
        <v>1.6287686022479098E-2</v>
      </c>
      <c r="M47" s="24">
        <v>8.9899999999999994E-2</v>
      </c>
      <c r="N47" s="24">
        <v>0.1956</v>
      </c>
      <c r="O47" s="24">
        <v>0.16979</v>
      </c>
      <c r="P47" s="24">
        <v>0.1633</v>
      </c>
      <c r="Q47" s="24">
        <v>4.2599999999999999E-2</v>
      </c>
      <c r="R47" s="24">
        <v>0.189</v>
      </c>
      <c r="S47" s="205"/>
      <c r="T47" s="206"/>
      <c r="U47" s="206"/>
      <c r="V47" s="206"/>
      <c r="W47" s="206"/>
      <c r="X47" s="206"/>
      <c r="Y47" s="206"/>
      <c r="Z47" s="206"/>
      <c r="AA47" s="206"/>
      <c r="AB47" s="206"/>
      <c r="AC47" s="206"/>
      <c r="AD47" s="206"/>
      <c r="AE47" s="206"/>
      <c r="AF47" s="206"/>
      <c r="AG47" s="206"/>
      <c r="AH47" s="206"/>
      <c r="AI47" s="206"/>
      <c r="AJ47" s="206"/>
      <c r="AK47" s="206"/>
      <c r="AL47" s="206"/>
      <c r="AM47" s="206"/>
      <c r="AN47" s="206"/>
      <c r="AO47" s="206"/>
      <c r="AP47" s="206"/>
      <c r="AQ47" s="206"/>
      <c r="AR47" s="206"/>
      <c r="AS47" s="206"/>
      <c r="AT47" s="206"/>
      <c r="AU47" s="206"/>
      <c r="AV47" s="206"/>
      <c r="AW47" s="206"/>
      <c r="AX47" s="206"/>
      <c r="AY47" s="206"/>
      <c r="AZ47" s="206"/>
      <c r="BA47" s="206"/>
      <c r="BB47" s="206"/>
      <c r="BC47" s="206"/>
      <c r="BD47" s="206"/>
      <c r="BE47" s="206"/>
      <c r="BF47" s="206"/>
      <c r="BG47" s="206"/>
      <c r="BH47" s="206"/>
      <c r="BI47" s="206"/>
      <c r="BJ47" s="206"/>
      <c r="BK47" s="206"/>
      <c r="BL47" s="206"/>
      <c r="BM47" s="56"/>
    </row>
    <row r="48" spans="1:65">
      <c r="A48" s="30"/>
      <c r="B48" s="20" t="s">
        <v>260</v>
      </c>
      <c r="C48" s="12"/>
      <c r="D48" s="216">
        <v>0.13636276666666666</v>
      </c>
      <c r="E48" s="216">
        <v>0.17813271589099852</v>
      </c>
      <c r="F48" s="216">
        <v>6.7266666666666655E-3</v>
      </c>
      <c r="G48" s="216">
        <v>6.9083333333333344E-2</v>
      </c>
      <c r="H48" s="216">
        <v>9.2083333333333336E-2</v>
      </c>
      <c r="I48" s="216">
        <v>6.6616666666666657E-2</v>
      </c>
      <c r="J48" s="216">
        <v>6.1433333333333333E-2</v>
      </c>
      <c r="K48" s="216">
        <v>8.8333333333333333E-2</v>
      </c>
      <c r="L48" s="216">
        <v>1.6014795141926157E-2</v>
      </c>
      <c r="M48" s="216">
        <v>9.3666666666666676E-2</v>
      </c>
      <c r="N48" s="216">
        <v>0.19615000000000002</v>
      </c>
      <c r="O48" s="216">
        <v>0.16587500000000002</v>
      </c>
      <c r="P48" s="216">
        <v>0.16553333333333334</v>
      </c>
      <c r="Q48" s="216">
        <v>4.2898333333333337E-2</v>
      </c>
      <c r="R48" s="216">
        <v>0.18716666666666668</v>
      </c>
      <c r="S48" s="205"/>
      <c r="T48" s="206"/>
      <c r="U48" s="206"/>
      <c r="V48" s="206"/>
      <c r="W48" s="206"/>
      <c r="X48" s="206"/>
      <c r="Y48" s="206"/>
      <c r="Z48" s="206"/>
      <c r="AA48" s="206"/>
      <c r="AB48" s="206"/>
      <c r="AC48" s="206"/>
      <c r="AD48" s="206"/>
      <c r="AE48" s="206"/>
      <c r="AF48" s="206"/>
      <c r="AG48" s="206"/>
      <c r="AH48" s="206"/>
      <c r="AI48" s="206"/>
      <c r="AJ48" s="206"/>
      <c r="AK48" s="206"/>
      <c r="AL48" s="206"/>
      <c r="AM48" s="206"/>
      <c r="AN48" s="206"/>
      <c r="AO48" s="206"/>
      <c r="AP48" s="206"/>
      <c r="AQ48" s="206"/>
      <c r="AR48" s="206"/>
      <c r="AS48" s="206"/>
      <c r="AT48" s="206"/>
      <c r="AU48" s="206"/>
      <c r="AV48" s="206"/>
      <c r="AW48" s="206"/>
      <c r="AX48" s="206"/>
      <c r="AY48" s="206"/>
      <c r="AZ48" s="206"/>
      <c r="BA48" s="206"/>
      <c r="BB48" s="206"/>
      <c r="BC48" s="206"/>
      <c r="BD48" s="206"/>
      <c r="BE48" s="206"/>
      <c r="BF48" s="206"/>
      <c r="BG48" s="206"/>
      <c r="BH48" s="206"/>
      <c r="BI48" s="206"/>
      <c r="BJ48" s="206"/>
      <c r="BK48" s="206"/>
      <c r="BL48" s="206"/>
      <c r="BM48" s="56"/>
    </row>
    <row r="49" spans="1:65">
      <c r="A49" s="30"/>
      <c r="B49" s="3" t="s">
        <v>261</v>
      </c>
      <c r="C49" s="29"/>
      <c r="D49" s="24">
        <v>0.13567590000000002</v>
      </c>
      <c r="E49" s="24">
        <v>0.17793057745264573</v>
      </c>
      <c r="F49" s="24">
        <v>7.0600000000000003E-3</v>
      </c>
      <c r="G49" s="24">
        <v>6.7599999999999993E-2</v>
      </c>
      <c r="H49" s="24">
        <v>0.10100000000000001</v>
      </c>
      <c r="I49" s="24">
        <v>6.9399999999999989E-2</v>
      </c>
      <c r="J49" s="24">
        <v>5.9950000000000003E-2</v>
      </c>
      <c r="K49" s="24">
        <v>8.9749999999999996E-2</v>
      </c>
      <c r="L49" s="24">
        <v>1.6278705760099849E-2</v>
      </c>
      <c r="M49" s="24">
        <v>9.3450000000000005E-2</v>
      </c>
      <c r="N49" s="24">
        <v>0.19645000000000001</v>
      </c>
      <c r="O49" s="24">
        <v>0.16594</v>
      </c>
      <c r="P49" s="24">
        <v>0.1648</v>
      </c>
      <c r="Q49" s="24">
        <v>4.2950000000000002E-2</v>
      </c>
      <c r="R49" s="24">
        <v>0.1875</v>
      </c>
      <c r="S49" s="205"/>
      <c r="T49" s="206"/>
      <c r="U49" s="206"/>
      <c r="V49" s="206"/>
      <c r="W49" s="206"/>
      <c r="X49" s="206"/>
      <c r="Y49" s="206"/>
      <c r="Z49" s="206"/>
      <c r="AA49" s="206"/>
      <c r="AB49" s="206"/>
      <c r="AC49" s="206"/>
      <c r="AD49" s="206"/>
      <c r="AE49" s="206"/>
      <c r="AF49" s="206"/>
      <c r="AG49" s="206"/>
      <c r="AH49" s="206"/>
      <c r="AI49" s="206"/>
      <c r="AJ49" s="206"/>
      <c r="AK49" s="206"/>
      <c r="AL49" s="206"/>
      <c r="AM49" s="206"/>
      <c r="AN49" s="206"/>
      <c r="AO49" s="206"/>
      <c r="AP49" s="206"/>
      <c r="AQ49" s="206"/>
      <c r="AR49" s="206"/>
      <c r="AS49" s="206"/>
      <c r="AT49" s="206"/>
      <c r="AU49" s="206"/>
      <c r="AV49" s="206"/>
      <c r="AW49" s="206"/>
      <c r="AX49" s="206"/>
      <c r="AY49" s="206"/>
      <c r="AZ49" s="206"/>
      <c r="BA49" s="206"/>
      <c r="BB49" s="206"/>
      <c r="BC49" s="206"/>
      <c r="BD49" s="206"/>
      <c r="BE49" s="206"/>
      <c r="BF49" s="206"/>
      <c r="BG49" s="206"/>
      <c r="BH49" s="206"/>
      <c r="BI49" s="206"/>
      <c r="BJ49" s="206"/>
      <c r="BK49" s="206"/>
      <c r="BL49" s="206"/>
      <c r="BM49" s="56"/>
    </row>
    <row r="50" spans="1:65">
      <c r="A50" s="30"/>
      <c r="B50" s="3" t="s">
        <v>262</v>
      </c>
      <c r="C50" s="29"/>
      <c r="D50" s="24">
        <v>4.4378619048666482E-3</v>
      </c>
      <c r="E50" s="24">
        <v>1.0067399164009098E-3</v>
      </c>
      <c r="F50" s="24">
        <v>8.4533228180796842E-4</v>
      </c>
      <c r="G50" s="24">
        <v>7.9532173783109106E-3</v>
      </c>
      <c r="H50" s="24">
        <v>2.1467595735588717E-2</v>
      </c>
      <c r="I50" s="24">
        <v>7.2810484592994319E-3</v>
      </c>
      <c r="J50" s="24">
        <v>6.0028881937502949E-3</v>
      </c>
      <c r="K50" s="24">
        <v>1.3261925450954136E-2</v>
      </c>
      <c r="L50" s="24">
        <v>3.132011763512525E-3</v>
      </c>
      <c r="M50" s="24">
        <v>2.585085427344069E-3</v>
      </c>
      <c r="N50" s="24">
        <v>2.5711864965420215E-3</v>
      </c>
      <c r="O50" s="24">
        <v>2.6467621729199609E-3</v>
      </c>
      <c r="P50" s="24">
        <v>3.8862149537392718E-3</v>
      </c>
      <c r="Q50" s="24">
        <v>2.7836840098449875E-3</v>
      </c>
      <c r="R50" s="24">
        <v>3.4302575219167858E-3</v>
      </c>
      <c r="S50" s="205"/>
      <c r="T50" s="206"/>
      <c r="U50" s="206"/>
      <c r="V50" s="206"/>
      <c r="W50" s="206"/>
      <c r="X50" s="206"/>
      <c r="Y50" s="206"/>
      <c r="Z50" s="206"/>
      <c r="AA50" s="206"/>
      <c r="AB50" s="206"/>
      <c r="AC50" s="206"/>
      <c r="AD50" s="206"/>
      <c r="AE50" s="206"/>
      <c r="AF50" s="206"/>
      <c r="AG50" s="206"/>
      <c r="AH50" s="206"/>
      <c r="AI50" s="206"/>
      <c r="AJ50" s="206"/>
      <c r="AK50" s="206"/>
      <c r="AL50" s="206"/>
      <c r="AM50" s="206"/>
      <c r="AN50" s="206"/>
      <c r="AO50" s="206"/>
      <c r="AP50" s="206"/>
      <c r="AQ50" s="206"/>
      <c r="AR50" s="206"/>
      <c r="AS50" s="206"/>
      <c r="AT50" s="206"/>
      <c r="AU50" s="206"/>
      <c r="AV50" s="206"/>
      <c r="AW50" s="206"/>
      <c r="AX50" s="206"/>
      <c r="AY50" s="206"/>
      <c r="AZ50" s="206"/>
      <c r="BA50" s="206"/>
      <c r="BB50" s="206"/>
      <c r="BC50" s="206"/>
      <c r="BD50" s="206"/>
      <c r="BE50" s="206"/>
      <c r="BF50" s="206"/>
      <c r="BG50" s="206"/>
      <c r="BH50" s="206"/>
      <c r="BI50" s="206"/>
      <c r="BJ50" s="206"/>
      <c r="BK50" s="206"/>
      <c r="BL50" s="206"/>
      <c r="BM50" s="56"/>
    </row>
    <row r="51" spans="1:65">
      <c r="A51" s="30"/>
      <c r="B51" s="3" t="s">
        <v>86</v>
      </c>
      <c r="C51" s="29"/>
      <c r="D51" s="13">
        <v>3.2544528197457477E-2</v>
      </c>
      <c r="E51" s="13">
        <v>5.6516284016965507E-3</v>
      </c>
      <c r="F51" s="13">
        <v>0.12566882286540662</v>
      </c>
      <c r="G51" s="13">
        <v>0.11512498014442812</v>
      </c>
      <c r="H51" s="13">
        <v>0.23313226138195892</v>
      </c>
      <c r="I51" s="13">
        <v>0.10929770016461496</v>
      </c>
      <c r="J51" s="13">
        <v>9.7713860994307566E-2</v>
      </c>
      <c r="K51" s="13">
        <v>0.15013500510514116</v>
      </c>
      <c r="L51" s="13">
        <v>0.19556989244982792</v>
      </c>
      <c r="M51" s="13">
        <v>2.7598776804385074E-2</v>
      </c>
      <c r="N51" s="13">
        <v>1.3108266615049815E-2</v>
      </c>
      <c r="O51" s="13">
        <v>1.5956365774950781E-2</v>
      </c>
      <c r="P51" s="13">
        <v>2.3476932865923911E-2</v>
      </c>
      <c r="Q51" s="13">
        <v>6.489026014635349E-2</v>
      </c>
      <c r="R51" s="13">
        <v>1.8327288630009542E-2</v>
      </c>
      <c r="S51" s="15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55"/>
    </row>
    <row r="52" spans="1:65">
      <c r="A52" s="30"/>
      <c r="B52" s="3" t="s">
        <v>263</v>
      </c>
      <c r="C52" s="29"/>
      <c r="D52" s="13">
        <v>0.30583966685533936</v>
      </c>
      <c r="E52" s="13">
        <v>0.70583783287230406</v>
      </c>
      <c r="F52" s="13">
        <v>-0.93558396933586041</v>
      </c>
      <c r="G52" s="13">
        <v>-0.33844289617725776</v>
      </c>
      <c r="H52" s="13">
        <v>-0.11818986764278638</v>
      </c>
      <c r="I52" s="13">
        <v>-0.36206423546936062</v>
      </c>
      <c r="J52" s="13">
        <v>-0.41170096871154949</v>
      </c>
      <c r="K52" s="13">
        <v>-0.15410068751253714</v>
      </c>
      <c r="L52" s="13">
        <v>-0.84663882037528793</v>
      </c>
      <c r="M52" s="13">
        <v>-0.10302752147555816</v>
      </c>
      <c r="N52" s="13">
        <v>0.87837528465376447</v>
      </c>
      <c r="O52" s="13">
        <v>0.58845526557197636</v>
      </c>
      <c r="P52" s="13">
        <v>0.58518339087273219</v>
      </c>
      <c r="Q52" s="13">
        <v>-0.58919618105443761</v>
      </c>
      <c r="R52" s="13">
        <v>0.79234892061022788</v>
      </c>
      <c r="S52" s="15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55"/>
    </row>
    <row r="53" spans="1:65">
      <c r="A53" s="30"/>
      <c r="B53" s="46" t="s">
        <v>264</v>
      </c>
      <c r="C53" s="47"/>
      <c r="D53" s="45">
        <v>0.61</v>
      </c>
      <c r="E53" s="45">
        <v>1.18</v>
      </c>
      <c r="F53" s="45">
        <v>1.17</v>
      </c>
      <c r="G53" s="45">
        <v>0.32</v>
      </c>
      <c r="H53" s="45">
        <v>0</v>
      </c>
      <c r="I53" s="45">
        <v>0.35</v>
      </c>
      <c r="J53" s="45">
        <v>0.42</v>
      </c>
      <c r="K53" s="45">
        <v>0.05</v>
      </c>
      <c r="L53" s="45">
        <v>1.04</v>
      </c>
      <c r="M53" s="45">
        <v>0.02</v>
      </c>
      <c r="N53" s="45">
        <v>1.43</v>
      </c>
      <c r="O53" s="45">
        <v>1.01</v>
      </c>
      <c r="P53" s="45">
        <v>1.01</v>
      </c>
      <c r="Q53" s="45">
        <v>0.67</v>
      </c>
      <c r="R53" s="45">
        <v>1.3</v>
      </c>
      <c r="S53" s="15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5"/>
    </row>
    <row r="54" spans="1:65">
      <c r="B54" s="31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BM54" s="55"/>
    </row>
    <row r="55" spans="1:65" ht="15">
      <c r="B55" s="8" t="s">
        <v>604</v>
      </c>
      <c r="BM55" s="28" t="s">
        <v>290</v>
      </c>
    </row>
    <row r="56" spans="1:65" ht="15">
      <c r="A56" s="25" t="s">
        <v>49</v>
      </c>
      <c r="B56" s="18" t="s">
        <v>112</v>
      </c>
      <c r="C56" s="15" t="s">
        <v>113</v>
      </c>
      <c r="D56" s="16" t="s">
        <v>225</v>
      </c>
      <c r="E56" s="17" t="s">
        <v>225</v>
      </c>
      <c r="F56" s="17" t="s">
        <v>225</v>
      </c>
      <c r="G56" s="17" t="s">
        <v>225</v>
      </c>
      <c r="H56" s="17" t="s">
        <v>225</v>
      </c>
      <c r="I56" s="17" t="s">
        <v>225</v>
      </c>
      <c r="J56" s="17" t="s">
        <v>225</v>
      </c>
      <c r="K56" s="17" t="s">
        <v>225</v>
      </c>
      <c r="L56" s="17" t="s">
        <v>225</v>
      </c>
      <c r="M56" s="17" t="s">
        <v>225</v>
      </c>
      <c r="N56" s="17" t="s">
        <v>225</v>
      </c>
      <c r="O56" s="15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28">
        <v>1</v>
      </c>
    </row>
    <row r="57" spans="1:65">
      <c r="A57" s="30"/>
      <c r="B57" s="19" t="s">
        <v>226</v>
      </c>
      <c r="C57" s="9" t="s">
        <v>226</v>
      </c>
      <c r="D57" s="151" t="s">
        <v>230</v>
      </c>
      <c r="E57" s="152" t="s">
        <v>231</v>
      </c>
      <c r="F57" s="152" t="s">
        <v>232</v>
      </c>
      <c r="G57" s="152" t="s">
        <v>235</v>
      </c>
      <c r="H57" s="152" t="s">
        <v>236</v>
      </c>
      <c r="I57" s="152" t="s">
        <v>237</v>
      </c>
      <c r="J57" s="152" t="s">
        <v>238</v>
      </c>
      <c r="K57" s="152" t="s">
        <v>280</v>
      </c>
      <c r="L57" s="152" t="s">
        <v>241</v>
      </c>
      <c r="M57" s="152" t="s">
        <v>243</v>
      </c>
      <c r="N57" s="152" t="s">
        <v>249</v>
      </c>
      <c r="O57" s="15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28" t="s">
        <v>3</v>
      </c>
    </row>
    <row r="58" spans="1:65">
      <c r="A58" s="30"/>
      <c r="B58" s="19"/>
      <c r="C58" s="9"/>
      <c r="D58" s="10" t="s">
        <v>320</v>
      </c>
      <c r="E58" s="11" t="s">
        <v>282</v>
      </c>
      <c r="F58" s="11" t="s">
        <v>320</v>
      </c>
      <c r="G58" s="11" t="s">
        <v>282</v>
      </c>
      <c r="H58" s="11" t="s">
        <v>282</v>
      </c>
      <c r="I58" s="11" t="s">
        <v>282</v>
      </c>
      <c r="J58" s="11" t="s">
        <v>282</v>
      </c>
      <c r="K58" s="11" t="s">
        <v>282</v>
      </c>
      <c r="L58" s="11" t="s">
        <v>282</v>
      </c>
      <c r="M58" s="11" t="s">
        <v>320</v>
      </c>
      <c r="N58" s="11" t="s">
        <v>320</v>
      </c>
      <c r="O58" s="15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8">
        <v>1</v>
      </c>
    </row>
    <row r="59" spans="1:65">
      <c r="A59" s="30"/>
      <c r="B59" s="19"/>
      <c r="C59" s="9"/>
      <c r="D59" s="26" t="s">
        <v>321</v>
      </c>
      <c r="E59" s="26" t="s">
        <v>322</v>
      </c>
      <c r="F59" s="26" t="s">
        <v>323</v>
      </c>
      <c r="G59" s="26" t="s">
        <v>323</v>
      </c>
      <c r="H59" s="26" t="s">
        <v>323</v>
      </c>
      <c r="I59" s="26" t="s">
        <v>323</v>
      </c>
      <c r="J59" s="26" t="s">
        <v>323</v>
      </c>
      <c r="K59" s="26" t="s">
        <v>118</v>
      </c>
      <c r="L59" s="26" t="s">
        <v>324</v>
      </c>
      <c r="M59" s="26" t="s">
        <v>307</v>
      </c>
      <c r="N59" s="26" t="s">
        <v>323</v>
      </c>
      <c r="O59" s="15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8">
        <v>1</v>
      </c>
    </row>
    <row r="60" spans="1:65">
      <c r="A60" s="30"/>
      <c r="B60" s="18">
        <v>1</v>
      </c>
      <c r="C60" s="14">
        <v>1</v>
      </c>
      <c r="D60" s="231">
        <v>18.664999999999999</v>
      </c>
      <c r="E60" s="231">
        <v>15.185103785912824</v>
      </c>
      <c r="F60" s="231">
        <v>19</v>
      </c>
      <c r="G60" s="217">
        <v>10</v>
      </c>
      <c r="H60" s="217">
        <v>10</v>
      </c>
      <c r="I60" s="217">
        <v>10</v>
      </c>
      <c r="J60" s="217">
        <v>10</v>
      </c>
      <c r="K60" s="217">
        <v>10</v>
      </c>
      <c r="L60" s="231">
        <v>5.6156149578513901</v>
      </c>
      <c r="M60" s="231">
        <v>19</v>
      </c>
      <c r="N60" s="217">
        <v>10</v>
      </c>
      <c r="O60" s="218"/>
      <c r="P60" s="219"/>
      <c r="Q60" s="219"/>
      <c r="R60" s="219"/>
      <c r="S60" s="219"/>
      <c r="T60" s="219"/>
      <c r="U60" s="219"/>
      <c r="V60" s="219"/>
      <c r="W60" s="219"/>
      <c r="X60" s="219"/>
      <c r="Y60" s="219"/>
      <c r="Z60" s="219"/>
      <c r="AA60" s="219"/>
      <c r="AB60" s="219"/>
      <c r="AC60" s="219"/>
      <c r="AD60" s="219"/>
      <c r="AE60" s="219"/>
      <c r="AF60" s="219"/>
      <c r="AG60" s="219"/>
      <c r="AH60" s="219"/>
      <c r="AI60" s="219"/>
      <c r="AJ60" s="219"/>
      <c r="AK60" s="219"/>
      <c r="AL60" s="219"/>
      <c r="AM60" s="219"/>
      <c r="AN60" s="219"/>
      <c r="AO60" s="219"/>
      <c r="AP60" s="219"/>
      <c r="AQ60" s="219"/>
      <c r="AR60" s="219"/>
      <c r="AS60" s="219"/>
      <c r="AT60" s="219"/>
      <c r="AU60" s="219"/>
      <c r="AV60" s="219"/>
      <c r="AW60" s="219"/>
      <c r="AX60" s="219"/>
      <c r="AY60" s="219"/>
      <c r="AZ60" s="219"/>
      <c r="BA60" s="219"/>
      <c r="BB60" s="219"/>
      <c r="BC60" s="219"/>
      <c r="BD60" s="219"/>
      <c r="BE60" s="219"/>
      <c r="BF60" s="219"/>
      <c r="BG60" s="219"/>
      <c r="BH60" s="219"/>
      <c r="BI60" s="219"/>
      <c r="BJ60" s="219"/>
      <c r="BK60" s="219"/>
      <c r="BL60" s="219"/>
      <c r="BM60" s="220">
        <v>1</v>
      </c>
    </row>
    <row r="61" spans="1:65">
      <c r="A61" s="30"/>
      <c r="B61" s="19">
        <v>1</v>
      </c>
      <c r="C61" s="9">
        <v>2</v>
      </c>
      <c r="D61" s="232">
        <v>20.13</v>
      </c>
      <c r="E61" s="232">
        <v>17.59201263624897</v>
      </c>
      <c r="F61" s="232">
        <v>19</v>
      </c>
      <c r="G61" s="221">
        <v>10</v>
      </c>
      <c r="H61" s="221">
        <v>10</v>
      </c>
      <c r="I61" s="221">
        <v>10</v>
      </c>
      <c r="J61" s="221">
        <v>10</v>
      </c>
      <c r="K61" s="221">
        <v>10</v>
      </c>
      <c r="L61" s="232">
        <v>7.6981195275723096</v>
      </c>
      <c r="M61" s="232">
        <v>18</v>
      </c>
      <c r="N61" s="221">
        <v>10</v>
      </c>
      <c r="O61" s="218"/>
      <c r="P61" s="219"/>
      <c r="Q61" s="219"/>
      <c r="R61" s="219"/>
      <c r="S61" s="219"/>
      <c r="T61" s="219"/>
      <c r="U61" s="219"/>
      <c r="V61" s="219"/>
      <c r="W61" s="219"/>
      <c r="X61" s="219"/>
      <c r="Y61" s="219"/>
      <c r="Z61" s="219"/>
      <c r="AA61" s="219"/>
      <c r="AB61" s="219"/>
      <c r="AC61" s="219"/>
      <c r="AD61" s="219"/>
      <c r="AE61" s="219"/>
      <c r="AF61" s="219"/>
      <c r="AG61" s="219"/>
      <c r="AH61" s="219"/>
      <c r="AI61" s="219"/>
      <c r="AJ61" s="219"/>
      <c r="AK61" s="219"/>
      <c r="AL61" s="219"/>
      <c r="AM61" s="219"/>
      <c r="AN61" s="219"/>
      <c r="AO61" s="219"/>
      <c r="AP61" s="219"/>
      <c r="AQ61" s="219"/>
      <c r="AR61" s="219"/>
      <c r="AS61" s="219"/>
      <c r="AT61" s="219"/>
      <c r="AU61" s="219"/>
      <c r="AV61" s="219"/>
      <c r="AW61" s="219"/>
      <c r="AX61" s="219"/>
      <c r="AY61" s="219"/>
      <c r="AZ61" s="219"/>
      <c r="BA61" s="219"/>
      <c r="BB61" s="219"/>
      <c r="BC61" s="219"/>
      <c r="BD61" s="219"/>
      <c r="BE61" s="219"/>
      <c r="BF61" s="219"/>
      <c r="BG61" s="219"/>
      <c r="BH61" s="219"/>
      <c r="BI61" s="219"/>
      <c r="BJ61" s="219"/>
      <c r="BK61" s="219"/>
      <c r="BL61" s="219"/>
      <c r="BM61" s="220">
        <v>2</v>
      </c>
    </row>
    <row r="62" spans="1:65">
      <c r="A62" s="30"/>
      <c r="B62" s="19">
        <v>1</v>
      </c>
      <c r="C62" s="9">
        <v>3</v>
      </c>
      <c r="D62" s="232">
        <v>21.105</v>
      </c>
      <c r="E62" s="232">
        <v>14.286677928705194</v>
      </c>
      <c r="F62" s="232">
        <v>20</v>
      </c>
      <c r="G62" s="221">
        <v>10</v>
      </c>
      <c r="H62" s="221">
        <v>10</v>
      </c>
      <c r="I62" s="221">
        <v>10</v>
      </c>
      <c r="J62" s="221">
        <v>10</v>
      </c>
      <c r="K62" s="221">
        <v>10</v>
      </c>
      <c r="L62" s="232">
        <v>3.8847956204512801</v>
      </c>
      <c r="M62" s="232">
        <v>18</v>
      </c>
      <c r="N62" s="235">
        <v>11</v>
      </c>
      <c r="O62" s="218"/>
      <c r="P62" s="219"/>
      <c r="Q62" s="219"/>
      <c r="R62" s="219"/>
      <c r="S62" s="219"/>
      <c r="T62" s="219"/>
      <c r="U62" s="219"/>
      <c r="V62" s="219"/>
      <c r="W62" s="219"/>
      <c r="X62" s="219"/>
      <c r="Y62" s="219"/>
      <c r="Z62" s="219"/>
      <c r="AA62" s="219"/>
      <c r="AB62" s="219"/>
      <c r="AC62" s="219"/>
      <c r="AD62" s="219"/>
      <c r="AE62" s="219"/>
      <c r="AF62" s="219"/>
      <c r="AG62" s="219"/>
      <c r="AH62" s="219"/>
      <c r="AI62" s="219"/>
      <c r="AJ62" s="219"/>
      <c r="AK62" s="219"/>
      <c r="AL62" s="219"/>
      <c r="AM62" s="219"/>
      <c r="AN62" s="219"/>
      <c r="AO62" s="219"/>
      <c r="AP62" s="219"/>
      <c r="AQ62" s="219"/>
      <c r="AR62" s="219"/>
      <c r="AS62" s="219"/>
      <c r="AT62" s="219"/>
      <c r="AU62" s="219"/>
      <c r="AV62" s="219"/>
      <c r="AW62" s="219"/>
      <c r="AX62" s="219"/>
      <c r="AY62" s="219"/>
      <c r="AZ62" s="219"/>
      <c r="BA62" s="219"/>
      <c r="BB62" s="219"/>
      <c r="BC62" s="219"/>
      <c r="BD62" s="219"/>
      <c r="BE62" s="219"/>
      <c r="BF62" s="219"/>
      <c r="BG62" s="219"/>
      <c r="BH62" s="219"/>
      <c r="BI62" s="219"/>
      <c r="BJ62" s="219"/>
      <c r="BK62" s="219"/>
      <c r="BL62" s="219"/>
      <c r="BM62" s="220">
        <v>16</v>
      </c>
    </row>
    <row r="63" spans="1:65">
      <c r="A63" s="30"/>
      <c r="B63" s="19">
        <v>1</v>
      </c>
      <c r="C63" s="9">
        <v>4</v>
      </c>
      <c r="D63" s="232">
        <v>17.885000000000002</v>
      </c>
      <c r="E63" s="232">
        <v>16.386168256123085</v>
      </c>
      <c r="F63" s="232">
        <v>19</v>
      </c>
      <c r="G63" s="221">
        <v>10</v>
      </c>
      <c r="H63" s="221">
        <v>10</v>
      </c>
      <c r="I63" s="221">
        <v>10</v>
      </c>
      <c r="J63" s="221">
        <v>10</v>
      </c>
      <c r="K63" s="221">
        <v>10</v>
      </c>
      <c r="L63" s="232">
        <v>5.4282165403336098</v>
      </c>
      <c r="M63" s="232">
        <v>20</v>
      </c>
      <c r="N63" s="221">
        <v>10</v>
      </c>
      <c r="O63" s="218"/>
      <c r="P63" s="219"/>
      <c r="Q63" s="219"/>
      <c r="R63" s="219"/>
      <c r="S63" s="219"/>
      <c r="T63" s="219"/>
      <c r="U63" s="219"/>
      <c r="V63" s="219"/>
      <c r="W63" s="219"/>
      <c r="X63" s="219"/>
      <c r="Y63" s="219"/>
      <c r="Z63" s="219"/>
      <c r="AA63" s="219"/>
      <c r="AB63" s="219"/>
      <c r="AC63" s="219"/>
      <c r="AD63" s="219"/>
      <c r="AE63" s="219"/>
      <c r="AF63" s="219"/>
      <c r="AG63" s="219"/>
      <c r="AH63" s="219"/>
      <c r="AI63" s="219"/>
      <c r="AJ63" s="219"/>
      <c r="AK63" s="219"/>
      <c r="AL63" s="219"/>
      <c r="AM63" s="219"/>
      <c r="AN63" s="219"/>
      <c r="AO63" s="219"/>
      <c r="AP63" s="219"/>
      <c r="AQ63" s="219"/>
      <c r="AR63" s="219"/>
      <c r="AS63" s="219"/>
      <c r="AT63" s="219"/>
      <c r="AU63" s="219"/>
      <c r="AV63" s="219"/>
      <c r="AW63" s="219"/>
      <c r="AX63" s="219"/>
      <c r="AY63" s="219"/>
      <c r="AZ63" s="219"/>
      <c r="BA63" s="219"/>
      <c r="BB63" s="219"/>
      <c r="BC63" s="219"/>
      <c r="BD63" s="219"/>
      <c r="BE63" s="219"/>
      <c r="BF63" s="219"/>
      <c r="BG63" s="219"/>
      <c r="BH63" s="219"/>
      <c r="BI63" s="219"/>
      <c r="BJ63" s="219"/>
      <c r="BK63" s="219"/>
      <c r="BL63" s="219"/>
      <c r="BM63" s="220">
        <v>10</v>
      </c>
    </row>
    <row r="64" spans="1:65">
      <c r="A64" s="30"/>
      <c r="B64" s="19">
        <v>1</v>
      </c>
      <c r="C64" s="9">
        <v>5</v>
      </c>
      <c r="D64" s="232">
        <v>18.91</v>
      </c>
      <c r="E64" s="232">
        <v>13.811395915852779</v>
      </c>
      <c r="F64" s="232">
        <v>19</v>
      </c>
      <c r="G64" s="221">
        <v>10</v>
      </c>
      <c r="H64" s="221">
        <v>10</v>
      </c>
      <c r="I64" s="221">
        <v>10</v>
      </c>
      <c r="J64" s="221">
        <v>10</v>
      </c>
      <c r="K64" s="221">
        <v>10</v>
      </c>
      <c r="L64" s="232">
        <v>5.7954459050719302</v>
      </c>
      <c r="M64" s="232">
        <v>18</v>
      </c>
      <c r="N64" s="235">
        <v>11</v>
      </c>
      <c r="O64" s="218"/>
      <c r="P64" s="219"/>
      <c r="Q64" s="219"/>
      <c r="R64" s="219"/>
      <c r="S64" s="219"/>
      <c r="T64" s="219"/>
      <c r="U64" s="219"/>
      <c r="V64" s="219"/>
      <c r="W64" s="219"/>
      <c r="X64" s="219"/>
      <c r="Y64" s="219"/>
      <c r="Z64" s="219"/>
      <c r="AA64" s="219"/>
      <c r="AB64" s="219"/>
      <c r="AC64" s="219"/>
      <c r="AD64" s="219"/>
      <c r="AE64" s="219"/>
      <c r="AF64" s="219"/>
      <c r="AG64" s="219"/>
      <c r="AH64" s="219"/>
      <c r="AI64" s="219"/>
      <c r="AJ64" s="219"/>
      <c r="AK64" s="219"/>
      <c r="AL64" s="219"/>
      <c r="AM64" s="219"/>
      <c r="AN64" s="219"/>
      <c r="AO64" s="219"/>
      <c r="AP64" s="219"/>
      <c r="AQ64" s="219"/>
      <c r="AR64" s="219"/>
      <c r="AS64" s="219"/>
      <c r="AT64" s="219"/>
      <c r="AU64" s="219"/>
      <c r="AV64" s="219"/>
      <c r="AW64" s="219"/>
      <c r="AX64" s="219"/>
      <c r="AY64" s="219"/>
      <c r="AZ64" s="219"/>
      <c r="BA64" s="219"/>
      <c r="BB64" s="219"/>
      <c r="BC64" s="219"/>
      <c r="BD64" s="219"/>
      <c r="BE64" s="219"/>
      <c r="BF64" s="219"/>
      <c r="BG64" s="219"/>
      <c r="BH64" s="219"/>
      <c r="BI64" s="219"/>
      <c r="BJ64" s="219"/>
      <c r="BK64" s="219"/>
      <c r="BL64" s="219"/>
      <c r="BM64" s="220">
        <v>45</v>
      </c>
    </row>
    <row r="65" spans="1:65">
      <c r="A65" s="30"/>
      <c r="B65" s="19">
        <v>1</v>
      </c>
      <c r="C65" s="9">
        <v>6</v>
      </c>
      <c r="D65" s="232">
        <v>21.047999999999998</v>
      </c>
      <c r="E65" s="232">
        <v>16.302023000529584</v>
      </c>
      <c r="F65" s="232">
        <v>20</v>
      </c>
      <c r="G65" s="221">
        <v>10</v>
      </c>
      <c r="H65" s="221">
        <v>10</v>
      </c>
      <c r="I65" s="221">
        <v>10</v>
      </c>
      <c r="J65" s="221">
        <v>10</v>
      </c>
      <c r="K65" s="221">
        <v>10</v>
      </c>
      <c r="L65" s="232">
        <v>5.55634754053081</v>
      </c>
      <c r="M65" s="232">
        <v>19</v>
      </c>
      <c r="N65" s="235">
        <v>11</v>
      </c>
      <c r="O65" s="218"/>
      <c r="P65" s="219"/>
      <c r="Q65" s="219"/>
      <c r="R65" s="219"/>
      <c r="S65" s="219"/>
      <c r="T65" s="219"/>
      <c r="U65" s="219"/>
      <c r="V65" s="219"/>
      <c r="W65" s="219"/>
      <c r="X65" s="219"/>
      <c r="Y65" s="219"/>
      <c r="Z65" s="219"/>
      <c r="AA65" s="219"/>
      <c r="AB65" s="219"/>
      <c r="AC65" s="219"/>
      <c r="AD65" s="219"/>
      <c r="AE65" s="219"/>
      <c r="AF65" s="219"/>
      <c r="AG65" s="219"/>
      <c r="AH65" s="219"/>
      <c r="AI65" s="219"/>
      <c r="AJ65" s="219"/>
      <c r="AK65" s="219"/>
      <c r="AL65" s="219"/>
      <c r="AM65" s="219"/>
      <c r="AN65" s="219"/>
      <c r="AO65" s="219"/>
      <c r="AP65" s="219"/>
      <c r="AQ65" s="219"/>
      <c r="AR65" s="219"/>
      <c r="AS65" s="219"/>
      <c r="AT65" s="219"/>
      <c r="AU65" s="219"/>
      <c r="AV65" s="219"/>
      <c r="AW65" s="219"/>
      <c r="AX65" s="219"/>
      <c r="AY65" s="219"/>
      <c r="AZ65" s="219"/>
      <c r="BA65" s="219"/>
      <c r="BB65" s="219"/>
      <c r="BC65" s="219"/>
      <c r="BD65" s="219"/>
      <c r="BE65" s="219"/>
      <c r="BF65" s="219"/>
      <c r="BG65" s="219"/>
      <c r="BH65" s="219"/>
      <c r="BI65" s="219"/>
      <c r="BJ65" s="219"/>
      <c r="BK65" s="219"/>
      <c r="BL65" s="219"/>
      <c r="BM65" s="222"/>
    </row>
    <row r="66" spans="1:65">
      <c r="A66" s="30"/>
      <c r="B66" s="20" t="s">
        <v>260</v>
      </c>
      <c r="C66" s="12"/>
      <c r="D66" s="223">
        <v>19.623833333333334</v>
      </c>
      <c r="E66" s="223">
        <v>15.593896920562074</v>
      </c>
      <c r="F66" s="223">
        <v>19.333333333333332</v>
      </c>
      <c r="G66" s="223">
        <v>10</v>
      </c>
      <c r="H66" s="223">
        <v>10</v>
      </c>
      <c r="I66" s="223">
        <v>10</v>
      </c>
      <c r="J66" s="223">
        <v>10</v>
      </c>
      <c r="K66" s="223">
        <v>10</v>
      </c>
      <c r="L66" s="223">
        <v>5.6630900153018873</v>
      </c>
      <c r="M66" s="223">
        <v>18.666666666666668</v>
      </c>
      <c r="N66" s="223">
        <v>10.5</v>
      </c>
      <c r="O66" s="218"/>
      <c r="P66" s="219"/>
      <c r="Q66" s="219"/>
      <c r="R66" s="219"/>
      <c r="S66" s="219"/>
      <c r="T66" s="219"/>
      <c r="U66" s="219"/>
      <c r="V66" s="219"/>
      <c r="W66" s="219"/>
      <c r="X66" s="219"/>
      <c r="Y66" s="219"/>
      <c r="Z66" s="219"/>
      <c r="AA66" s="219"/>
      <c r="AB66" s="219"/>
      <c r="AC66" s="219"/>
      <c r="AD66" s="219"/>
      <c r="AE66" s="219"/>
      <c r="AF66" s="219"/>
      <c r="AG66" s="219"/>
      <c r="AH66" s="219"/>
      <c r="AI66" s="219"/>
      <c r="AJ66" s="219"/>
      <c r="AK66" s="219"/>
      <c r="AL66" s="219"/>
      <c r="AM66" s="219"/>
      <c r="AN66" s="219"/>
      <c r="AO66" s="219"/>
      <c r="AP66" s="219"/>
      <c r="AQ66" s="219"/>
      <c r="AR66" s="219"/>
      <c r="AS66" s="219"/>
      <c r="AT66" s="219"/>
      <c r="AU66" s="219"/>
      <c r="AV66" s="219"/>
      <c r="AW66" s="219"/>
      <c r="AX66" s="219"/>
      <c r="AY66" s="219"/>
      <c r="AZ66" s="219"/>
      <c r="BA66" s="219"/>
      <c r="BB66" s="219"/>
      <c r="BC66" s="219"/>
      <c r="BD66" s="219"/>
      <c r="BE66" s="219"/>
      <c r="BF66" s="219"/>
      <c r="BG66" s="219"/>
      <c r="BH66" s="219"/>
      <c r="BI66" s="219"/>
      <c r="BJ66" s="219"/>
      <c r="BK66" s="219"/>
      <c r="BL66" s="219"/>
      <c r="BM66" s="222"/>
    </row>
    <row r="67" spans="1:65">
      <c r="A67" s="30"/>
      <c r="B67" s="3" t="s">
        <v>261</v>
      </c>
      <c r="C67" s="29"/>
      <c r="D67" s="221">
        <v>19.52</v>
      </c>
      <c r="E67" s="221">
        <v>15.743563393221205</v>
      </c>
      <c r="F67" s="221">
        <v>19</v>
      </c>
      <c r="G67" s="221">
        <v>10</v>
      </c>
      <c r="H67" s="221">
        <v>10</v>
      </c>
      <c r="I67" s="221">
        <v>10</v>
      </c>
      <c r="J67" s="221">
        <v>10</v>
      </c>
      <c r="K67" s="221">
        <v>10</v>
      </c>
      <c r="L67" s="221">
        <v>5.5859812491911001</v>
      </c>
      <c r="M67" s="221">
        <v>18.5</v>
      </c>
      <c r="N67" s="221">
        <v>10.5</v>
      </c>
      <c r="O67" s="218"/>
      <c r="P67" s="219"/>
      <c r="Q67" s="219"/>
      <c r="R67" s="219"/>
      <c r="S67" s="219"/>
      <c r="T67" s="219"/>
      <c r="U67" s="219"/>
      <c r="V67" s="219"/>
      <c r="W67" s="219"/>
      <c r="X67" s="219"/>
      <c r="Y67" s="219"/>
      <c r="Z67" s="219"/>
      <c r="AA67" s="219"/>
      <c r="AB67" s="219"/>
      <c r="AC67" s="219"/>
      <c r="AD67" s="219"/>
      <c r="AE67" s="219"/>
      <c r="AF67" s="219"/>
      <c r="AG67" s="219"/>
      <c r="AH67" s="219"/>
      <c r="AI67" s="219"/>
      <c r="AJ67" s="219"/>
      <c r="AK67" s="219"/>
      <c r="AL67" s="219"/>
      <c r="AM67" s="219"/>
      <c r="AN67" s="219"/>
      <c r="AO67" s="219"/>
      <c r="AP67" s="219"/>
      <c r="AQ67" s="219"/>
      <c r="AR67" s="219"/>
      <c r="AS67" s="219"/>
      <c r="AT67" s="219"/>
      <c r="AU67" s="219"/>
      <c r="AV67" s="219"/>
      <c r="AW67" s="219"/>
      <c r="AX67" s="219"/>
      <c r="AY67" s="219"/>
      <c r="AZ67" s="219"/>
      <c r="BA67" s="219"/>
      <c r="BB67" s="219"/>
      <c r="BC67" s="219"/>
      <c r="BD67" s="219"/>
      <c r="BE67" s="219"/>
      <c r="BF67" s="219"/>
      <c r="BG67" s="219"/>
      <c r="BH67" s="219"/>
      <c r="BI67" s="219"/>
      <c r="BJ67" s="219"/>
      <c r="BK67" s="219"/>
      <c r="BL67" s="219"/>
      <c r="BM67" s="222"/>
    </row>
    <row r="68" spans="1:65">
      <c r="A68" s="30"/>
      <c r="B68" s="3" t="s">
        <v>262</v>
      </c>
      <c r="C68" s="29"/>
      <c r="D68" s="221">
        <v>1.3364707878089461</v>
      </c>
      <c r="E68" s="221">
        <v>1.4265234648581187</v>
      </c>
      <c r="F68" s="221">
        <v>0.5163977794943222</v>
      </c>
      <c r="G68" s="221">
        <v>0</v>
      </c>
      <c r="H68" s="221">
        <v>0</v>
      </c>
      <c r="I68" s="221">
        <v>0</v>
      </c>
      <c r="J68" s="221">
        <v>0</v>
      </c>
      <c r="K68" s="221">
        <v>0</v>
      </c>
      <c r="L68" s="221">
        <v>1.2157308533034266</v>
      </c>
      <c r="M68" s="221">
        <v>0.81649658092772603</v>
      </c>
      <c r="N68" s="221">
        <v>0.54772255750516607</v>
      </c>
      <c r="O68" s="218"/>
      <c r="P68" s="219"/>
      <c r="Q68" s="219"/>
      <c r="R68" s="219"/>
      <c r="S68" s="219"/>
      <c r="T68" s="219"/>
      <c r="U68" s="219"/>
      <c r="V68" s="219"/>
      <c r="W68" s="219"/>
      <c r="X68" s="219"/>
      <c r="Y68" s="219"/>
      <c r="Z68" s="219"/>
      <c r="AA68" s="219"/>
      <c r="AB68" s="219"/>
      <c r="AC68" s="219"/>
      <c r="AD68" s="219"/>
      <c r="AE68" s="219"/>
      <c r="AF68" s="219"/>
      <c r="AG68" s="219"/>
      <c r="AH68" s="219"/>
      <c r="AI68" s="219"/>
      <c r="AJ68" s="219"/>
      <c r="AK68" s="219"/>
      <c r="AL68" s="219"/>
      <c r="AM68" s="219"/>
      <c r="AN68" s="219"/>
      <c r="AO68" s="219"/>
      <c r="AP68" s="219"/>
      <c r="AQ68" s="219"/>
      <c r="AR68" s="219"/>
      <c r="AS68" s="219"/>
      <c r="AT68" s="219"/>
      <c r="AU68" s="219"/>
      <c r="AV68" s="219"/>
      <c r="AW68" s="219"/>
      <c r="AX68" s="219"/>
      <c r="AY68" s="219"/>
      <c r="AZ68" s="219"/>
      <c r="BA68" s="219"/>
      <c r="BB68" s="219"/>
      <c r="BC68" s="219"/>
      <c r="BD68" s="219"/>
      <c r="BE68" s="219"/>
      <c r="BF68" s="219"/>
      <c r="BG68" s="219"/>
      <c r="BH68" s="219"/>
      <c r="BI68" s="219"/>
      <c r="BJ68" s="219"/>
      <c r="BK68" s="219"/>
      <c r="BL68" s="219"/>
      <c r="BM68" s="222"/>
    </row>
    <row r="69" spans="1:65">
      <c r="A69" s="30"/>
      <c r="B69" s="3" t="s">
        <v>86</v>
      </c>
      <c r="C69" s="29"/>
      <c r="D69" s="13">
        <v>6.810447098217029E-2</v>
      </c>
      <c r="E69" s="13">
        <v>9.1479600777475217E-2</v>
      </c>
      <c r="F69" s="13">
        <v>2.6710229973844254E-2</v>
      </c>
      <c r="G69" s="13">
        <v>0</v>
      </c>
      <c r="H69" s="13">
        <v>0</v>
      </c>
      <c r="I69" s="13">
        <v>0</v>
      </c>
      <c r="J69" s="13">
        <v>0</v>
      </c>
      <c r="K69" s="13">
        <v>0</v>
      </c>
      <c r="L69" s="13">
        <v>0.21467623682803469</v>
      </c>
      <c r="M69" s="13">
        <v>4.3740888263985318E-2</v>
      </c>
      <c r="N69" s="13">
        <v>5.2164053095730099E-2</v>
      </c>
      <c r="O69" s="15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55"/>
    </row>
    <row r="70" spans="1:65">
      <c r="A70" s="30"/>
      <c r="B70" s="3" t="s">
        <v>263</v>
      </c>
      <c r="C70" s="29"/>
      <c r="D70" s="13">
        <v>0.96238333333333337</v>
      </c>
      <c r="E70" s="13">
        <v>0.55938969205620737</v>
      </c>
      <c r="F70" s="13">
        <v>0.93333333333333313</v>
      </c>
      <c r="G70" s="13">
        <v>0</v>
      </c>
      <c r="H70" s="13">
        <v>0</v>
      </c>
      <c r="I70" s="13">
        <v>0</v>
      </c>
      <c r="J70" s="13">
        <v>0</v>
      </c>
      <c r="K70" s="13">
        <v>0</v>
      </c>
      <c r="L70" s="13">
        <v>-0.4336909984698113</v>
      </c>
      <c r="M70" s="13">
        <v>0.8666666666666667</v>
      </c>
      <c r="N70" s="13">
        <v>5.0000000000000044E-2</v>
      </c>
      <c r="O70" s="15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55"/>
    </row>
    <row r="71" spans="1:65">
      <c r="A71" s="30"/>
      <c r="B71" s="46" t="s">
        <v>264</v>
      </c>
      <c r="C71" s="47"/>
      <c r="D71" s="45">
        <v>12.98</v>
      </c>
      <c r="E71" s="45">
        <v>7.54</v>
      </c>
      <c r="F71" s="45">
        <v>12.59</v>
      </c>
      <c r="G71" s="45">
        <v>0</v>
      </c>
      <c r="H71" s="45">
        <v>0</v>
      </c>
      <c r="I71" s="45">
        <v>0</v>
      </c>
      <c r="J71" s="45">
        <v>0</v>
      </c>
      <c r="K71" s="45">
        <v>0</v>
      </c>
      <c r="L71" s="45">
        <v>5.85</v>
      </c>
      <c r="M71" s="45">
        <v>11.69</v>
      </c>
      <c r="N71" s="45">
        <v>0.67</v>
      </c>
      <c r="O71" s="15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55"/>
    </row>
    <row r="72" spans="1:65">
      <c r="B72" s="31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BM72" s="55"/>
    </row>
    <row r="73" spans="1:65" ht="15">
      <c r="B73" s="8" t="s">
        <v>605</v>
      </c>
      <c r="BM73" s="28" t="s">
        <v>67</v>
      </c>
    </row>
    <row r="74" spans="1:65" ht="15">
      <c r="A74" s="25" t="s">
        <v>10</v>
      </c>
      <c r="B74" s="18" t="s">
        <v>112</v>
      </c>
      <c r="C74" s="15" t="s">
        <v>113</v>
      </c>
      <c r="D74" s="16" t="s">
        <v>225</v>
      </c>
      <c r="E74" s="17" t="s">
        <v>225</v>
      </c>
      <c r="F74" s="17" t="s">
        <v>225</v>
      </c>
      <c r="G74" s="17" t="s">
        <v>225</v>
      </c>
      <c r="H74" s="17" t="s">
        <v>225</v>
      </c>
      <c r="I74" s="17" t="s">
        <v>225</v>
      </c>
      <c r="J74" s="17" t="s">
        <v>225</v>
      </c>
      <c r="K74" s="17" t="s">
        <v>225</v>
      </c>
      <c r="L74" s="17" t="s">
        <v>225</v>
      </c>
      <c r="M74" s="17" t="s">
        <v>225</v>
      </c>
      <c r="N74" s="17" t="s">
        <v>225</v>
      </c>
      <c r="O74" s="17" t="s">
        <v>225</v>
      </c>
      <c r="P74" s="17" t="s">
        <v>225</v>
      </c>
      <c r="Q74" s="17" t="s">
        <v>225</v>
      </c>
      <c r="R74" s="15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28">
        <v>1</v>
      </c>
    </row>
    <row r="75" spans="1:65">
      <c r="A75" s="30"/>
      <c r="B75" s="19" t="s">
        <v>226</v>
      </c>
      <c r="C75" s="9" t="s">
        <v>226</v>
      </c>
      <c r="D75" s="151" t="s">
        <v>230</v>
      </c>
      <c r="E75" s="152" t="s">
        <v>231</v>
      </c>
      <c r="F75" s="152" t="s">
        <v>232</v>
      </c>
      <c r="G75" s="152" t="s">
        <v>235</v>
      </c>
      <c r="H75" s="152" t="s">
        <v>236</v>
      </c>
      <c r="I75" s="152" t="s">
        <v>237</v>
      </c>
      <c r="J75" s="152" t="s">
        <v>238</v>
      </c>
      <c r="K75" s="152" t="s">
        <v>280</v>
      </c>
      <c r="L75" s="152" t="s">
        <v>241</v>
      </c>
      <c r="M75" s="152" t="s">
        <v>242</v>
      </c>
      <c r="N75" s="152" t="s">
        <v>243</v>
      </c>
      <c r="O75" s="152" t="s">
        <v>246</v>
      </c>
      <c r="P75" s="152" t="s">
        <v>248</v>
      </c>
      <c r="Q75" s="152" t="s">
        <v>249</v>
      </c>
      <c r="R75" s="15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28" t="s">
        <v>3</v>
      </c>
    </row>
    <row r="76" spans="1:65">
      <c r="A76" s="30"/>
      <c r="B76" s="19"/>
      <c r="C76" s="9"/>
      <c r="D76" s="10" t="s">
        <v>320</v>
      </c>
      <c r="E76" s="11" t="s">
        <v>282</v>
      </c>
      <c r="F76" s="11" t="s">
        <v>320</v>
      </c>
      <c r="G76" s="11" t="s">
        <v>282</v>
      </c>
      <c r="H76" s="11" t="s">
        <v>282</v>
      </c>
      <c r="I76" s="11" t="s">
        <v>282</v>
      </c>
      <c r="J76" s="11" t="s">
        <v>282</v>
      </c>
      <c r="K76" s="11" t="s">
        <v>282</v>
      </c>
      <c r="L76" s="11" t="s">
        <v>282</v>
      </c>
      <c r="M76" s="11" t="s">
        <v>320</v>
      </c>
      <c r="N76" s="11" t="s">
        <v>320</v>
      </c>
      <c r="O76" s="11" t="s">
        <v>282</v>
      </c>
      <c r="P76" s="11" t="s">
        <v>320</v>
      </c>
      <c r="Q76" s="11" t="s">
        <v>320</v>
      </c>
      <c r="R76" s="15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28">
        <v>0</v>
      </c>
    </row>
    <row r="77" spans="1:65">
      <c r="A77" s="30"/>
      <c r="B77" s="19"/>
      <c r="C77" s="9"/>
      <c r="D77" s="26" t="s">
        <v>321</v>
      </c>
      <c r="E77" s="26" t="s">
        <v>322</v>
      </c>
      <c r="F77" s="26" t="s">
        <v>323</v>
      </c>
      <c r="G77" s="26" t="s">
        <v>323</v>
      </c>
      <c r="H77" s="26" t="s">
        <v>323</v>
      </c>
      <c r="I77" s="26" t="s">
        <v>323</v>
      </c>
      <c r="J77" s="26" t="s">
        <v>323</v>
      </c>
      <c r="K77" s="26" t="s">
        <v>323</v>
      </c>
      <c r="L77" s="26" t="s">
        <v>324</v>
      </c>
      <c r="M77" s="26" t="s">
        <v>324</v>
      </c>
      <c r="N77" s="26" t="s">
        <v>307</v>
      </c>
      <c r="O77" s="26" t="s">
        <v>324</v>
      </c>
      <c r="P77" s="26" t="s">
        <v>307</v>
      </c>
      <c r="Q77" s="26" t="s">
        <v>323</v>
      </c>
      <c r="R77" s="15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28">
        <v>0</v>
      </c>
    </row>
    <row r="78" spans="1:65">
      <c r="A78" s="30"/>
      <c r="B78" s="18">
        <v>1</v>
      </c>
      <c r="C78" s="14">
        <v>1</v>
      </c>
      <c r="D78" s="207">
        <v>118.425</v>
      </c>
      <c r="E78" s="207">
        <v>113.80957023193378</v>
      </c>
      <c r="F78" s="227">
        <v>5.7</v>
      </c>
      <c r="G78" s="207">
        <v>80</v>
      </c>
      <c r="H78" s="207">
        <v>90</v>
      </c>
      <c r="I78" s="207">
        <v>70</v>
      </c>
      <c r="J78" s="207">
        <v>90</v>
      </c>
      <c r="K78" s="207">
        <v>100</v>
      </c>
      <c r="L78" s="207">
        <v>56.057640310796671</v>
      </c>
      <c r="M78" s="207">
        <v>123.00000000000001</v>
      </c>
      <c r="N78" s="207">
        <v>128</v>
      </c>
      <c r="O78" s="207">
        <v>115.8</v>
      </c>
      <c r="P78" s="207">
        <v>60</v>
      </c>
      <c r="Q78" s="207">
        <v>92</v>
      </c>
      <c r="R78" s="208"/>
      <c r="S78" s="209"/>
      <c r="T78" s="209"/>
      <c r="U78" s="209"/>
      <c r="V78" s="209"/>
      <c r="W78" s="209"/>
      <c r="X78" s="209"/>
      <c r="Y78" s="209"/>
      <c r="Z78" s="209"/>
      <c r="AA78" s="209"/>
      <c r="AB78" s="209"/>
      <c r="AC78" s="209"/>
      <c r="AD78" s="209"/>
      <c r="AE78" s="209"/>
      <c r="AF78" s="209"/>
      <c r="AG78" s="209"/>
      <c r="AH78" s="209"/>
      <c r="AI78" s="209"/>
      <c r="AJ78" s="209"/>
      <c r="AK78" s="209"/>
      <c r="AL78" s="209"/>
      <c r="AM78" s="209"/>
      <c r="AN78" s="209"/>
      <c r="AO78" s="209"/>
      <c r="AP78" s="209"/>
      <c r="AQ78" s="209"/>
      <c r="AR78" s="209"/>
      <c r="AS78" s="209"/>
      <c r="AT78" s="209"/>
      <c r="AU78" s="209"/>
      <c r="AV78" s="209"/>
      <c r="AW78" s="209"/>
      <c r="AX78" s="209"/>
      <c r="AY78" s="209"/>
      <c r="AZ78" s="209"/>
      <c r="BA78" s="209"/>
      <c r="BB78" s="209"/>
      <c r="BC78" s="209"/>
      <c r="BD78" s="209"/>
      <c r="BE78" s="209"/>
      <c r="BF78" s="209"/>
      <c r="BG78" s="209"/>
      <c r="BH78" s="209"/>
      <c r="BI78" s="209"/>
      <c r="BJ78" s="209"/>
      <c r="BK78" s="209"/>
      <c r="BL78" s="209"/>
      <c r="BM78" s="210">
        <v>1</v>
      </c>
    </row>
    <row r="79" spans="1:65">
      <c r="A79" s="30"/>
      <c r="B79" s="19">
        <v>1</v>
      </c>
      <c r="C79" s="9">
        <v>2</v>
      </c>
      <c r="D79" s="211">
        <v>119.06699999999999</v>
      </c>
      <c r="E79" s="211">
        <v>113.36960281737137</v>
      </c>
      <c r="F79" s="228">
        <v>4.3</v>
      </c>
      <c r="G79" s="211">
        <v>70</v>
      </c>
      <c r="H79" s="211">
        <v>90</v>
      </c>
      <c r="I79" s="211">
        <v>60</v>
      </c>
      <c r="J79" s="211">
        <v>90</v>
      </c>
      <c r="K79" s="211">
        <v>100</v>
      </c>
      <c r="L79" s="211">
        <v>83.599935934957372</v>
      </c>
      <c r="M79" s="211">
        <v>122</v>
      </c>
      <c r="N79" s="211">
        <v>131</v>
      </c>
      <c r="O79" s="211">
        <v>117.9</v>
      </c>
      <c r="P79" s="211">
        <v>60</v>
      </c>
      <c r="Q79" s="211">
        <v>91</v>
      </c>
      <c r="R79" s="208"/>
      <c r="S79" s="209"/>
      <c r="T79" s="209"/>
      <c r="U79" s="209"/>
      <c r="V79" s="209"/>
      <c r="W79" s="209"/>
      <c r="X79" s="209"/>
      <c r="Y79" s="209"/>
      <c r="Z79" s="209"/>
      <c r="AA79" s="209"/>
      <c r="AB79" s="209"/>
      <c r="AC79" s="209"/>
      <c r="AD79" s="209"/>
      <c r="AE79" s="209"/>
      <c r="AF79" s="209"/>
      <c r="AG79" s="209"/>
      <c r="AH79" s="209"/>
      <c r="AI79" s="209"/>
      <c r="AJ79" s="209"/>
      <c r="AK79" s="209"/>
      <c r="AL79" s="209"/>
      <c r="AM79" s="209"/>
      <c r="AN79" s="209"/>
      <c r="AO79" s="209"/>
      <c r="AP79" s="209"/>
      <c r="AQ79" s="209"/>
      <c r="AR79" s="209"/>
      <c r="AS79" s="209"/>
      <c r="AT79" s="209"/>
      <c r="AU79" s="209"/>
      <c r="AV79" s="209"/>
      <c r="AW79" s="209"/>
      <c r="AX79" s="209"/>
      <c r="AY79" s="209"/>
      <c r="AZ79" s="209"/>
      <c r="BA79" s="209"/>
      <c r="BB79" s="209"/>
      <c r="BC79" s="209"/>
      <c r="BD79" s="209"/>
      <c r="BE79" s="209"/>
      <c r="BF79" s="209"/>
      <c r="BG79" s="209"/>
      <c r="BH79" s="209"/>
      <c r="BI79" s="209"/>
      <c r="BJ79" s="209"/>
      <c r="BK79" s="209"/>
      <c r="BL79" s="209"/>
      <c r="BM79" s="210">
        <v>18</v>
      </c>
    </row>
    <row r="80" spans="1:65">
      <c r="A80" s="30"/>
      <c r="B80" s="19">
        <v>1</v>
      </c>
      <c r="C80" s="9">
        <v>3</v>
      </c>
      <c r="D80" s="211">
        <v>123.91999999999999</v>
      </c>
      <c r="E80" s="211">
        <v>114.59670856745733</v>
      </c>
      <c r="F80" s="228">
        <v>6.4</v>
      </c>
      <c r="G80" s="211">
        <v>60</v>
      </c>
      <c r="H80" s="211">
        <v>90</v>
      </c>
      <c r="I80" s="211">
        <v>50</v>
      </c>
      <c r="J80" s="211">
        <v>100</v>
      </c>
      <c r="K80" s="211">
        <v>100</v>
      </c>
      <c r="L80" s="211">
        <v>74.620268260766437</v>
      </c>
      <c r="M80" s="211">
        <v>121</v>
      </c>
      <c r="N80" s="211">
        <v>130</v>
      </c>
      <c r="O80" s="211">
        <v>116.9</v>
      </c>
      <c r="P80" s="211">
        <v>55</v>
      </c>
      <c r="Q80" s="211">
        <v>92</v>
      </c>
      <c r="R80" s="208"/>
      <c r="S80" s="209"/>
      <c r="T80" s="209"/>
      <c r="U80" s="209"/>
      <c r="V80" s="209"/>
      <c r="W80" s="209"/>
      <c r="X80" s="209"/>
      <c r="Y80" s="209"/>
      <c r="Z80" s="209"/>
      <c r="AA80" s="209"/>
      <c r="AB80" s="209"/>
      <c r="AC80" s="209"/>
      <c r="AD80" s="209"/>
      <c r="AE80" s="209"/>
      <c r="AF80" s="209"/>
      <c r="AG80" s="209"/>
      <c r="AH80" s="209"/>
      <c r="AI80" s="209"/>
      <c r="AJ80" s="209"/>
      <c r="AK80" s="209"/>
      <c r="AL80" s="209"/>
      <c r="AM80" s="209"/>
      <c r="AN80" s="209"/>
      <c r="AO80" s="209"/>
      <c r="AP80" s="209"/>
      <c r="AQ80" s="209"/>
      <c r="AR80" s="209"/>
      <c r="AS80" s="209"/>
      <c r="AT80" s="209"/>
      <c r="AU80" s="209"/>
      <c r="AV80" s="209"/>
      <c r="AW80" s="209"/>
      <c r="AX80" s="209"/>
      <c r="AY80" s="209"/>
      <c r="AZ80" s="209"/>
      <c r="BA80" s="209"/>
      <c r="BB80" s="209"/>
      <c r="BC80" s="209"/>
      <c r="BD80" s="209"/>
      <c r="BE80" s="209"/>
      <c r="BF80" s="209"/>
      <c r="BG80" s="209"/>
      <c r="BH80" s="209"/>
      <c r="BI80" s="209"/>
      <c r="BJ80" s="209"/>
      <c r="BK80" s="209"/>
      <c r="BL80" s="209"/>
      <c r="BM80" s="210">
        <v>16</v>
      </c>
    </row>
    <row r="81" spans="1:65">
      <c r="A81" s="30"/>
      <c r="B81" s="19">
        <v>1</v>
      </c>
      <c r="C81" s="9">
        <v>4</v>
      </c>
      <c r="D81" s="211">
        <v>117.19</v>
      </c>
      <c r="E81" s="211">
        <v>112.15882398229475</v>
      </c>
      <c r="F81" s="228">
        <v>6.1</v>
      </c>
      <c r="G81" s="211">
        <v>80</v>
      </c>
      <c r="H81" s="211">
        <v>80</v>
      </c>
      <c r="I81" s="211">
        <v>80</v>
      </c>
      <c r="J81" s="211">
        <v>90</v>
      </c>
      <c r="K81" s="211">
        <v>90</v>
      </c>
      <c r="L81" s="211">
        <v>47.576847749404678</v>
      </c>
      <c r="M81" s="211">
        <v>122</v>
      </c>
      <c r="N81" s="211">
        <v>131</v>
      </c>
      <c r="O81" s="211">
        <v>115.9</v>
      </c>
      <c r="P81" s="211">
        <v>59</v>
      </c>
      <c r="Q81" s="211">
        <v>92</v>
      </c>
      <c r="R81" s="208"/>
      <c r="S81" s="209"/>
      <c r="T81" s="209"/>
      <c r="U81" s="209"/>
      <c r="V81" s="209"/>
      <c r="W81" s="209"/>
      <c r="X81" s="209"/>
      <c r="Y81" s="209"/>
      <c r="Z81" s="209"/>
      <c r="AA81" s="209"/>
      <c r="AB81" s="209"/>
      <c r="AC81" s="209"/>
      <c r="AD81" s="209"/>
      <c r="AE81" s="209"/>
      <c r="AF81" s="209"/>
      <c r="AG81" s="209"/>
      <c r="AH81" s="209"/>
      <c r="AI81" s="209"/>
      <c r="AJ81" s="209"/>
      <c r="AK81" s="209"/>
      <c r="AL81" s="209"/>
      <c r="AM81" s="209"/>
      <c r="AN81" s="209"/>
      <c r="AO81" s="209"/>
      <c r="AP81" s="209"/>
      <c r="AQ81" s="209"/>
      <c r="AR81" s="209"/>
      <c r="AS81" s="209"/>
      <c r="AT81" s="209"/>
      <c r="AU81" s="209"/>
      <c r="AV81" s="209"/>
      <c r="AW81" s="209"/>
      <c r="AX81" s="209"/>
      <c r="AY81" s="209"/>
      <c r="AZ81" s="209"/>
      <c r="BA81" s="209"/>
      <c r="BB81" s="209"/>
      <c r="BC81" s="209"/>
      <c r="BD81" s="209"/>
      <c r="BE81" s="209"/>
      <c r="BF81" s="209"/>
      <c r="BG81" s="209"/>
      <c r="BH81" s="209"/>
      <c r="BI81" s="209"/>
      <c r="BJ81" s="209"/>
      <c r="BK81" s="209"/>
      <c r="BL81" s="209"/>
      <c r="BM81" s="210">
        <v>94.227916923506186</v>
      </c>
    </row>
    <row r="82" spans="1:65">
      <c r="A82" s="30"/>
      <c r="B82" s="19">
        <v>1</v>
      </c>
      <c r="C82" s="9">
        <v>5</v>
      </c>
      <c r="D82" s="211">
        <v>115.54600000000001</v>
      </c>
      <c r="E82" s="211">
        <v>111.68887811065676</v>
      </c>
      <c r="F82" s="228">
        <v>5.3</v>
      </c>
      <c r="G82" s="211">
        <v>60</v>
      </c>
      <c r="H82" s="211">
        <v>80</v>
      </c>
      <c r="I82" s="211">
        <v>70</v>
      </c>
      <c r="J82" s="211">
        <v>100</v>
      </c>
      <c r="K82" s="211">
        <v>100</v>
      </c>
      <c r="L82" s="211">
        <v>53.570196059394213</v>
      </c>
      <c r="M82" s="211">
        <v>123.00000000000001</v>
      </c>
      <c r="N82" s="211">
        <v>129</v>
      </c>
      <c r="O82" s="211">
        <v>115.2</v>
      </c>
      <c r="P82" s="211">
        <v>56</v>
      </c>
      <c r="Q82" s="211">
        <v>93</v>
      </c>
      <c r="R82" s="208"/>
      <c r="S82" s="209"/>
      <c r="T82" s="209"/>
      <c r="U82" s="209"/>
      <c r="V82" s="209"/>
      <c r="W82" s="209"/>
      <c r="X82" s="209"/>
      <c r="Y82" s="209"/>
      <c r="Z82" s="209"/>
      <c r="AA82" s="209"/>
      <c r="AB82" s="209"/>
      <c r="AC82" s="209"/>
      <c r="AD82" s="209"/>
      <c r="AE82" s="209"/>
      <c r="AF82" s="209"/>
      <c r="AG82" s="209"/>
      <c r="AH82" s="209"/>
      <c r="AI82" s="209"/>
      <c r="AJ82" s="209"/>
      <c r="AK82" s="209"/>
      <c r="AL82" s="209"/>
      <c r="AM82" s="209"/>
      <c r="AN82" s="209"/>
      <c r="AO82" s="209"/>
      <c r="AP82" s="209"/>
      <c r="AQ82" s="209"/>
      <c r="AR82" s="209"/>
      <c r="AS82" s="209"/>
      <c r="AT82" s="209"/>
      <c r="AU82" s="209"/>
      <c r="AV82" s="209"/>
      <c r="AW82" s="209"/>
      <c r="AX82" s="209"/>
      <c r="AY82" s="209"/>
      <c r="AZ82" s="209"/>
      <c r="BA82" s="209"/>
      <c r="BB82" s="209"/>
      <c r="BC82" s="209"/>
      <c r="BD82" s="209"/>
      <c r="BE82" s="209"/>
      <c r="BF82" s="209"/>
      <c r="BG82" s="209"/>
      <c r="BH82" s="209"/>
      <c r="BI82" s="209"/>
      <c r="BJ82" s="209"/>
      <c r="BK82" s="209"/>
      <c r="BL82" s="209"/>
      <c r="BM82" s="210">
        <v>75</v>
      </c>
    </row>
    <row r="83" spans="1:65">
      <c r="A83" s="30"/>
      <c r="B83" s="19">
        <v>1</v>
      </c>
      <c r="C83" s="9">
        <v>6</v>
      </c>
      <c r="D83" s="211">
        <v>122.398</v>
      </c>
      <c r="E83" s="211">
        <v>112.28920180948403</v>
      </c>
      <c r="F83" s="228">
        <v>5.3</v>
      </c>
      <c r="G83" s="211">
        <v>70</v>
      </c>
      <c r="H83" s="211">
        <v>70</v>
      </c>
      <c r="I83" s="211">
        <v>80</v>
      </c>
      <c r="J83" s="211">
        <v>100</v>
      </c>
      <c r="K83" s="211">
        <v>90</v>
      </c>
      <c r="L83" s="211">
        <v>46.793846198964168</v>
      </c>
      <c r="M83" s="211">
        <v>121</v>
      </c>
      <c r="N83" s="211">
        <v>132</v>
      </c>
      <c r="O83" s="211">
        <v>117.4</v>
      </c>
      <c r="P83" s="211">
        <v>59</v>
      </c>
      <c r="Q83" s="211">
        <v>92</v>
      </c>
      <c r="R83" s="208"/>
      <c r="S83" s="209"/>
      <c r="T83" s="209"/>
      <c r="U83" s="209"/>
      <c r="V83" s="209"/>
      <c r="W83" s="209"/>
      <c r="X83" s="209"/>
      <c r="Y83" s="209"/>
      <c r="Z83" s="209"/>
      <c r="AA83" s="209"/>
      <c r="AB83" s="209"/>
      <c r="AC83" s="209"/>
      <c r="AD83" s="209"/>
      <c r="AE83" s="209"/>
      <c r="AF83" s="209"/>
      <c r="AG83" s="209"/>
      <c r="AH83" s="209"/>
      <c r="AI83" s="209"/>
      <c r="AJ83" s="209"/>
      <c r="AK83" s="209"/>
      <c r="AL83" s="209"/>
      <c r="AM83" s="209"/>
      <c r="AN83" s="209"/>
      <c r="AO83" s="209"/>
      <c r="AP83" s="209"/>
      <c r="AQ83" s="209"/>
      <c r="AR83" s="209"/>
      <c r="AS83" s="209"/>
      <c r="AT83" s="209"/>
      <c r="AU83" s="209"/>
      <c r="AV83" s="209"/>
      <c r="AW83" s="209"/>
      <c r="AX83" s="209"/>
      <c r="AY83" s="209"/>
      <c r="AZ83" s="209"/>
      <c r="BA83" s="209"/>
      <c r="BB83" s="209"/>
      <c r="BC83" s="209"/>
      <c r="BD83" s="209"/>
      <c r="BE83" s="209"/>
      <c r="BF83" s="209"/>
      <c r="BG83" s="209"/>
      <c r="BH83" s="209"/>
      <c r="BI83" s="209"/>
      <c r="BJ83" s="209"/>
      <c r="BK83" s="209"/>
      <c r="BL83" s="209"/>
      <c r="BM83" s="212"/>
    </row>
    <row r="84" spans="1:65">
      <c r="A84" s="30"/>
      <c r="B84" s="20" t="s">
        <v>260</v>
      </c>
      <c r="C84" s="12"/>
      <c r="D84" s="213">
        <v>119.42433333333334</v>
      </c>
      <c r="E84" s="213">
        <v>112.98546425319967</v>
      </c>
      <c r="F84" s="213">
        <v>5.5166666666666666</v>
      </c>
      <c r="G84" s="213">
        <v>70</v>
      </c>
      <c r="H84" s="213">
        <v>83.333333333333329</v>
      </c>
      <c r="I84" s="213">
        <v>68.333333333333329</v>
      </c>
      <c r="J84" s="213">
        <v>95</v>
      </c>
      <c r="K84" s="213">
        <v>96.666666666666671</v>
      </c>
      <c r="L84" s="213">
        <v>60.369789085713926</v>
      </c>
      <c r="M84" s="213">
        <v>122</v>
      </c>
      <c r="N84" s="213">
        <v>130.16666666666666</v>
      </c>
      <c r="O84" s="213">
        <v>116.51666666666667</v>
      </c>
      <c r="P84" s="213">
        <v>58.166666666666664</v>
      </c>
      <c r="Q84" s="213">
        <v>92</v>
      </c>
      <c r="R84" s="208"/>
      <c r="S84" s="209"/>
      <c r="T84" s="209"/>
      <c r="U84" s="209"/>
      <c r="V84" s="209"/>
      <c r="W84" s="209"/>
      <c r="X84" s="209"/>
      <c r="Y84" s="209"/>
      <c r="Z84" s="209"/>
      <c r="AA84" s="209"/>
      <c r="AB84" s="209"/>
      <c r="AC84" s="209"/>
      <c r="AD84" s="209"/>
      <c r="AE84" s="209"/>
      <c r="AF84" s="209"/>
      <c r="AG84" s="209"/>
      <c r="AH84" s="209"/>
      <c r="AI84" s="209"/>
      <c r="AJ84" s="209"/>
      <c r="AK84" s="209"/>
      <c r="AL84" s="209"/>
      <c r="AM84" s="209"/>
      <c r="AN84" s="209"/>
      <c r="AO84" s="209"/>
      <c r="AP84" s="209"/>
      <c r="AQ84" s="209"/>
      <c r="AR84" s="209"/>
      <c r="AS84" s="209"/>
      <c r="AT84" s="209"/>
      <c r="AU84" s="209"/>
      <c r="AV84" s="209"/>
      <c r="AW84" s="209"/>
      <c r="AX84" s="209"/>
      <c r="AY84" s="209"/>
      <c r="AZ84" s="209"/>
      <c r="BA84" s="209"/>
      <c r="BB84" s="209"/>
      <c r="BC84" s="209"/>
      <c r="BD84" s="209"/>
      <c r="BE84" s="209"/>
      <c r="BF84" s="209"/>
      <c r="BG84" s="209"/>
      <c r="BH84" s="209"/>
      <c r="BI84" s="209"/>
      <c r="BJ84" s="209"/>
      <c r="BK84" s="209"/>
      <c r="BL84" s="209"/>
      <c r="BM84" s="212"/>
    </row>
    <row r="85" spans="1:65">
      <c r="A85" s="30"/>
      <c r="B85" s="3" t="s">
        <v>261</v>
      </c>
      <c r="C85" s="29"/>
      <c r="D85" s="211">
        <v>118.746</v>
      </c>
      <c r="E85" s="211">
        <v>112.82940231342769</v>
      </c>
      <c r="F85" s="211">
        <v>5.5</v>
      </c>
      <c r="G85" s="211">
        <v>70</v>
      </c>
      <c r="H85" s="211">
        <v>85</v>
      </c>
      <c r="I85" s="211">
        <v>70</v>
      </c>
      <c r="J85" s="211">
        <v>95</v>
      </c>
      <c r="K85" s="211">
        <v>100</v>
      </c>
      <c r="L85" s="211">
        <v>54.813918185095446</v>
      </c>
      <c r="M85" s="211">
        <v>122</v>
      </c>
      <c r="N85" s="211">
        <v>130.5</v>
      </c>
      <c r="O85" s="211">
        <v>116.4</v>
      </c>
      <c r="P85" s="211">
        <v>59</v>
      </c>
      <c r="Q85" s="211">
        <v>92</v>
      </c>
      <c r="R85" s="208"/>
      <c r="S85" s="209"/>
      <c r="T85" s="209"/>
      <c r="U85" s="209"/>
      <c r="V85" s="209"/>
      <c r="W85" s="209"/>
      <c r="X85" s="209"/>
      <c r="Y85" s="209"/>
      <c r="Z85" s="209"/>
      <c r="AA85" s="209"/>
      <c r="AB85" s="209"/>
      <c r="AC85" s="209"/>
      <c r="AD85" s="209"/>
      <c r="AE85" s="209"/>
      <c r="AF85" s="209"/>
      <c r="AG85" s="209"/>
      <c r="AH85" s="209"/>
      <c r="AI85" s="209"/>
      <c r="AJ85" s="209"/>
      <c r="AK85" s="209"/>
      <c r="AL85" s="209"/>
      <c r="AM85" s="209"/>
      <c r="AN85" s="209"/>
      <c r="AO85" s="209"/>
      <c r="AP85" s="209"/>
      <c r="AQ85" s="209"/>
      <c r="AR85" s="209"/>
      <c r="AS85" s="209"/>
      <c r="AT85" s="209"/>
      <c r="AU85" s="209"/>
      <c r="AV85" s="209"/>
      <c r="AW85" s="209"/>
      <c r="AX85" s="209"/>
      <c r="AY85" s="209"/>
      <c r="AZ85" s="209"/>
      <c r="BA85" s="209"/>
      <c r="BB85" s="209"/>
      <c r="BC85" s="209"/>
      <c r="BD85" s="209"/>
      <c r="BE85" s="209"/>
      <c r="BF85" s="209"/>
      <c r="BG85" s="209"/>
      <c r="BH85" s="209"/>
      <c r="BI85" s="209"/>
      <c r="BJ85" s="209"/>
      <c r="BK85" s="209"/>
      <c r="BL85" s="209"/>
      <c r="BM85" s="212"/>
    </row>
    <row r="86" spans="1:65">
      <c r="A86" s="30"/>
      <c r="B86" s="3" t="s">
        <v>262</v>
      </c>
      <c r="C86" s="29"/>
      <c r="D86" s="211">
        <v>3.169030808727904</v>
      </c>
      <c r="E86" s="211">
        <v>1.120006472654669</v>
      </c>
      <c r="F86" s="211">
        <v>0.73869253865641893</v>
      </c>
      <c r="G86" s="211">
        <v>8.9442719099991592</v>
      </c>
      <c r="H86" s="211">
        <v>8.1649658092772608</v>
      </c>
      <c r="I86" s="211">
        <v>11.690451944500111</v>
      </c>
      <c r="J86" s="211">
        <v>5.4772255750516612</v>
      </c>
      <c r="K86" s="211">
        <v>5.1639777949432224</v>
      </c>
      <c r="L86" s="211">
        <v>15.202042922154606</v>
      </c>
      <c r="M86" s="211">
        <v>0.89442719099992218</v>
      </c>
      <c r="N86" s="211">
        <v>1.4719601443879746</v>
      </c>
      <c r="O86" s="211">
        <v>1.0457851914550476</v>
      </c>
      <c r="P86" s="211">
        <v>2.1369760566432809</v>
      </c>
      <c r="Q86" s="211">
        <v>0.63245553203367588</v>
      </c>
      <c r="R86" s="208"/>
      <c r="S86" s="209"/>
      <c r="T86" s="209"/>
      <c r="U86" s="209"/>
      <c r="V86" s="209"/>
      <c r="W86" s="209"/>
      <c r="X86" s="209"/>
      <c r="Y86" s="209"/>
      <c r="Z86" s="209"/>
      <c r="AA86" s="209"/>
      <c r="AB86" s="209"/>
      <c r="AC86" s="209"/>
      <c r="AD86" s="209"/>
      <c r="AE86" s="209"/>
      <c r="AF86" s="209"/>
      <c r="AG86" s="209"/>
      <c r="AH86" s="209"/>
      <c r="AI86" s="209"/>
      <c r="AJ86" s="209"/>
      <c r="AK86" s="209"/>
      <c r="AL86" s="209"/>
      <c r="AM86" s="209"/>
      <c r="AN86" s="209"/>
      <c r="AO86" s="209"/>
      <c r="AP86" s="209"/>
      <c r="AQ86" s="209"/>
      <c r="AR86" s="209"/>
      <c r="AS86" s="209"/>
      <c r="AT86" s="209"/>
      <c r="AU86" s="209"/>
      <c r="AV86" s="209"/>
      <c r="AW86" s="209"/>
      <c r="AX86" s="209"/>
      <c r="AY86" s="209"/>
      <c r="AZ86" s="209"/>
      <c r="BA86" s="209"/>
      <c r="BB86" s="209"/>
      <c r="BC86" s="209"/>
      <c r="BD86" s="209"/>
      <c r="BE86" s="209"/>
      <c r="BF86" s="209"/>
      <c r="BG86" s="209"/>
      <c r="BH86" s="209"/>
      <c r="BI86" s="209"/>
      <c r="BJ86" s="209"/>
      <c r="BK86" s="209"/>
      <c r="BL86" s="209"/>
      <c r="BM86" s="212"/>
    </row>
    <row r="87" spans="1:65">
      <c r="A87" s="30"/>
      <c r="B87" s="3" t="s">
        <v>86</v>
      </c>
      <c r="C87" s="29"/>
      <c r="D87" s="13">
        <v>2.6535888627342033E-2</v>
      </c>
      <c r="E87" s="13">
        <v>9.9128368419564312E-3</v>
      </c>
      <c r="F87" s="13">
        <v>0.13390197075342941</v>
      </c>
      <c r="G87" s="13">
        <v>0.12777531299998798</v>
      </c>
      <c r="H87" s="13">
        <v>9.7979589711327142E-2</v>
      </c>
      <c r="I87" s="13">
        <v>0.17107978455366019</v>
      </c>
      <c r="J87" s="13">
        <v>5.7655006053175382E-2</v>
      </c>
      <c r="K87" s="13">
        <v>5.3420459947688508E-2</v>
      </c>
      <c r="L87" s="13">
        <v>0.25181540555940191</v>
      </c>
      <c r="M87" s="13">
        <v>7.3313704180321491E-3</v>
      </c>
      <c r="N87" s="13">
        <v>1.1308272556117603E-2</v>
      </c>
      <c r="O87" s="13">
        <v>8.9754128861826432E-3</v>
      </c>
      <c r="P87" s="13">
        <v>3.6738843380686781E-2</v>
      </c>
      <c r="Q87" s="13">
        <v>6.874516652539955E-3</v>
      </c>
      <c r="R87" s="15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55"/>
    </row>
    <row r="88" spans="1:65">
      <c r="A88" s="30"/>
      <c r="B88" s="3" t="s">
        <v>263</v>
      </c>
      <c r="C88" s="29"/>
      <c r="D88" s="13">
        <v>0.26739863548380782</v>
      </c>
      <c r="E88" s="13">
        <v>0.19906571154407215</v>
      </c>
      <c r="F88" s="13">
        <v>-0.94145401016192398</v>
      </c>
      <c r="G88" s="13">
        <v>-0.25712037063468463</v>
      </c>
      <c r="H88" s="13">
        <v>-0.11561948885081508</v>
      </c>
      <c r="I88" s="13">
        <v>-0.27480798085766844</v>
      </c>
      <c r="J88" s="13">
        <v>8.1937827100708738E-3</v>
      </c>
      <c r="K88" s="13">
        <v>2.5881392933054581E-2</v>
      </c>
      <c r="L88" s="13">
        <v>-0.35932162084489405</v>
      </c>
      <c r="M88" s="13">
        <v>0.29473306832240675</v>
      </c>
      <c r="N88" s="13">
        <v>0.38140235841502679</v>
      </c>
      <c r="O88" s="13">
        <v>0.23654083068879039</v>
      </c>
      <c r="P88" s="13">
        <v>-0.38270240321786897</v>
      </c>
      <c r="Q88" s="13">
        <v>-2.3643915691299866E-2</v>
      </c>
      <c r="R88" s="15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55"/>
    </row>
    <row r="89" spans="1:65">
      <c r="A89" s="30"/>
      <c r="B89" s="46" t="s">
        <v>264</v>
      </c>
      <c r="C89" s="47"/>
      <c r="D89" s="45">
        <v>0.72</v>
      </c>
      <c r="E89" s="45">
        <v>0.54</v>
      </c>
      <c r="F89" s="45">
        <v>2.44</v>
      </c>
      <c r="G89" s="45">
        <v>0.65</v>
      </c>
      <c r="H89" s="45">
        <v>0.28000000000000003</v>
      </c>
      <c r="I89" s="45">
        <v>0.7</v>
      </c>
      <c r="J89" s="45">
        <v>0.04</v>
      </c>
      <c r="K89" s="45">
        <v>0.09</v>
      </c>
      <c r="L89" s="45">
        <v>0.92</v>
      </c>
      <c r="M89" s="45">
        <v>0.79</v>
      </c>
      <c r="N89" s="45">
        <v>1.02</v>
      </c>
      <c r="O89" s="45">
        <v>0.64</v>
      </c>
      <c r="P89" s="45">
        <v>0.98</v>
      </c>
      <c r="Q89" s="45">
        <v>0.04</v>
      </c>
      <c r="R89" s="15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55"/>
    </row>
    <row r="90" spans="1:65">
      <c r="B90" s="31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BM90" s="55"/>
    </row>
    <row r="91" spans="1:65" ht="15">
      <c r="B91" s="8" t="s">
        <v>606</v>
      </c>
      <c r="BM91" s="28" t="s">
        <v>67</v>
      </c>
    </row>
    <row r="92" spans="1:65" ht="15">
      <c r="A92" s="25" t="s">
        <v>13</v>
      </c>
      <c r="B92" s="18" t="s">
        <v>112</v>
      </c>
      <c r="C92" s="15" t="s">
        <v>113</v>
      </c>
      <c r="D92" s="16" t="s">
        <v>225</v>
      </c>
      <c r="E92" s="17" t="s">
        <v>225</v>
      </c>
      <c r="F92" s="17" t="s">
        <v>225</v>
      </c>
      <c r="G92" s="17" t="s">
        <v>225</v>
      </c>
      <c r="H92" s="17" t="s">
        <v>225</v>
      </c>
      <c r="I92" s="17" t="s">
        <v>225</v>
      </c>
      <c r="J92" s="17" t="s">
        <v>225</v>
      </c>
      <c r="K92" s="17" t="s">
        <v>225</v>
      </c>
      <c r="L92" s="17" t="s">
        <v>225</v>
      </c>
      <c r="M92" s="17" t="s">
        <v>225</v>
      </c>
      <c r="N92" s="17" t="s">
        <v>225</v>
      </c>
      <c r="O92" s="17" t="s">
        <v>225</v>
      </c>
      <c r="P92" s="17" t="s">
        <v>225</v>
      </c>
      <c r="Q92" s="15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28">
        <v>1</v>
      </c>
    </row>
    <row r="93" spans="1:65">
      <c r="A93" s="30"/>
      <c r="B93" s="19" t="s">
        <v>226</v>
      </c>
      <c r="C93" s="9" t="s">
        <v>226</v>
      </c>
      <c r="D93" s="151" t="s">
        <v>230</v>
      </c>
      <c r="E93" s="152" t="s">
        <v>231</v>
      </c>
      <c r="F93" s="152" t="s">
        <v>232</v>
      </c>
      <c r="G93" s="152" t="s">
        <v>235</v>
      </c>
      <c r="H93" s="152" t="s">
        <v>236</v>
      </c>
      <c r="I93" s="152" t="s">
        <v>237</v>
      </c>
      <c r="J93" s="152" t="s">
        <v>238</v>
      </c>
      <c r="K93" s="152" t="s">
        <v>280</v>
      </c>
      <c r="L93" s="152" t="s">
        <v>242</v>
      </c>
      <c r="M93" s="152" t="s">
        <v>243</v>
      </c>
      <c r="N93" s="152" t="s">
        <v>246</v>
      </c>
      <c r="O93" s="152" t="s">
        <v>248</v>
      </c>
      <c r="P93" s="152" t="s">
        <v>249</v>
      </c>
      <c r="Q93" s="15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28" t="s">
        <v>3</v>
      </c>
    </row>
    <row r="94" spans="1:65">
      <c r="A94" s="30"/>
      <c r="B94" s="19"/>
      <c r="C94" s="9"/>
      <c r="D94" s="10" t="s">
        <v>320</v>
      </c>
      <c r="E94" s="11" t="s">
        <v>282</v>
      </c>
      <c r="F94" s="11" t="s">
        <v>320</v>
      </c>
      <c r="G94" s="11" t="s">
        <v>282</v>
      </c>
      <c r="H94" s="11" t="s">
        <v>282</v>
      </c>
      <c r="I94" s="11" t="s">
        <v>282</v>
      </c>
      <c r="J94" s="11" t="s">
        <v>282</v>
      </c>
      <c r="K94" s="11" t="s">
        <v>282</v>
      </c>
      <c r="L94" s="11" t="s">
        <v>320</v>
      </c>
      <c r="M94" s="11" t="s">
        <v>320</v>
      </c>
      <c r="N94" s="11" t="s">
        <v>282</v>
      </c>
      <c r="O94" s="11" t="s">
        <v>320</v>
      </c>
      <c r="P94" s="11" t="s">
        <v>320</v>
      </c>
      <c r="Q94" s="15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28">
        <v>2</v>
      </c>
    </row>
    <row r="95" spans="1:65">
      <c r="A95" s="30"/>
      <c r="B95" s="19"/>
      <c r="C95" s="9"/>
      <c r="D95" s="26" t="s">
        <v>321</v>
      </c>
      <c r="E95" s="26" t="s">
        <v>322</v>
      </c>
      <c r="F95" s="26" t="s">
        <v>323</v>
      </c>
      <c r="G95" s="26" t="s">
        <v>323</v>
      </c>
      <c r="H95" s="26" t="s">
        <v>323</v>
      </c>
      <c r="I95" s="26" t="s">
        <v>323</v>
      </c>
      <c r="J95" s="26" t="s">
        <v>323</v>
      </c>
      <c r="K95" s="26" t="s">
        <v>323</v>
      </c>
      <c r="L95" s="26" t="s">
        <v>324</v>
      </c>
      <c r="M95" s="26" t="s">
        <v>307</v>
      </c>
      <c r="N95" s="26" t="s">
        <v>324</v>
      </c>
      <c r="O95" s="26" t="s">
        <v>307</v>
      </c>
      <c r="P95" s="26" t="s">
        <v>323</v>
      </c>
      <c r="Q95" s="15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28">
        <v>3</v>
      </c>
    </row>
    <row r="96" spans="1:65">
      <c r="A96" s="30"/>
      <c r="B96" s="18">
        <v>1</v>
      </c>
      <c r="C96" s="14">
        <v>1</v>
      </c>
      <c r="D96" s="148">
        <v>1.032</v>
      </c>
      <c r="E96" s="22">
        <v>0.90698487000000005</v>
      </c>
      <c r="F96" s="22">
        <v>0.9</v>
      </c>
      <c r="G96" s="22">
        <v>0.91</v>
      </c>
      <c r="H96" s="22">
        <v>0.91</v>
      </c>
      <c r="I96" s="22">
        <v>0.9</v>
      </c>
      <c r="J96" s="22">
        <v>0.97000000000000008</v>
      </c>
      <c r="K96" s="22">
        <v>0.94</v>
      </c>
      <c r="L96" s="22">
        <v>1</v>
      </c>
      <c r="M96" s="148">
        <v>1.4</v>
      </c>
      <c r="N96" s="148">
        <v>2</v>
      </c>
      <c r="O96" s="148">
        <v>1</v>
      </c>
      <c r="P96" s="22">
        <v>0.76</v>
      </c>
      <c r="Q96" s="15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28">
        <v>1</v>
      </c>
    </row>
    <row r="97" spans="1:65">
      <c r="A97" s="30"/>
      <c r="B97" s="19">
        <v>1</v>
      </c>
      <c r="C97" s="9">
        <v>2</v>
      </c>
      <c r="D97" s="149">
        <v>1.0880000000000001</v>
      </c>
      <c r="E97" s="11">
        <v>0.89721432899999998</v>
      </c>
      <c r="F97" s="11">
        <v>0.9</v>
      </c>
      <c r="G97" s="11">
        <v>0.91</v>
      </c>
      <c r="H97" s="11">
        <v>0.92</v>
      </c>
      <c r="I97" s="11">
        <v>0.9</v>
      </c>
      <c r="J97" s="11">
        <v>0.97000000000000008</v>
      </c>
      <c r="K97" s="11">
        <v>0.9</v>
      </c>
      <c r="L97" s="11">
        <v>1.1000000000000001</v>
      </c>
      <c r="M97" s="149">
        <v>1.3</v>
      </c>
      <c r="N97" s="149">
        <v>2.1</v>
      </c>
      <c r="O97" s="149">
        <v>1</v>
      </c>
      <c r="P97" s="11">
        <v>0.74</v>
      </c>
      <c r="Q97" s="15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28">
        <v>19</v>
      </c>
    </row>
    <row r="98" spans="1:65">
      <c r="A98" s="30"/>
      <c r="B98" s="19">
        <v>1</v>
      </c>
      <c r="C98" s="9">
        <v>3</v>
      </c>
      <c r="D98" s="149">
        <v>1.0609999999999999</v>
      </c>
      <c r="E98" s="11">
        <v>0.90980194800000003</v>
      </c>
      <c r="F98" s="11">
        <v>1</v>
      </c>
      <c r="G98" s="11">
        <v>0.9</v>
      </c>
      <c r="H98" s="11">
        <v>0.88</v>
      </c>
      <c r="I98" s="11">
        <v>0.91</v>
      </c>
      <c r="J98" s="11">
        <v>0.96</v>
      </c>
      <c r="K98" s="11">
        <v>0.94</v>
      </c>
      <c r="L98" s="11">
        <v>1.1000000000000001</v>
      </c>
      <c r="M98" s="149">
        <v>1.4</v>
      </c>
      <c r="N98" s="149">
        <v>2.1</v>
      </c>
      <c r="O98" s="149" t="s">
        <v>105</v>
      </c>
      <c r="P98" s="11">
        <v>0.68</v>
      </c>
      <c r="Q98" s="15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28">
        <v>16</v>
      </c>
    </row>
    <row r="99" spans="1:65">
      <c r="A99" s="30"/>
      <c r="B99" s="19">
        <v>1</v>
      </c>
      <c r="C99" s="9">
        <v>4</v>
      </c>
      <c r="D99" s="149">
        <v>1.1080000000000001</v>
      </c>
      <c r="E99" s="11">
        <v>0.90247433100000007</v>
      </c>
      <c r="F99" s="11">
        <v>1</v>
      </c>
      <c r="G99" s="11">
        <v>0.91</v>
      </c>
      <c r="H99" s="11">
        <v>0.89</v>
      </c>
      <c r="I99" s="11">
        <v>0.91</v>
      </c>
      <c r="J99" s="11">
        <v>0.97000000000000008</v>
      </c>
      <c r="K99" s="11">
        <v>0.92</v>
      </c>
      <c r="L99" s="11">
        <v>1.1000000000000001</v>
      </c>
      <c r="M99" s="149">
        <v>1.4</v>
      </c>
      <c r="N99" s="149">
        <v>2.1</v>
      </c>
      <c r="O99" s="149" t="s">
        <v>105</v>
      </c>
      <c r="P99" s="11">
        <v>0.76</v>
      </c>
      <c r="Q99" s="15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28">
        <v>0.9226328602777778</v>
      </c>
    </row>
    <row r="100" spans="1:65">
      <c r="A100" s="30"/>
      <c r="B100" s="19">
        <v>1</v>
      </c>
      <c r="C100" s="9">
        <v>5</v>
      </c>
      <c r="D100" s="149">
        <v>1.196</v>
      </c>
      <c r="E100" s="11">
        <v>0.89826610500000004</v>
      </c>
      <c r="F100" s="11">
        <v>0.9</v>
      </c>
      <c r="G100" s="11">
        <v>0.9</v>
      </c>
      <c r="H100" s="11">
        <v>0.88</v>
      </c>
      <c r="I100" s="154">
        <v>0.87</v>
      </c>
      <c r="J100" s="11">
        <v>0.96</v>
      </c>
      <c r="K100" s="11">
        <v>0.93</v>
      </c>
      <c r="L100" s="11">
        <v>1.1000000000000001</v>
      </c>
      <c r="M100" s="149">
        <v>1.3</v>
      </c>
      <c r="N100" s="149">
        <v>2.1</v>
      </c>
      <c r="O100" s="149" t="s">
        <v>105</v>
      </c>
      <c r="P100" s="11">
        <v>0.87</v>
      </c>
      <c r="Q100" s="15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28">
        <v>76</v>
      </c>
    </row>
    <row r="101" spans="1:65">
      <c r="A101" s="30"/>
      <c r="B101" s="19">
        <v>1</v>
      </c>
      <c r="C101" s="9">
        <v>6</v>
      </c>
      <c r="D101" s="149">
        <v>1.266</v>
      </c>
      <c r="E101" s="11">
        <v>0.91343287200000001</v>
      </c>
      <c r="F101" s="11">
        <v>0.9</v>
      </c>
      <c r="G101" s="11">
        <v>0.92</v>
      </c>
      <c r="H101" s="11">
        <v>0.87</v>
      </c>
      <c r="I101" s="11">
        <v>0.9</v>
      </c>
      <c r="J101" s="11">
        <v>0.96</v>
      </c>
      <c r="K101" s="11">
        <v>0.93</v>
      </c>
      <c r="L101" s="11">
        <v>1.1000000000000001</v>
      </c>
      <c r="M101" s="149">
        <v>1.3</v>
      </c>
      <c r="N101" s="149">
        <v>2.1</v>
      </c>
      <c r="O101" s="149">
        <v>1</v>
      </c>
      <c r="P101" s="11">
        <v>0.91</v>
      </c>
      <c r="Q101" s="15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55"/>
    </row>
    <row r="102" spans="1:65">
      <c r="A102" s="30"/>
      <c r="B102" s="20" t="s">
        <v>260</v>
      </c>
      <c r="C102" s="12"/>
      <c r="D102" s="23">
        <v>1.1251666666666666</v>
      </c>
      <c r="E102" s="23">
        <v>0.90469574250000007</v>
      </c>
      <c r="F102" s="23">
        <v>0.93333333333333346</v>
      </c>
      <c r="G102" s="23">
        <v>0.90833333333333333</v>
      </c>
      <c r="H102" s="23">
        <v>0.89166666666666672</v>
      </c>
      <c r="I102" s="23">
        <v>0.89833333333333343</v>
      </c>
      <c r="J102" s="23">
        <v>0.96499999999999997</v>
      </c>
      <c r="K102" s="23">
        <v>0.92666666666666664</v>
      </c>
      <c r="L102" s="23">
        <v>1.0833333333333333</v>
      </c>
      <c r="M102" s="23">
        <v>1.3499999999999999</v>
      </c>
      <c r="N102" s="23">
        <v>2.083333333333333</v>
      </c>
      <c r="O102" s="23">
        <v>1</v>
      </c>
      <c r="P102" s="23">
        <v>0.78666666666666674</v>
      </c>
      <c r="Q102" s="15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55"/>
    </row>
    <row r="103" spans="1:65">
      <c r="A103" s="30"/>
      <c r="B103" s="3" t="s">
        <v>261</v>
      </c>
      <c r="C103" s="29"/>
      <c r="D103" s="11">
        <v>1.0980000000000001</v>
      </c>
      <c r="E103" s="11">
        <v>0.90472960050000006</v>
      </c>
      <c r="F103" s="11">
        <v>0.9</v>
      </c>
      <c r="G103" s="11">
        <v>0.91</v>
      </c>
      <c r="H103" s="11">
        <v>0.88500000000000001</v>
      </c>
      <c r="I103" s="11">
        <v>0.9</v>
      </c>
      <c r="J103" s="11">
        <v>0.96500000000000008</v>
      </c>
      <c r="K103" s="11">
        <v>0.93</v>
      </c>
      <c r="L103" s="11">
        <v>1.1000000000000001</v>
      </c>
      <c r="M103" s="11">
        <v>1.35</v>
      </c>
      <c r="N103" s="11">
        <v>2.1</v>
      </c>
      <c r="O103" s="11">
        <v>1</v>
      </c>
      <c r="P103" s="11">
        <v>0.76</v>
      </c>
      <c r="Q103" s="15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55"/>
    </row>
    <row r="104" spans="1:65">
      <c r="A104" s="30"/>
      <c r="B104" s="3" t="s">
        <v>262</v>
      </c>
      <c r="C104" s="29"/>
      <c r="D104" s="24">
        <v>8.8684647299668865E-2</v>
      </c>
      <c r="E104" s="24">
        <v>6.4791562199252107E-3</v>
      </c>
      <c r="F104" s="24">
        <v>5.1639777949432218E-2</v>
      </c>
      <c r="G104" s="24">
        <v>7.5277265270908165E-3</v>
      </c>
      <c r="H104" s="24">
        <v>1.9407902170679534E-2</v>
      </c>
      <c r="I104" s="24">
        <v>1.4719601443879758E-2</v>
      </c>
      <c r="J104" s="24">
        <v>5.4772255750517264E-3</v>
      </c>
      <c r="K104" s="24">
        <v>1.5055453054181595E-2</v>
      </c>
      <c r="L104" s="24">
        <v>4.0824829046386332E-2</v>
      </c>
      <c r="M104" s="24">
        <v>5.477225575051653E-2</v>
      </c>
      <c r="N104" s="24">
        <v>4.0824829046386339E-2</v>
      </c>
      <c r="O104" s="24">
        <v>0</v>
      </c>
      <c r="P104" s="24">
        <v>8.617811013631399E-2</v>
      </c>
      <c r="Q104" s="205"/>
      <c r="R104" s="206"/>
      <c r="S104" s="206"/>
      <c r="T104" s="206"/>
      <c r="U104" s="206"/>
      <c r="V104" s="206"/>
      <c r="W104" s="206"/>
      <c r="X104" s="206"/>
      <c r="Y104" s="206"/>
      <c r="Z104" s="206"/>
      <c r="AA104" s="206"/>
      <c r="AB104" s="206"/>
      <c r="AC104" s="206"/>
      <c r="AD104" s="206"/>
      <c r="AE104" s="206"/>
      <c r="AF104" s="206"/>
      <c r="AG104" s="206"/>
      <c r="AH104" s="206"/>
      <c r="AI104" s="206"/>
      <c r="AJ104" s="206"/>
      <c r="AK104" s="206"/>
      <c r="AL104" s="206"/>
      <c r="AM104" s="206"/>
      <c r="AN104" s="206"/>
      <c r="AO104" s="206"/>
      <c r="AP104" s="206"/>
      <c r="AQ104" s="206"/>
      <c r="AR104" s="206"/>
      <c r="AS104" s="206"/>
      <c r="AT104" s="206"/>
      <c r="AU104" s="206"/>
      <c r="AV104" s="206"/>
      <c r="AW104" s="206"/>
      <c r="AX104" s="206"/>
      <c r="AY104" s="206"/>
      <c r="AZ104" s="206"/>
      <c r="BA104" s="206"/>
      <c r="BB104" s="206"/>
      <c r="BC104" s="206"/>
      <c r="BD104" s="206"/>
      <c r="BE104" s="206"/>
      <c r="BF104" s="206"/>
      <c r="BG104" s="206"/>
      <c r="BH104" s="206"/>
      <c r="BI104" s="206"/>
      <c r="BJ104" s="206"/>
      <c r="BK104" s="206"/>
      <c r="BL104" s="206"/>
      <c r="BM104" s="56"/>
    </row>
    <row r="105" spans="1:65">
      <c r="A105" s="30"/>
      <c r="B105" s="3" t="s">
        <v>86</v>
      </c>
      <c r="C105" s="29"/>
      <c r="D105" s="13">
        <v>7.881912069293634E-2</v>
      </c>
      <c r="E105" s="13">
        <v>7.1616963754255868E-3</v>
      </c>
      <c r="F105" s="13">
        <v>5.53283335172488E-2</v>
      </c>
      <c r="G105" s="13">
        <v>8.2874053509256699E-3</v>
      </c>
      <c r="H105" s="13">
        <v>2.1765871593285458E-2</v>
      </c>
      <c r="I105" s="13">
        <v>1.6385456152741843E-2</v>
      </c>
      <c r="J105" s="13">
        <v>5.6758814249240688E-3</v>
      </c>
      <c r="K105" s="13">
        <v>1.6246891785088053E-2</v>
      </c>
      <c r="L105" s="13">
        <v>3.7684457581279696E-2</v>
      </c>
      <c r="M105" s="13">
        <v>4.0572041296678914E-2</v>
      </c>
      <c r="N105" s="13">
        <v>1.9595917942265447E-2</v>
      </c>
      <c r="O105" s="13">
        <v>0</v>
      </c>
      <c r="P105" s="13">
        <v>0.10954844508853473</v>
      </c>
      <c r="Q105" s="15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55"/>
    </row>
    <row r="106" spans="1:65">
      <c r="A106" s="30"/>
      <c r="B106" s="3" t="s">
        <v>263</v>
      </c>
      <c r="C106" s="29"/>
      <c r="D106" s="13">
        <v>0.21951722630810244</v>
      </c>
      <c r="E106" s="13">
        <v>-1.9441230146926891E-2</v>
      </c>
      <c r="F106" s="13">
        <v>1.1597758454358509E-2</v>
      </c>
      <c r="G106" s="13">
        <v>-1.5498610075668995E-2</v>
      </c>
      <c r="H106" s="13">
        <v>-3.356285576235396E-2</v>
      </c>
      <c r="I106" s="13">
        <v>-2.6337157487679841E-2</v>
      </c>
      <c r="J106" s="13">
        <v>4.5919825259059799E-2</v>
      </c>
      <c r="K106" s="13">
        <v>4.3720601796843894E-3</v>
      </c>
      <c r="L106" s="13">
        <v>0.17417596963452309</v>
      </c>
      <c r="M106" s="13">
        <v>0.46320390062148253</v>
      </c>
      <c r="N106" s="13">
        <v>1.2580307108356212</v>
      </c>
      <c r="O106" s="13">
        <v>8.3854741201098371E-2</v>
      </c>
      <c r="P106" s="13">
        <v>-0.14736760358846923</v>
      </c>
      <c r="Q106" s="15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55"/>
    </row>
    <row r="107" spans="1:65">
      <c r="A107" s="30"/>
      <c r="B107" s="46" t="s">
        <v>264</v>
      </c>
      <c r="C107" s="47"/>
      <c r="D107" s="45">
        <v>3.59</v>
      </c>
      <c r="E107" s="45">
        <v>0.47</v>
      </c>
      <c r="F107" s="45">
        <v>0.06</v>
      </c>
      <c r="G107" s="45">
        <v>0.4</v>
      </c>
      <c r="H107" s="45">
        <v>0.7</v>
      </c>
      <c r="I107" s="45">
        <v>0.57999999999999996</v>
      </c>
      <c r="J107" s="45">
        <v>0.64</v>
      </c>
      <c r="K107" s="45">
        <v>0.06</v>
      </c>
      <c r="L107" s="45">
        <v>2.82</v>
      </c>
      <c r="M107" s="45">
        <v>7.72</v>
      </c>
      <c r="N107" s="45">
        <v>21.21</v>
      </c>
      <c r="O107" s="45" t="s">
        <v>265</v>
      </c>
      <c r="P107" s="45">
        <v>2.64</v>
      </c>
      <c r="Q107" s="15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55"/>
    </row>
    <row r="108" spans="1:65">
      <c r="B108" s="31" t="s">
        <v>308</v>
      </c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BM108" s="55"/>
    </row>
    <row r="109" spans="1:65">
      <c r="BM109" s="55"/>
    </row>
    <row r="110" spans="1:65" ht="15">
      <c r="B110" s="8" t="s">
        <v>607</v>
      </c>
      <c r="BM110" s="28" t="s">
        <v>67</v>
      </c>
    </row>
    <row r="111" spans="1:65" ht="15">
      <c r="A111" s="25" t="s">
        <v>16</v>
      </c>
      <c r="B111" s="18" t="s">
        <v>112</v>
      </c>
      <c r="C111" s="15" t="s">
        <v>113</v>
      </c>
      <c r="D111" s="16" t="s">
        <v>225</v>
      </c>
      <c r="E111" s="17" t="s">
        <v>225</v>
      </c>
      <c r="F111" s="17" t="s">
        <v>225</v>
      </c>
      <c r="G111" s="17" t="s">
        <v>225</v>
      </c>
      <c r="H111" s="17" t="s">
        <v>225</v>
      </c>
      <c r="I111" s="17" t="s">
        <v>225</v>
      </c>
      <c r="J111" s="17" t="s">
        <v>225</v>
      </c>
      <c r="K111" s="17" t="s">
        <v>225</v>
      </c>
      <c r="L111" s="17" t="s">
        <v>225</v>
      </c>
      <c r="M111" s="17" t="s">
        <v>225</v>
      </c>
      <c r="N111" s="17" t="s">
        <v>225</v>
      </c>
      <c r="O111" s="17" t="s">
        <v>225</v>
      </c>
      <c r="P111" s="17" t="s">
        <v>225</v>
      </c>
      <c r="Q111" s="17" t="s">
        <v>225</v>
      </c>
      <c r="R111" s="17" t="s">
        <v>225</v>
      </c>
      <c r="S111" s="15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28">
        <v>1</v>
      </c>
    </row>
    <row r="112" spans="1:65">
      <c r="A112" s="30"/>
      <c r="B112" s="19" t="s">
        <v>226</v>
      </c>
      <c r="C112" s="9" t="s">
        <v>226</v>
      </c>
      <c r="D112" s="151" t="s">
        <v>230</v>
      </c>
      <c r="E112" s="152" t="s">
        <v>231</v>
      </c>
      <c r="F112" s="152" t="s">
        <v>232</v>
      </c>
      <c r="G112" s="152" t="s">
        <v>235</v>
      </c>
      <c r="H112" s="152" t="s">
        <v>236</v>
      </c>
      <c r="I112" s="152" t="s">
        <v>237</v>
      </c>
      <c r="J112" s="152" t="s">
        <v>238</v>
      </c>
      <c r="K112" s="152" t="s">
        <v>280</v>
      </c>
      <c r="L112" s="152" t="s">
        <v>241</v>
      </c>
      <c r="M112" s="152" t="s">
        <v>242</v>
      </c>
      <c r="N112" s="152" t="s">
        <v>243</v>
      </c>
      <c r="O112" s="152" t="s">
        <v>245</v>
      </c>
      <c r="P112" s="152" t="s">
        <v>246</v>
      </c>
      <c r="Q112" s="152" t="s">
        <v>248</v>
      </c>
      <c r="R112" s="152" t="s">
        <v>249</v>
      </c>
      <c r="S112" s="15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28" t="s">
        <v>3</v>
      </c>
    </row>
    <row r="113" spans="1:65">
      <c r="A113" s="30"/>
      <c r="B113" s="19"/>
      <c r="C113" s="9"/>
      <c r="D113" s="10" t="s">
        <v>320</v>
      </c>
      <c r="E113" s="11" t="s">
        <v>282</v>
      </c>
      <c r="F113" s="11" t="s">
        <v>320</v>
      </c>
      <c r="G113" s="11" t="s">
        <v>282</v>
      </c>
      <c r="H113" s="11" t="s">
        <v>282</v>
      </c>
      <c r="I113" s="11" t="s">
        <v>282</v>
      </c>
      <c r="J113" s="11" t="s">
        <v>282</v>
      </c>
      <c r="K113" s="11" t="s">
        <v>282</v>
      </c>
      <c r="L113" s="11" t="s">
        <v>282</v>
      </c>
      <c r="M113" s="11" t="s">
        <v>320</v>
      </c>
      <c r="N113" s="11" t="s">
        <v>320</v>
      </c>
      <c r="O113" s="11" t="s">
        <v>320</v>
      </c>
      <c r="P113" s="11" t="s">
        <v>282</v>
      </c>
      <c r="Q113" s="11" t="s">
        <v>320</v>
      </c>
      <c r="R113" s="11" t="s">
        <v>320</v>
      </c>
      <c r="S113" s="15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28">
        <v>2</v>
      </c>
    </row>
    <row r="114" spans="1:65">
      <c r="A114" s="30"/>
      <c r="B114" s="19"/>
      <c r="C114" s="9"/>
      <c r="D114" s="26" t="s">
        <v>321</v>
      </c>
      <c r="E114" s="26" t="s">
        <v>322</v>
      </c>
      <c r="F114" s="26" t="s">
        <v>323</v>
      </c>
      <c r="G114" s="26" t="s">
        <v>323</v>
      </c>
      <c r="H114" s="26" t="s">
        <v>323</v>
      </c>
      <c r="I114" s="26" t="s">
        <v>323</v>
      </c>
      <c r="J114" s="26" t="s">
        <v>323</v>
      </c>
      <c r="K114" s="26" t="s">
        <v>118</v>
      </c>
      <c r="L114" s="26" t="s">
        <v>324</v>
      </c>
      <c r="M114" s="26" t="s">
        <v>324</v>
      </c>
      <c r="N114" s="26" t="s">
        <v>307</v>
      </c>
      <c r="O114" s="26" t="s">
        <v>323</v>
      </c>
      <c r="P114" s="26" t="s">
        <v>324</v>
      </c>
      <c r="Q114" s="26" t="s">
        <v>307</v>
      </c>
      <c r="R114" s="26" t="s">
        <v>323</v>
      </c>
      <c r="S114" s="15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28">
        <v>3</v>
      </c>
    </row>
    <row r="115" spans="1:65">
      <c r="A115" s="30"/>
      <c r="B115" s="18">
        <v>1</v>
      </c>
      <c r="C115" s="14">
        <v>1</v>
      </c>
      <c r="D115" s="22">
        <v>3.5489999999999999</v>
      </c>
      <c r="E115" s="22">
        <v>4.258529675332638</v>
      </c>
      <c r="F115" s="148">
        <v>1.63</v>
      </c>
      <c r="G115" s="22">
        <v>3.89</v>
      </c>
      <c r="H115" s="22">
        <v>3.9600000000000004</v>
      </c>
      <c r="I115" s="22">
        <v>3.9399999999999995</v>
      </c>
      <c r="J115" s="22">
        <v>3.72</v>
      </c>
      <c r="K115" s="22">
        <v>3.67</v>
      </c>
      <c r="L115" s="148">
        <v>8.7519577479441401E-3</v>
      </c>
      <c r="M115" s="22">
        <v>3.24</v>
      </c>
      <c r="N115" s="22">
        <v>3.42</v>
      </c>
      <c r="O115" s="22">
        <v>3.46</v>
      </c>
      <c r="P115" s="155">
        <v>3.3</v>
      </c>
      <c r="Q115" s="148">
        <v>2.4</v>
      </c>
      <c r="R115" s="22">
        <v>4.12</v>
      </c>
      <c r="S115" s="15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28">
        <v>1</v>
      </c>
    </row>
    <row r="116" spans="1:65">
      <c r="A116" s="30"/>
      <c r="B116" s="19">
        <v>1</v>
      </c>
      <c r="C116" s="9">
        <v>2</v>
      </c>
      <c r="D116" s="11">
        <v>3.14</v>
      </c>
      <c r="E116" s="11">
        <v>4.0921611255631625</v>
      </c>
      <c r="F116" s="149">
        <v>1.29</v>
      </c>
      <c r="G116" s="11">
        <v>3.8299999999999996</v>
      </c>
      <c r="H116" s="11">
        <v>3.9600000000000004</v>
      </c>
      <c r="I116" s="11">
        <v>3.95</v>
      </c>
      <c r="J116" s="11">
        <v>3.75</v>
      </c>
      <c r="K116" s="11">
        <v>4.1399999999999997</v>
      </c>
      <c r="L116" s="154">
        <v>9.23210650820801E-2</v>
      </c>
      <c r="M116" s="11">
        <v>3.22</v>
      </c>
      <c r="N116" s="11">
        <v>3.53</v>
      </c>
      <c r="O116" s="11">
        <v>3.2</v>
      </c>
      <c r="P116" s="11">
        <v>3.6</v>
      </c>
      <c r="Q116" s="149">
        <v>2.2999999999999998</v>
      </c>
      <c r="R116" s="11">
        <v>4.08</v>
      </c>
      <c r="S116" s="15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28">
        <v>20</v>
      </c>
    </row>
    <row r="117" spans="1:65">
      <c r="A117" s="30"/>
      <c r="B117" s="19">
        <v>1</v>
      </c>
      <c r="C117" s="9">
        <v>3</v>
      </c>
      <c r="D117" s="11">
        <v>3.2240000000000002</v>
      </c>
      <c r="E117" s="11">
        <v>4.189838219101687</v>
      </c>
      <c r="F117" s="149">
        <v>1.91</v>
      </c>
      <c r="G117" s="11">
        <v>3.9899999999999998</v>
      </c>
      <c r="H117" s="11">
        <v>3.87</v>
      </c>
      <c r="I117" s="11">
        <v>3.71</v>
      </c>
      <c r="J117" s="11">
        <v>3.74</v>
      </c>
      <c r="K117" s="11">
        <v>4.08</v>
      </c>
      <c r="L117" s="149">
        <v>4.4709389219683003E-2</v>
      </c>
      <c r="M117" s="11">
        <v>3.12</v>
      </c>
      <c r="N117" s="11">
        <v>3.56</v>
      </c>
      <c r="O117" s="11">
        <v>3.47</v>
      </c>
      <c r="P117" s="11">
        <v>3.6</v>
      </c>
      <c r="Q117" s="149">
        <v>2.2000000000000002</v>
      </c>
      <c r="R117" s="11">
        <v>4.12</v>
      </c>
      <c r="S117" s="15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28">
        <v>16</v>
      </c>
    </row>
    <row r="118" spans="1:65">
      <c r="A118" s="30"/>
      <c r="B118" s="19">
        <v>1</v>
      </c>
      <c r="C118" s="9">
        <v>4</v>
      </c>
      <c r="D118" s="11">
        <v>3.2010000000000001</v>
      </c>
      <c r="E118" s="11">
        <v>4.0709810666376445</v>
      </c>
      <c r="F118" s="149">
        <v>0.85</v>
      </c>
      <c r="G118" s="11">
        <v>3.8500000000000005</v>
      </c>
      <c r="H118" s="11">
        <v>3.8</v>
      </c>
      <c r="I118" s="11">
        <v>3.9300000000000006</v>
      </c>
      <c r="J118" s="11">
        <v>3.8</v>
      </c>
      <c r="K118" s="11">
        <v>3.98</v>
      </c>
      <c r="L118" s="149">
        <v>7.317652437127624E-3</v>
      </c>
      <c r="M118" s="11">
        <v>3.24</v>
      </c>
      <c r="N118" s="11">
        <v>3.47</v>
      </c>
      <c r="O118" s="11">
        <v>3.53</v>
      </c>
      <c r="P118" s="11">
        <v>3.6</v>
      </c>
      <c r="Q118" s="149">
        <v>2.4</v>
      </c>
      <c r="R118" s="11">
        <v>4.1100000000000003</v>
      </c>
      <c r="S118" s="15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28">
        <v>3.7259879918289287</v>
      </c>
    </row>
    <row r="119" spans="1:65">
      <c r="A119" s="30"/>
      <c r="B119" s="19">
        <v>1</v>
      </c>
      <c r="C119" s="9">
        <v>5</v>
      </c>
      <c r="D119" s="11">
        <v>3.4289999999999998</v>
      </c>
      <c r="E119" s="11">
        <v>4.0697936554305842</v>
      </c>
      <c r="F119" s="149">
        <v>1.7</v>
      </c>
      <c r="G119" s="11">
        <v>3.9099999999999997</v>
      </c>
      <c r="H119" s="11">
        <v>3.9</v>
      </c>
      <c r="I119" s="11">
        <v>4.05</v>
      </c>
      <c r="J119" s="11">
        <v>3.8599999999999994</v>
      </c>
      <c r="K119" s="11">
        <v>3.84</v>
      </c>
      <c r="L119" s="149">
        <v>8.7030698646905318E-3</v>
      </c>
      <c r="M119" s="11">
        <v>2.97</v>
      </c>
      <c r="N119" s="11">
        <v>3.49</v>
      </c>
      <c r="O119" s="11">
        <v>3.64</v>
      </c>
      <c r="P119" s="11">
        <v>3.6</v>
      </c>
      <c r="Q119" s="154">
        <v>2.8</v>
      </c>
      <c r="R119" s="11">
        <v>4.22</v>
      </c>
      <c r="S119" s="15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28">
        <v>77</v>
      </c>
    </row>
    <row r="120" spans="1:65">
      <c r="A120" s="30"/>
      <c r="B120" s="19">
        <v>1</v>
      </c>
      <c r="C120" s="9">
        <v>6</v>
      </c>
      <c r="D120" s="11">
        <v>3.4710000000000001</v>
      </c>
      <c r="E120" s="11">
        <v>4.0558316696171124</v>
      </c>
      <c r="F120" s="149">
        <v>1</v>
      </c>
      <c r="G120" s="11">
        <v>3.9300000000000006</v>
      </c>
      <c r="H120" s="11">
        <v>3.76</v>
      </c>
      <c r="I120" s="11">
        <v>3.95</v>
      </c>
      <c r="J120" s="11">
        <v>3.72</v>
      </c>
      <c r="K120" s="11">
        <v>3.67</v>
      </c>
      <c r="L120" s="149">
        <v>2.1462870296292E-2</v>
      </c>
      <c r="M120" s="11">
        <v>3.14</v>
      </c>
      <c r="N120" s="11">
        <v>3.57</v>
      </c>
      <c r="O120" s="11">
        <v>3.74</v>
      </c>
      <c r="P120" s="11">
        <v>3.6</v>
      </c>
      <c r="Q120" s="149">
        <v>2.2999999999999998</v>
      </c>
      <c r="R120" s="11">
        <v>4.1100000000000003</v>
      </c>
      <c r="S120" s="15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55"/>
    </row>
    <row r="121" spans="1:65">
      <c r="A121" s="30"/>
      <c r="B121" s="20" t="s">
        <v>260</v>
      </c>
      <c r="C121" s="12"/>
      <c r="D121" s="23">
        <v>3.3356666666666666</v>
      </c>
      <c r="E121" s="23">
        <v>4.1228559019471387</v>
      </c>
      <c r="F121" s="23">
        <v>1.3966666666666665</v>
      </c>
      <c r="G121" s="23">
        <v>3.9</v>
      </c>
      <c r="H121" s="23">
        <v>3.875</v>
      </c>
      <c r="I121" s="23">
        <v>3.9216666666666669</v>
      </c>
      <c r="J121" s="23">
        <v>3.7650000000000001</v>
      </c>
      <c r="K121" s="23">
        <v>3.8966666666666669</v>
      </c>
      <c r="L121" s="23">
        <v>3.0544334107969567E-2</v>
      </c>
      <c r="M121" s="23">
        <v>3.1550000000000007</v>
      </c>
      <c r="N121" s="23">
        <v>3.5066666666666664</v>
      </c>
      <c r="O121" s="23">
        <v>3.5066666666666664</v>
      </c>
      <c r="P121" s="23">
        <v>3.5500000000000003</v>
      </c>
      <c r="Q121" s="23">
        <v>2.4</v>
      </c>
      <c r="R121" s="23">
        <v>4.126666666666666</v>
      </c>
      <c r="S121" s="15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55"/>
    </row>
    <row r="122" spans="1:65">
      <c r="A122" s="30"/>
      <c r="B122" s="3" t="s">
        <v>261</v>
      </c>
      <c r="C122" s="29"/>
      <c r="D122" s="11">
        <v>3.3265000000000002</v>
      </c>
      <c r="E122" s="11">
        <v>4.0815710961004035</v>
      </c>
      <c r="F122" s="11">
        <v>1.46</v>
      </c>
      <c r="G122" s="11">
        <v>3.9</v>
      </c>
      <c r="H122" s="11">
        <v>3.8849999999999998</v>
      </c>
      <c r="I122" s="11">
        <v>3.9449999999999998</v>
      </c>
      <c r="J122" s="11">
        <v>3.7450000000000001</v>
      </c>
      <c r="K122" s="11">
        <v>3.91</v>
      </c>
      <c r="L122" s="11">
        <v>1.5107414022118071E-2</v>
      </c>
      <c r="M122" s="11">
        <v>3.18</v>
      </c>
      <c r="N122" s="11">
        <v>3.51</v>
      </c>
      <c r="O122" s="11">
        <v>3.5</v>
      </c>
      <c r="P122" s="11">
        <v>3.6</v>
      </c>
      <c r="Q122" s="11">
        <v>2.3499999999999996</v>
      </c>
      <c r="R122" s="11">
        <v>4.1150000000000002</v>
      </c>
      <c r="S122" s="15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55"/>
    </row>
    <row r="123" spans="1:65">
      <c r="A123" s="30"/>
      <c r="B123" s="3" t="s">
        <v>262</v>
      </c>
      <c r="C123" s="29"/>
      <c r="D123" s="24">
        <v>0.16818283701575093</v>
      </c>
      <c r="E123" s="24">
        <v>8.2261802990834951E-2</v>
      </c>
      <c r="F123" s="24">
        <v>0.41893515806944015</v>
      </c>
      <c r="G123" s="24">
        <v>5.7619441163551714E-2</v>
      </c>
      <c r="H123" s="24">
        <v>8.2401456297810913E-2</v>
      </c>
      <c r="I123" s="24">
        <v>0.11250185183661049</v>
      </c>
      <c r="J123" s="24">
        <v>5.5045435778091234E-2</v>
      </c>
      <c r="K123" s="24">
        <v>0.20284641152030927</v>
      </c>
      <c r="L123" s="24">
        <v>3.3439238907991539E-2</v>
      </c>
      <c r="M123" s="24">
        <v>0.10425929215182693</v>
      </c>
      <c r="N123" s="24">
        <v>5.750362307426081E-2</v>
      </c>
      <c r="O123" s="24">
        <v>0.1845715759987617</v>
      </c>
      <c r="P123" s="24">
        <v>0.12247448713915904</v>
      </c>
      <c r="Q123" s="24">
        <v>0.20976176963403023</v>
      </c>
      <c r="R123" s="24">
        <v>4.8027769744874174E-2</v>
      </c>
      <c r="S123" s="205"/>
      <c r="T123" s="206"/>
      <c r="U123" s="206"/>
      <c r="V123" s="206"/>
      <c r="W123" s="206"/>
      <c r="X123" s="206"/>
      <c r="Y123" s="206"/>
      <c r="Z123" s="206"/>
      <c r="AA123" s="206"/>
      <c r="AB123" s="206"/>
      <c r="AC123" s="206"/>
      <c r="AD123" s="206"/>
      <c r="AE123" s="206"/>
      <c r="AF123" s="206"/>
      <c r="AG123" s="206"/>
      <c r="AH123" s="206"/>
      <c r="AI123" s="206"/>
      <c r="AJ123" s="206"/>
      <c r="AK123" s="206"/>
      <c r="AL123" s="206"/>
      <c r="AM123" s="206"/>
      <c r="AN123" s="206"/>
      <c r="AO123" s="206"/>
      <c r="AP123" s="206"/>
      <c r="AQ123" s="206"/>
      <c r="AR123" s="206"/>
      <c r="AS123" s="206"/>
      <c r="AT123" s="206"/>
      <c r="AU123" s="206"/>
      <c r="AV123" s="206"/>
      <c r="AW123" s="206"/>
      <c r="AX123" s="206"/>
      <c r="AY123" s="206"/>
      <c r="AZ123" s="206"/>
      <c r="BA123" s="206"/>
      <c r="BB123" s="206"/>
      <c r="BC123" s="206"/>
      <c r="BD123" s="206"/>
      <c r="BE123" s="206"/>
      <c r="BF123" s="206"/>
      <c r="BG123" s="206"/>
      <c r="BH123" s="206"/>
      <c r="BI123" s="206"/>
      <c r="BJ123" s="206"/>
      <c r="BK123" s="206"/>
      <c r="BL123" s="206"/>
      <c r="BM123" s="56"/>
    </row>
    <row r="124" spans="1:65">
      <c r="A124" s="30"/>
      <c r="B124" s="3" t="s">
        <v>86</v>
      </c>
      <c r="C124" s="29"/>
      <c r="D124" s="13">
        <v>5.0419557414535104E-2</v>
      </c>
      <c r="E124" s="13">
        <v>1.9952626273449049E-2</v>
      </c>
      <c r="F124" s="13">
        <v>0.29995357379673521</v>
      </c>
      <c r="G124" s="13">
        <v>1.4774215682961979E-2</v>
      </c>
      <c r="H124" s="13">
        <v>2.1264891947822172E-2</v>
      </c>
      <c r="I124" s="13">
        <v>2.868725503695975E-2</v>
      </c>
      <c r="J124" s="13">
        <v>1.4620301667487711E-2</v>
      </c>
      <c r="K124" s="13">
        <v>5.2056393033441214E-2</v>
      </c>
      <c r="L124" s="13">
        <v>1.0947771455677811</v>
      </c>
      <c r="M124" s="13">
        <v>3.304573443798E-2</v>
      </c>
      <c r="N124" s="13">
        <v>1.6398371599123808E-2</v>
      </c>
      <c r="O124" s="13">
        <v>5.2634479847555621E-2</v>
      </c>
      <c r="P124" s="13">
        <v>3.4499855532157474E-2</v>
      </c>
      <c r="Q124" s="13">
        <v>8.7400737347512594E-2</v>
      </c>
      <c r="R124" s="13">
        <v>1.1638393314589867E-2</v>
      </c>
      <c r="S124" s="15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55"/>
    </row>
    <row r="125" spans="1:65">
      <c r="A125" s="30"/>
      <c r="B125" s="3" t="s">
        <v>263</v>
      </c>
      <c r="C125" s="29"/>
      <c r="D125" s="13">
        <v>-0.10475646352544199</v>
      </c>
      <c r="E125" s="13">
        <v>0.1065134699812611</v>
      </c>
      <c r="F125" s="13">
        <v>-0.62515534947252949</v>
      </c>
      <c r="G125" s="13">
        <v>4.6702246102960698E-2</v>
      </c>
      <c r="H125" s="13">
        <v>3.999261632024953E-2</v>
      </c>
      <c r="I125" s="13">
        <v>5.2517258581310733E-2</v>
      </c>
      <c r="J125" s="13">
        <v>1.0470245276319901E-2</v>
      </c>
      <c r="K125" s="13">
        <v>4.5807628798599342E-2</v>
      </c>
      <c r="L125" s="13">
        <v>-0.99180235304704334</v>
      </c>
      <c r="M125" s="13">
        <v>-0.15324472142183543</v>
      </c>
      <c r="N125" s="13">
        <v>-5.8862595811696838E-2</v>
      </c>
      <c r="O125" s="13">
        <v>-5.8862595811696838E-2</v>
      </c>
      <c r="P125" s="13">
        <v>-4.7232570854997102E-2</v>
      </c>
      <c r="Q125" s="13">
        <v>-0.35587554085971651</v>
      </c>
      <c r="R125" s="13">
        <v>0.10753622279954289</v>
      </c>
      <c r="S125" s="15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55"/>
    </row>
    <row r="126" spans="1:65">
      <c r="A126" s="30"/>
      <c r="B126" s="46" t="s">
        <v>264</v>
      </c>
      <c r="C126" s="47"/>
      <c r="D126" s="45">
        <v>0.41</v>
      </c>
      <c r="E126" s="45">
        <v>1.1000000000000001</v>
      </c>
      <c r="F126" s="45">
        <v>4.1500000000000004</v>
      </c>
      <c r="G126" s="45">
        <v>0.67</v>
      </c>
      <c r="H126" s="45">
        <v>0.63</v>
      </c>
      <c r="I126" s="45">
        <v>0.72</v>
      </c>
      <c r="J126" s="45">
        <v>0.41</v>
      </c>
      <c r="K126" s="45">
        <v>0.67</v>
      </c>
      <c r="L126" s="45">
        <v>6.78</v>
      </c>
      <c r="M126" s="45">
        <v>0.76</v>
      </c>
      <c r="N126" s="45">
        <v>0.08</v>
      </c>
      <c r="O126" s="45">
        <v>0.08</v>
      </c>
      <c r="P126" s="45">
        <v>0</v>
      </c>
      <c r="Q126" s="45">
        <v>2.2200000000000002</v>
      </c>
      <c r="R126" s="45">
        <v>1.1100000000000001</v>
      </c>
      <c r="S126" s="15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55"/>
    </row>
    <row r="127" spans="1:65">
      <c r="B127" s="31"/>
      <c r="C127" s="20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0"/>
      <c r="Q127" s="20"/>
      <c r="R127" s="20"/>
      <c r="BM127" s="55"/>
    </row>
    <row r="128" spans="1:65" ht="15">
      <c r="B128" s="8" t="s">
        <v>608</v>
      </c>
      <c r="BM128" s="28" t="s">
        <v>67</v>
      </c>
    </row>
    <row r="129" spans="1:65" ht="15">
      <c r="A129" s="25" t="s">
        <v>50</v>
      </c>
      <c r="B129" s="18" t="s">
        <v>112</v>
      </c>
      <c r="C129" s="15" t="s">
        <v>113</v>
      </c>
      <c r="D129" s="16" t="s">
        <v>225</v>
      </c>
      <c r="E129" s="17" t="s">
        <v>225</v>
      </c>
      <c r="F129" s="17" t="s">
        <v>225</v>
      </c>
      <c r="G129" s="17" t="s">
        <v>225</v>
      </c>
      <c r="H129" s="17" t="s">
        <v>225</v>
      </c>
      <c r="I129" s="17" t="s">
        <v>225</v>
      </c>
      <c r="J129" s="17" t="s">
        <v>225</v>
      </c>
      <c r="K129" s="17" t="s">
        <v>225</v>
      </c>
      <c r="L129" s="17" t="s">
        <v>225</v>
      </c>
      <c r="M129" s="17" t="s">
        <v>225</v>
      </c>
      <c r="N129" s="17" t="s">
        <v>225</v>
      </c>
      <c r="O129" s="17" t="s">
        <v>225</v>
      </c>
      <c r="P129" s="17" t="s">
        <v>225</v>
      </c>
      <c r="Q129" s="17" t="s">
        <v>225</v>
      </c>
      <c r="R129" s="17" t="s">
        <v>225</v>
      </c>
      <c r="S129" s="15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28">
        <v>1</v>
      </c>
    </row>
    <row r="130" spans="1:65">
      <c r="A130" s="30"/>
      <c r="B130" s="19" t="s">
        <v>226</v>
      </c>
      <c r="C130" s="9" t="s">
        <v>226</v>
      </c>
      <c r="D130" s="151" t="s">
        <v>230</v>
      </c>
      <c r="E130" s="152" t="s">
        <v>231</v>
      </c>
      <c r="F130" s="152" t="s">
        <v>232</v>
      </c>
      <c r="G130" s="152" t="s">
        <v>235</v>
      </c>
      <c r="H130" s="152" t="s">
        <v>236</v>
      </c>
      <c r="I130" s="152" t="s">
        <v>237</v>
      </c>
      <c r="J130" s="152" t="s">
        <v>238</v>
      </c>
      <c r="K130" s="152" t="s">
        <v>280</v>
      </c>
      <c r="L130" s="152" t="s">
        <v>241</v>
      </c>
      <c r="M130" s="152" t="s">
        <v>242</v>
      </c>
      <c r="N130" s="152" t="s">
        <v>243</v>
      </c>
      <c r="O130" s="152" t="s">
        <v>245</v>
      </c>
      <c r="P130" s="152" t="s">
        <v>246</v>
      </c>
      <c r="Q130" s="152" t="s">
        <v>248</v>
      </c>
      <c r="R130" s="152" t="s">
        <v>249</v>
      </c>
      <c r="S130" s="15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28" t="s">
        <v>1</v>
      </c>
    </row>
    <row r="131" spans="1:65">
      <c r="A131" s="30"/>
      <c r="B131" s="19"/>
      <c r="C131" s="9"/>
      <c r="D131" s="10" t="s">
        <v>320</v>
      </c>
      <c r="E131" s="11" t="s">
        <v>282</v>
      </c>
      <c r="F131" s="11" t="s">
        <v>320</v>
      </c>
      <c r="G131" s="11" t="s">
        <v>282</v>
      </c>
      <c r="H131" s="11" t="s">
        <v>282</v>
      </c>
      <c r="I131" s="11" t="s">
        <v>282</v>
      </c>
      <c r="J131" s="11" t="s">
        <v>282</v>
      </c>
      <c r="K131" s="11" t="s">
        <v>282</v>
      </c>
      <c r="L131" s="11" t="s">
        <v>282</v>
      </c>
      <c r="M131" s="11" t="s">
        <v>320</v>
      </c>
      <c r="N131" s="11" t="s">
        <v>320</v>
      </c>
      <c r="O131" s="11" t="s">
        <v>320</v>
      </c>
      <c r="P131" s="11" t="s">
        <v>282</v>
      </c>
      <c r="Q131" s="11" t="s">
        <v>320</v>
      </c>
      <c r="R131" s="11" t="s">
        <v>320</v>
      </c>
      <c r="S131" s="15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28">
        <v>3</v>
      </c>
    </row>
    <row r="132" spans="1:65">
      <c r="A132" s="30"/>
      <c r="B132" s="19"/>
      <c r="C132" s="9"/>
      <c r="D132" s="26" t="s">
        <v>321</v>
      </c>
      <c r="E132" s="26" t="s">
        <v>322</v>
      </c>
      <c r="F132" s="26" t="s">
        <v>323</v>
      </c>
      <c r="G132" s="26" t="s">
        <v>323</v>
      </c>
      <c r="H132" s="26" t="s">
        <v>323</v>
      </c>
      <c r="I132" s="26" t="s">
        <v>323</v>
      </c>
      <c r="J132" s="26" t="s">
        <v>323</v>
      </c>
      <c r="K132" s="26" t="s">
        <v>118</v>
      </c>
      <c r="L132" s="26" t="s">
        <v>324</v>
      </c>
      <c r="M132" s="26" t="s">
        <v>324</v>
      </c>
      <c r="N132" s="26" t="s">
        <v>307</v>
      </c>
      <c r="O132" s="26" t="s">
        <v>323</v>
      </c>
      <c r="P132" s="26" t="s">
        <v>324</v>
      </c>
      <c r="Q132" s="26" t="s">
        <v>307</v>
      </c>
      <c r="R132" s="26" t="s">
        <v>323</v>
      </c>
      <c r="S132" s="15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28">
        <v>3</v>
      </c>
    </row>
    <row r="133" spans="1:65">
      <c r="A133" s="30"/>
      <c r="B133" s="18">
        <v>1</v>
      </c>
      <c r="C133" s="14">
        <v>1</v>
      </c>
      <c r="D133" s="214">
        <v>0.54088840000000005</v>
      </c>
      <c r="E133" s="214">
        <v>0.54391726746721059</v>
      </c>
      <c r="F133" s="214">
        <v>0.5</v>
      </c>
      <c r="G133" s="214">
        <v>0.55000000000000004</v>
      </c>
      <c r="H133" s="214">
        <v>0.55000000000000004</v>
      </c>
      <c r="I133" s="214">
        <v>0.54</v>
      </c>
      <c r="J133" s="214">
        <v>0.56000000000000005</v>
      </c>
      <c r="K133" s="214">
        <v>0.56000000000000005</v>
      </c>
      <c r="L133" s="224">
        <v>0.4325474818293486</v>
      </c>
      <c r="M133" s="214">
        <v>0.54</v>
      </c>
      <c r="N133" s="214">
        <v>0.55000000000000004</v>
      </c>
      <c r="O133" s="214">
        <v>0.56680000000000008</v>
      </c>
      <c r="P133" s="224">
        <v>0.46999999999999992</v>
      </c>
      <c r="Q133" s="224">
        <v>0.48</v>
      </c>
      <c r="R133" s="214">
        <v>0.56999999999999995</v>
      </c>
      <c r="S133" s="205"/>
      <c r="T133" s="206"/>
      <c r="U133" s="206"/>
      <c r="V133" s="206"/>
      <c r="W133" s="206"/>
      <c r="X133" s="206"/>
      <c r="Y133" s="206"/>
      <c r="Z133" s="206"/>
      <c r="AA133" s="206"/>
      <c r="AB133" s="206"/>
      <c r="AC133" s="206"/>
      <c r="AD133" s="206"/>
      <c r="AE133" s="206"/>
      <c r="AF133" s="206"/>
      <c r="AG133" s="206"/>
      <c r="AH133" s="206"/>
      <c r="AI133" s="206"/>
      <c r="AJ133" s="206"/>
      <c r="AK133" s="206"/>
      <c r="AL133" s="206"/>
      <c r="AM133" s="206"/>
      <c r="AN133" s="206"/>
      <c r="AO133" s="206"/>
      <c r="AP133" s="206"/>
      <c r="AQ133" s="206"/>
      <c r="AR133" s="206"/>
      <c r="AS133" s="206"/>
      <c r="AT133" s="206"/>
      <c r="AU133" s="206"/>
      <c r="AV133" s="206"/>
      <c r="AW133" s="206"/>
      <c r="AX133" s="206"/>
      <c r="AY133" s="206"/>
      <c r="AZ133" s="206"/>
      <c r="BA133" s="206"/>
      <c r="BB133" s="206"/>
      <c r="BC133" s="206"/>
      <c r="BD133" s="206"/>
      <c r="BE133" s="206"/>
      <c r="BF133" s="206"/>
      <c r="BG133" s="206"/>
      <c r="BH133" s="206"/>
      <c r="BI133" s="206"/>
      <c r="BJ133" s="206"/>
      <c r="BK133" s="206"/>
      <c r="BL133" s="206"/>
      <c r="BM133" s="215">
        <v>1</v>
      </c>
    </row>
    <row r="134" spans="1:65">
      <c r="A134" s="30"/>
      <c r="B134" s="19">
        <v>1</v>
      </c>
      <c r="C134" s="9">
        <v>2</v>
      </c>
      <c r="D134" s="24">
        <v>0.56503079999999994</v>
      </c>
      <c r="E134" s="24">
        <v>0.53899786597655031</v>
      </c>
      <c r="F134" s="24">
        <v>0.5</v>
      </c>
      <c r="G134" s="24">
        <v>0.55000000000000004</v>
      </c>
      <c r="H134" s="24">
        <v>0.55000000000000004</v>
      </c>
      <c r="I134" s="24">
        <v>0.54</v>
      </c>
      <c r="J134" s="24">
        <v>0.56000000000000005</v>
      </c>
      <c r="K134" s="24">
        <v>0.56999999999999995</v>
      </c>
      <c r="L134" s="225">
        <v>0.43123243439897058</v>
      </c>
      <c r="M134" s="24">
        <v>0.54999999999999993</v>
      </c>
      <c r="N134" s="24">
        <v>0.54</v>
      </c>
      <c r="O134" s="24">
        <v>0.58079999999999998</v>
      </c>
      <c r="P134" s="225">
        <v>0.48</v>
      </c>
      <c r="Q134" s="225">
        <v>0.48</v>
      </c>
      <c r="R134" s="24">
        <v>0.56999999999999995</v>
      </c>
      <c r="S134" s="205"/>
      <c r="T134" s="206"/>
      <c r="U134" s="206"/>
      <c r="V134" s="206"/>
      <c r="W134" s="206"/>
      <c r="X134" s="206"/>
      <c r="Y134" s="206"/>
      <c r="Z134" s="206"/>
      <c r="AA134" s="206"/>
      <c r="AB134" s="206"/>
      <c r="AC134" s="206"/>
      <c r="AD134" s="206"/>
      <c r="AE134" s="206"/>
      <c r="AF134" s="206"/>
      <c r="AG134" s="206"/>
      <c r="AH134" s="206"/>
      <c r="AI134" s="206"/>
      <c r="AJ134" s="206"/>
      <c r="AK134" s="206"/>
      <c r="AL134" s="206"/>
      <c r="AM134" s="206"/>
      <c r="AN134" s="206"/>
      <c r="AO134" s="206"/>
      <c r="AP134" s="206"/>
      <c r="AQ134" s="206"/>
      <c r="AR134" s="206"/>
      <c r="AS134" s="206"/>
      <c r="AT134" s="206"/>
      <c r="AU134" s="206"/>
      <c r="AV134" s="206"/>
      <c r="AW134" s="206"/>
      <c r="AX134" s="206"/>
      <c r="AY134" s="206"/>
      <c r="AZ134" s="206"/>
      <c r="BA134" s="206"/>
      <c r="BB134" s="206"/>
      <c r="BC134" s="206"/>
      <c r="BD134" s="206"/>
      <c r="BE134" s="206"/>
      <c r="BF134" s="206"/>
      <c r="BG134" s="206"/>
      <c r="BH134" s="206"/>
      <c r="BI134" s="206"/>
      <c r="BJ134" s="206"/>
      <c r="BK134" s="206"/>
      <c r="BL134" s="206"/>
      <c r="BM134" s="215">
        <v>3</v>
      </c>
    </row>
    <row r="135" spans="1:65">
      <c r="A135" s="30"/>
      <c r="B135" s="19">
        <v>1</v>
      </c>
      <c r="C135" s="9">
        <v>3</v>
      </c>
      <c r="D135" s="24">
        <v>0.59167120000000006</v>
      </c>
      <c r="E135" s="24">
        <v>0.53626879511481118</v>
      </c>
      <c r="F135" s="24">
        <v>0.5</v>
      </c>
      <c r="G135" s="24">
        <v>0.55000000000000004</v>
      </c>
      <c r="H135" s="24">
        <v>0.54</v>
      </c>
      <c r="I135" s="24">
        <v>0.55000000000000004</v>
      </c>
      <c r="J135" s="24">
        <v>0.55000000000000004</v>
      </c>
      <c r="K135" s="24">
        <v>0.56999999999999995</v>
      </c>
      <c r="L135" s="225">
        <v>0.42471654354524124</v>
      </c>
      <c r="M135" s="24">
        <v>0.54</v>
      </c>
      <c r="N135" s="24">
        <v>0.55000000000000004</v>
      </c>
      <c r="O135" s="24">
        <v>0.5776</v>
      </c>
      <c r="P135" s="225">
        <v>0.49</v>
      </c>
      <c r="Q135" s="225">
        <v>0.49</v>
      </c>
      <c r="R135" s="24">
        <v>0.56999999999999995</v>
      </c>
      <c r="S135" s="205"/>
      <c r="T135" s="206"/>
      <c r="U135" s="206"/>
      <c r="V135" s="206"/>
      <c r="W135" s="206"/>
      <c r="X135" s="206"/>
      <c r="Y135" s="206"/>
      <c r="Z135" s="206"/>
      <c r="AA135" s="206"/>
      <c r="AB135" s="206"/>
      <c r="AC135" s="206"/>
      <c r="AD135" s="206"/>
      <c r="AE135" s="206"/>
      <c r="AF135" s="206"/>
      <c r="AG135" s="206"/>
      <c r="AH135" s="206"/>
      <c r="AI135" s="206"/>
      <c r="AJ135" s="206"/>
      <c r="AK135" s="206"/>
      <c r="AL135" s="206"/>
      <c r="AM135" s="206"/>
      <c r="AN135" s="206"/>
      <c r="AO135" s="206"/>
      <c r="AP135" s="206"/>
      <c r="AQ135" s="206"/>
      <c r="AR135" s="206"/>
      <c r="AS135" s="206"/>
      <c r="AT135" s="206"/>
      <c r="AU135" s="206"/>
      <c r="AV135" s="206"/>
      <c r="AW135" s="206"/>
      <c r="AX135" s="206"/>
      <c r="AY135" s="206"/>
      <c r="AZ135" s="206"/>
      <c r="BA135" s="206"/>
      <c r="BB135" s="206"/>
      <c r="BC135" s="206"/>
      <c r="BD135" s="206"/>
      <c r="BE135" s="206"/>
      <c r="BF135" s="206"/>
      <c r="BG135" s="206"/>
      <c r="BH135" s="206"/>
      <c r="BI135" s="206"/>
      <c r="BJ135" s="206"/>
      <c r="BK135" s="206"/>
      <c r="BL135" s="206"/>
      <c r="BM135" s="215">
        <v>16</v>
      </c>
    </row>
    <row r="136" spans="1:65">
      <c r="A136" s="30"/>
      <c r="B136" s="19">
        <v>1</v>
      </c>
      <c r="C136" s="9">
        <v>4</v>
      </c>
      <c r="D136" s="24">
        <v>0.57621739999999999</v>
      </c>
      <c r="E136" s="24">
        <v>0.54189749976455281</v>
      </c>
      <c r="F136" s="24">
        <v>0.51</v>
      </c>
      <c r="G136" s="24">
        <v>0.55000000000000004</v>
      </c>
      <c r="H136" s="24">
        <v>0.55000000000000004</v>
      </c>
      <c r="I136" s="24">
        <v>0.55000000000000004</v>
      </c>
      <c r="J136" s="24">
        <v>0.55000000000000004</v>
      </c>
      <c r="K136" s="24">
        <v>0.56000000000000005</v>
      </c>
      <c r="L136" s="225">
        <v>0.43312431149796604</v>
      </c>
      <c r="M136" s="24">
        <v>0.54999999999999993</v>
      </c>
      <c r="N136" s="24">
        <v>0.54</v>
      </c>
      <c r="O136" s="24">
        <v>0.56559999999999999</v>
      </c>
      <c r="P136" s="225">
        <v>0.48</v>
      </c>
      <c r="Q136" s="225">
        <v>0.49</v>
      </c>
      <c r="R136" s="24">
        <v>0.56999999999999995</v>
      </c>
      <c r="S136" s="205"/>
      <c r="T136" s="206"/>
      <c r="U136" s="206"/>
      <c r="V136" s="206"/>
      <c r="W136" s="206"/>
      <c r="X136" s="206"/>
      <c r="Y136" s="206"/>
      <c r="Z136" s="206"/>
      <c r="AA136" s="206"/>
      <c r="AB136" s="206"/>
      <c r="AC136" s="206"/>
      <c r="AD136" s="206"/>
      <c r="AE136" s="206"/>
      <c r="AF136" s="206"/>
      <c r="AG136" s="206"/>
      <c r="AH136" s="206"/>
      <c r="AI136" s="206"/>
      <c r="AJ136" s="206"/>
      <c r="AK136" s="206"/>
      <c r="AL136" s="206"/>
      <c r="AM136" s="206"/>
      <c r="AN136" s="206"/>
      <c r="AO136" s="206"/>
      <c r="AP136" s="206"/>
      <c r="AQ136" s="206"/>
      <c r="AR136" s="206"/>
      <c r="AS136" s="206"/>
      <c r="AT136" s="206"/>
      <c r="AU136" s="206"/>
      <c r="AV136" s="206"/>
      <c r="AW136" s="206"/>
      <c r="AX136" s="206"/>
      <c r="AY136" s="206"/>
      <c r="AZ136" s="206"/>
      <c r="BA136" s="206"/>
      <c r="BB136" s="206"/>
      <c r="BC136" s="206"/>
      <c r="BD136" s="206"/>
      <c r="BE136" s="206"/>
      <c r="BF136" s="206"/>
      <c r="BG136" s="206"/>
      <c r="BH136" s="206"/>
      <c r="BI136" s="206"/>
      <c r="BJ136" s="206"/>
      <c r="BK136" s="206"/>
      <c r="BL136" s="206"/>
      <c r="BM136" s="215">
        <v>0.55041766249118174</v>
      </c>
    </row>
    <row r="137" spans="1:65">
      <c r="A137" s="30"/>
      <c r="B137" s="19">
        <v>1</v>
      </c>
      <c r="C137" s="9">
        <v>5</v>
      </c>
      <c r="D137" s="24">
        <v>0.5896614</v>
      </c>
      <c r="E137" s="24">
        <v>0.53393385624622325</v>
      </c>
      <c r="F137" s="24">
        <v>0.49</v>
      </c>
      <c r="G137" s="24">
        <v>0.55000000000000004</v>
      </c>
      <c r="H137" s="24">
        <v>0.54</v>
      </c>
      <c r="I137" s="24">
        <v>0.54</v>
      </c>
      <c r="J137" s="24">
        <v>0.55000000000000004</v>
      </c>
      <c r="K137" s="24">
        <v>0.55000000000000004</v>
      </c>
      <c r="L137" s="225">
        <v>0.44831801960372242</v>
      </c>
      <c r="M137" s="24">
        <v>0.54</v>
      </c>
      <c r="N137" s="24">
        <v>0.54</v>
      </c>
      <c r="O137" s="24">
        <v>0.57450000000000001</v>
      </c>
      <c r="P137" s="225">
        <v>0.49</v>
      </c>
      <c r="Q137" s="225">
        <v>0.48</v>
      </c>
      <c r="R137" s="24">
        <v>0.56999999999999995</v>
      </c>
      <c r="S137" s="205"/>
      <c r="T137" s="206"/>
      <c r="U137" s="206"/>
      <c r="V137" s="206"/>
      <c r="W137" s="206"/>
      <c r="X137" s="206"/>
      <c r="Y137" s="206"/>
      <c r="Z137" s="206"/>
      <c r="AA137" s="206"/>
      <c r="AB137" s="206"/>
      <c r="AC137" s="206"/>
      <c r="AD137" s="206"/>
      <c r="AE137" s="206"/>
      <c r="AF137" s="206"/>
      <c r="AG137" s="206"/>
      <c r="AH137" s="206"/>
      <c r="AI137" s="206"/>
      <c r="AJ137" s="206"/>
      <c r="AK137" s="206"/>
      <c r="AL137" s="206"/>
      <c r="AM137" s="206"/>
      <c r="AN137" s="206"/>
      <c r="AO137" s="206"/>
      <c r="AP137" s="206"/>
      <c r="AQ137" s="206"/>
      <c r="AR137" s="206"/>
      <c r="AS137" s="206"/>
      <c r="AT137" s="206"/>
      <c r="AU137" s="206"/>
      <c r="AV137" s="206"/>
      <c r="AW137" s="206"/>
      <c r="AX137" s="206"/>
      <c r="AY137" s="206"/>
      <c r="AZ137" s="206"/>
      <c r="BA137" s="206"/>
      <c r="BB137" s="206"/>
      <c r="BC137" s="206"/>
      <c r="BD137" s="206"/>
      <c r="BE137" s="206"/>
      <c r="BF137" s="206"/>
      <c r="BG137" s="206"/>
      <c r="BH137" s="206"/>
      <c r="BI137" s="206"/>
      <c r="BJ137" s="206"/>
      <c r="BK137" s="206"/>
      <c r="BL137" s="206"/>
      <c r="BM137" s="215">
        <v>78</v>
      </c>
    </row>
    <row r="138" spans="1:65">
      <c r="A138" s="30"/>
      <c r="B138" s="19">
        <v>1</v>
      </c>
      <c r="C138" s="9">
        <v>6</v>
      </c>
      <c r="D138" s="24">
        <v>0.58458819999999989</v>
      </c>
      <c r="E138" s="24">
        <v>0.5449990147957382</v>
      </c>
      <c r="F138" s="24">
        <v>0.51</v>
      </c>
      <c r="G138" s="24">
        <v>0.56000000000000005</v>
      </c>
      <c r="H138" s="24">
        <v>0.53</v>
      </c>
      <c r="I138" s="24">
        <v>0.55000000000000004</v>
      </c>
      <c r="J138" s="24">
        <v>0.55000000000000004</v>
      </c>
      <c r="K138" s="24">
        <v>0.55000000000000004</v>
      </c>
      <c r="L138" s="226">
        <v>0.38351436886098822</v>
      </c>
      <c r="M138" s="24">
        <v>0.54</v>
      </c>
      <c r="N138" s="24">
        <v>0.55000000000000004</v>
      </c>
      <c r="O138" s="24">
        <v>0.5867</v>
      </c>
      <c r="P138" s="225">
        <v>0.48</v>
      </c>
      <c r="Q138" s="225">
        <v>0.49</v>
      </c>
      <c r="R138" s="24">
        <v>0.57999999999999996</v>
      </c>
      <c r="S138" s="205"/>
      <c r="T138" s="206"/>
      <c r="U138" s="206"/>
      <c r="V138" s="206"/>
      <c r="W138" s="206"/>
      <c r="X138" s="206"/>
      <c r="Y138" s="206"/>
      <c r="Z138" s="206"/>
      <c r="AA138" s="206"/>
      <c r="AB138" s="206"/>
      <c r="AC138" s="206"/>
      <c r="AD138" s="206"/>
      <c r="AE138" s="206"/>
      <c r="AF138" s="206"/>
      <c r="AG138" s="206"/>
      <c r="AH138" s="206"/>
      <c r="AI138" s="206"/>
      <c r="AJ138" s="206"/>
      <c r="AK138" s="206"/>
      <c r="AL138" s="206"/>
      <c r="AM138" s="206"/>
      <c r="AN138" s="206"/>
      <c r="AO138" s="206"/>
      <c r="AP138" s="206"/>
      <c r="AQ138" s="206"/>
      <c r="AR138" s="206"/>
      <c r="AS138" s="206"/>
      <c r="AT138" s="206"/>
      <c r="AU138" s="206"/>
      <c r="AV138" s="206"/>
      <c r="AW138" s="206"/>
      <c r="AX138" s="206"/>
      <c r="AY138" s="206"/>
      <c r="AZ138" s="206"/>
      <c r="BA138" s="206"/>
      <c r="BB138" s="206"/>
      <c r="BC138" s="206"/>
      <c r="BD138" s="206"/>
      <c r="BE138" s="206"/>
      <c r="BF138" s="206"/>
      <c r="BG138" s="206"/>
      <c r="BH138" s="206"/>
      <c r="BI138" s="206"/>
      <c r="BJ138" s="206"/>
      <c r="BK138" s="206"/>
      <c r="BL138" s="206"/>
      <c r="BM138" s="56"/>
    </row>
    <row r="139" spans="1:65">
      <c r="A139" s="30"/>
      <c r="B139" s="20" t="s">
        <v>260</v>
      </c>
      <c r="C139" s="12"/>
      <c r="D139" s="216">
        <v>0.57467623333333329</v>
      </c>
      <c r="E139" s="216">
        <v>0.54000238322751437</v>
      </c>
      <c r="F139" s="216">
        <v>0.50166666666666659</v>
      </c>
      <c r="G139" s="216">
        <v>0.55166666666666664</v>
      </c>
      <c r="H139" s="216">
        <v>0.54333333333333345</v>
      </c>
      <c r="I139" s="216">
        <v>0.54500000000000004</v>
      </c>
      <c r="J139" s="216">
        <v>0.55333333333333334</v>
      </c>
      <c r="K139" s="216">
        <v>0.55999999999999994</v>
      </c>
      <c r="L139" s="216">
        <v>0.4255755266227062</v>
      </c>
      <c r="M139" s="216">
        <v>0.54333333333333333</v>
      </c>
      <c r="N139" s="216">
        <v>0.54500000000000004</v>
      </c>
      <c r="O139" s="216">
        <v>0.57533333333333336</v>
      </c>
      <c r="P139" s="216">
        <v>0.48166666666666669</v>
      </c>
      <c r="Q139" s="216">
        <v>0.48500000000000004</v>
      </c>
      <c r="R139" s="216">
        <v>0.57166666666666666</v>
      </c>
      <c r="S139" s="205"/>
      <c r="T139" s="206"/>
      <c r="U139" s="206"/>
      <c r="V139" s="206"/>
      <c r="W139" s="206"/>
      <c r="X139" s="206"/>
      <c r="Y139" s="206"/>
      <c r="Z139" s="206"/>
      <c r="AA139" s="206"/>
      <c r="AB139" s="206"/>
      <c r="AC139" s="206"/>
      <c r="AD139" s="206"/>
      <c r="AE139" s="206"/>
      <c r="AF139" s="206"/>
      <c r="AG139" s="206"/>
      <c r="AH139" s="206"/>
      <c r="AI139" s="206"/>
      <c r="AJ139" s="206"/>
      <c r="AK139" s="206"/>
      <c r="AL139" s="206"/>
      <c r="AM139" s="206"/>
      <c r="AN139" s="206"/>
      <c r="AO139" s="206"/>
      <c r="AP139" s="206"/>
      <c r="AQ139" s="206"/>
      <c r="AR139" s="206"/>
      <c r="AS139" s="206"/>
      <c r="AT139" s="206"/>
      <c r="AU139" s="206"/>
      <c r="AV139" s="206"/>
      <c r="AW139" s="206"/>
      <c r="AX139" s="206"/>
      <c r="AY139" s="206"/>
      <c r="AZ139" s="206"/>
      <c r="BA139" s="206"/>
      <c r="BB139" s="206"/>
      <c r="BC139" s="206"/>
      <c r="BD139" s="206"/>
      <c r="BE139" s="206"/>
      <c r="BF139" s="206"/>
      <c r="BG139" s="206"/>
      <c r="BH139" s="206"/>
      <c r="BI139" s="206"/>
      <c r="BJ139" s="206"/>
      <c r="BK139" s="206"/>
      <c r="BL139" s="206"/>
      <c r="BM139" s="56"/>
    </row>
    <row r="140" spans="1:65">
      <c r="A140" s="30"/>
      <c r="B140" s="3" t="s">
        <v>261</v>
      </c>
      <c r="C140" s="29"/>
      <c r="D140" s="24">
        <v>0.58040279999999989</v>
      </c>
      <c r="E140" s="24">
        <v>0.54044768287055156</v>
      </c>
      <c r="F140" s="24">
        <v>0.5</v>
      </c>
      <c r="G140" s="24">
        <v>0.55000000000000004</v>
      </c>
      <c r="H140" s="24">
        <v>0.54500000000000004</v>
      </c>
      <c r="I140" s="24">
        <v>0.54500000000000004</v>
      </c>
      <c r="J140" s="24">
        <v>0.55000000000000004</v>
      </c>
      <c r="K140" s="24">
        <v>0.56000000000000005</v>
      </c>
      <c r="L140" s="24">
        <v>0.43188995811415959</v>
      </c>
      <c r="M140" s="24">
        <v>0.54</v>
      </c>
      <c r="N140" s="24">
        <v>0.54500000000000004</v>
      </c>
      <c r="O140" s="24">
        <v>0.57604999999999995</v>
      </c>
      <c r="P140" s="24">
        <v>0.48</v>
      </c>
      <c r="Q140" s="24">
        <v>0.48499999999999999</v>
      </c>
      <c r="R140" s="24">
        <v>0.56999999999999995</v>
      </c>
      <c r="S140" s="205"/>
      <c r="T140" s="206"/>
      <c r="U140" s="206"/>
      <c r="V140" s="206"/>
      <c r="W140" s="206"/>
      <c r="X140" s="206"/>
      <c r="Y140" s="206"/>
      <c r="Z140" s="206"/>
      <c r="AA140" s="206"/>
      <c r="AB140" s="206"/>
      <c r="AC140" s="206"/>
      <c r="AD140" s="206"/>
      <c r="AE140" s="206"/>
      <c r="AF140" s="206"/>
      <c r="AG140" s="206"/>
      <c r="AH140" s="206"/>
      <c r="AI140" s="206"/>
      <c r="AJ140" s="206"/>
      <c r="AK140" s="206"/>
      <c r="AL140" s="206"/>
      <c r="AM140" s="206"/>
      <c r="AN140" s="206"/>
      <c r="AO140" s="206"/>
      <c r="AP140" s="206"/>
      <c r="AQ140" s="206"/>
      <c r="AR140" s="206"/>
      <c r="AS140" s="206"/>
      <c r="AT140" s="206"/>
      <c r="AU140" s="206"/>
      <c r="AV140" s="206"/>
      <c r="AW140" s="206"/>
      <c r="AX140" s="206"/>
      <c r="AY140" s="206"/>
      <c r="AZ140" s="206"/>
      <c r="BA140" s="206"/>
      <c r="BB140" s="206"/>
      <c r="BC140" s="206"/>
      <c r="BD140" s="206"/>
      <c r="BE140" s="206"/>
      <c r="BF140" s="206"/>
      <c r="BG140" s="206"/>
      <c r="BH140" s="206"/>
      <c r="BI140" s="206"/>
      <c r="BJ140" s="206"/>
      <c r="BK140" s="206"/>
      <c r="BL140" s="206"/>
      <c r="BM140" s="56"/>
    </row>
    <row r="141" spans="1:65">
      <c r="A141" s="30"/>
      <c r="B141" s="3" t="s">
        <v>262</v>
      </c>
      <c r="C141" s="29"/>
      <c r="D141" s="24">
        <v>1.9228408438939148E-2</v>
      </c>
      <c r="E141" s="24">
        <v>4.3740111374620588E-3</v>
      </c>
      <c r="F141" s="24">
        <v>7.5277265270908165E-3</v>
      </c>
      <c r="G141" s="24">
        <v>4.0824829046386332E-3</v>
      </c>
      <c r="H141" s="24">
        <v>8.1649658092772665E-3</v>
      </c>
      <c r="I141" s="24">
        <v>5.4772255750516656E-3</v>
      </c>
      <c r="J141" s="24">
        <v>5.1639777949432268E-3</v>
      </c>
      <c r="K141" s="24">
        <v>8.9442719099991179E-3</v>
      </c>
      <c r="L141" s="24">
        <v>2.2021320347611367E-2</v>
      </c>
      <c r="M141" s="24">
        <v>5.1639777949431696E-3</v>
      </c>
      <c r="N141" s="24">
        <v>5.4772255750516656E-3</v>
      </c>
      <c r="O141" s="24">
        <v>8.154426200945494E-3</v>
      </c>
      <c r="P141" s="24">
        <v>7.5277265270908339E-3</v>
      </c>
      <c r="Q141" s="24">
        <v>5.4772255750516665E-3</v>
      </c>
      <c r="R141" s="24">
        <v>4.0824829046386341E-3</v>
      </c>
      <c r="S141" s="205"/>
      <c r="T141" s="206"/>
      <c r="U141" s="206"/>
      <c r="V141" s="206"/>
      <c r="W141" s="206"/>
      <c r="X141" s="206"/>
      <c r="Y141" s="206"/>
      <c r="Z141" s="206"/>
      <c r="AA141" s="206"/>
      <c r="AB141" s="206"/>
      <c r="AC141" s="206"/>
      <c r="AD141" s="206"/>
      <c r="AE141" s="206"/>
      <c r="AF141" s="206"/>
      <c r="AG141" s="206"/>
      <c r="AH141" s="206"/>
      <c r="AI141" s="206"/>
      <c r="AJ141" s="206"/>
      <c r="AK141" s="206"/>
      <c r="AL141" s="206"/>
      <c r="AM141" s="206"/>
      <c r="AN141" s="206"/>
      <c r="AO141" s="206"/>
      <c r="AP141" s="206"/>
      <c r="AQ141" s="206"/>
      <c r="AR141" s="206"/>
      <c r="AS141" s="206"/>
      <c r="AT141" s="206"/>
      <c r="AU141" s="206"/>
      <c r="AV141" s="206"/>
      <c r="AW141" s="206"/>
      <c r="AX141" s="206"/>
      <c r="AY141" s="206"/>
      <c r="AZ141" s="206"/>
      <c r="BA141" s="206"/>
      <c r="BB141" s="206"/>
      <c r="BC141" s="206"/>
      <c r="BD141" s="206"/>
      <c r="BE141" s="206"/>
      <c r="BF141" s="206"/>
      <c r="BG141" s="206"/>
      <c r="BH141" s="206"/>
      <c r="BI141" s="206"/>
      <c r="BJ141" s="206"/>
      <c r="BK141" s="206"/>
      <c r="BL141" s="206"/>
      <c r="BM141" s="56"/>
    </row>
    <row r="142" spans="1:65">
      <c r="A142" s="30"/>
      <c r="B142" s="3" t="s">
        <v>86</v>
      </c>
      <c r="C142" s="29"/>
      <c r="D142" s="13">
        <v>3.3459550480115237E-2</v>
      </c>
      <c r="E142" s="13">
        <v>8.0999848765837684E-3</v>
      </c>
      <c r="F142" s="13">
        <v>1.5005434937722561E-2</v>
      </c>
      <c r="G142" s="13">
        <v>7.4002711262331723E-3</v>
      </c>
      <c r="H142" s="13">
        <v>1.5027544434252634E-2</v>
      </c>
      <c r="I142" s="13">
        <v>1.0049955183581037E-2</v>
      </c>
      <c r="J142" s="13">
        <v>9.3324899908612535E-3</v>
      </c>
      <c r="K142" s="13">
        <v>1.5971914124998425E-2</v>
      </c>
      <c r="L142" s="13">
        <v>5.1744799618457286E-2</v>
      </c>
      <c r="M142" s="13">
        <v>9.5042536103248521E-3</v>
      </c>
      <c r="N142" s="13">
        <v>1.0049955183581037E-2</v>
      </c>
      <c r="O142" s="13">
        <v>1.4173394323775481E-2</v>
      </c>
      <c r="P142" s="13">
        <v>1.5628497980119376E-2</v>
      </c>
      <c r="Q142" s="13">
        <v>1.1293248608353951E-2</v>
      </c>
      <c r="R142" s="13">
        <v>7.1413695124874065E-3</v>
      </c>
      <c r="S142" s="15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55"/>
    </row>
    <row r="143" spans="1:65">
      <c r="A143" s="30"/>
      <c r="B143" s="3" t="s">
        <v>263</v>
      </c>
      <c r="C143" s="29"/>
      <c r="D143" s="13">
        <v>4.4073023987561744E-2</v>
      </c>
      <c r="E143" s="13">
        <v>-1.8922501898881561E-2</v>
      </c>
      <c r="F143" s="13">
        <v>-8.8570914682986168E-2</v>
      </c>
      <c r="G143" s="13">
        <v>2.2691934881449161E-3</v>
      </c>
      <c r="H143" s="13">
        <v>-1.2870824540376691E-2</v>
      </c>
      <c r="I143" s="13">
        <v>-9.8428209346724804E-3</v>
      </c>
      <c r="J143" s="13">
        <v>5.2971970938493484E-3</v>
      </c>
      <c r="K143" s="13">
        <v>1.7409211516666634E-2</v>
      </c>
      <c r="L143" s="13">
        <v>-0.22681346253214696</v>
      </c>
      <c r="M143" s="13">
        <v>-1.2870824540376913E-2</v>
      </c>
      <c r="N143" s="13">
        <v>-9.8428209346724804E-3</v>
      </c>
      <c r="O143" s="13">
        <v>4.5266844689146879E-2</v>
      </c>
      <c r="P143" s="13">
        <v>-0.12490695795143836</v>
      </c>
      <c r="Q143" s="13">
        <v>-0.1188509507400296</v>
      </c>
      <c r="R143" s="13">
        <v>3.8605236756597217E-2</v>
      </c>
      <c r="S143" s="15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55"/>
    </row>
    <row r="144" spans="1:65">
      <c r="A144" s="30"/>
      <c r="B144" s="46" t="s">
        <v>264</v>
      </c>
      <c r="C144" s="47"/>
      <c r="D144" s="45">
        <v>1.33</v>
      </c>
      <c r="E144" s="45">
        <v>0.22</v>
      </c>
      <c r="F144" s="45">
        <v>1.95</v>
      </c>
      <c r="G144" s="45">
        <v>0.3</v>
      </c>
      <c r="H144" s="45">
        <v>7.0000000000000007E-2</v>
      </c>
      <c r="I144" s="45">
        <v>0</v>
      </c>
      <c r="J144" s="45">
        <v>0.37</v>
      </c>
      <c r="K144" s="45">
        <v>0.67</v>
      </c>
      <c r="L144" s="45">
        <v>5.37</v>
      </c>
      <c r="M144" s="45">
        <v>7.0000000000000007E-2</v>
      </c>
      <c r="N144" s="45">
        <v>0</v>
      </c>
      <c r="O144" s="45">
        <v>1.36</v>
      </c>
      <c r="P144" s="45">
        <v>2.85</v>
      </c>
      <c r="Q144" s="45">
        <v>2.7</v>
      </c>
      <c r="R144" s="45">
        <v>1.2</v>
      </c>
      <c r="S144" s="15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55"/>
    </row>
    <row r="145" spans="1:65">
      <c r="B145" s="31"/>
      <c r="C145" s="20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  <c r="P145" s="20"/>
      <c r="Q145" s="20"/>
      <c r="R145" s="20"/>
      <c r="BM145" s="55"/>
    </row>
    <row r="146" spans="1:65" ht="15">
      <c r="B146" s="8" t="s">
        <v>547</v>
      </c>
      <c r="BM146" s="28" t="s">
        <v>67</v>
      </c>
    </row>
    <row r="147" spans="1:65" ht="15">
      <c r="A147" s="25" t="s">
        <v>19</v>
      </c>
      <c r="B147" s="18" t="s">
        <v>112</v>
      </c>
      <c r="C147" s="15" t="s">
        <v>113</v>
      </c>
      <c r="D147" s="16" t="s">
        <v>225</v>
      </c>
      <c r="E147" s="17" t="s">
        <v>225</v>
      </c>
      <c r="F147" s="17" t="s">
        <v>225</v>
      </c>
      <c r="G147" s="17" t="s">
        <v>225</v>
      </c>
      <c r="H147" s="17" t="s">
        <v>225</v>
      </c>
      <c r="I147" s="17" t="s">
        <v>225</v>
      </c>
      <c r="J147" s="17" t="s">
        <v>225</v>
      </c>
      <c r="K147" s="17" t="s">
        <v>225</v>
      </c>
      <c r="L147" s="17" t="s">
        <v>225</v>
      </c>
      <c r="M147" s="17" t="s">
        <v>225</v>
      </c>
      <c r="N147" s="17" t="s">
        <v>225</v>
      </c>
      <c r="O147" s="17" t="s">
        <v>225</v>
      </c>
      <c r="P147" s="17" t="s">
        <v>225</v>
      </c>
      <c r="Q147" s="17" t="s">
        <v>225</v>
      </c>
      <c r="R147" s="15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28">
        <v>1</v>
      </c>
    </row>
    <row r="148" spans="1:65">
      <c r="A148" s="30"/>
      <c r="B148" s="19" t="s">
        <v>226</v>
      </c>
      <c r="C148" s="9" t="s">
        <v>226</v>
      </c>
      <c r="D148" s="151" t="s">
        <v>230</v>
      </c>
      <c r="E148" s="152" t="s">
        <v>231</v>
      </c>
      <c r="F148" s="152" t="s">
        <v>232</v>
      </c>
      <c r="G148" s="152" t="s">
        <v>235</v>
      </c>
      <c r="H148" s="152" t="s">
        <v>236</v>
      </c>
      <c r="I148" s="152" t="s">
        <v>237</v>
      </c>
      <c r="J148" s="152" t="s">
        <v>238</v>
      </c>
      <c r="K148" s="152" t="s">
        <v>280</v>
      </c>
      <c r="L148" s="152" t="s">
        <v>241</v>
      </c>
      <c r="M148" s="152" t="s">
        <v>242</v>
      </c>
      <c r="N148" s="152" t="s">
        <v>243</v>
      </c>
      <c r="O148" s="152" t="s">
        <v>246</v>
      </c>
      <c r="P148" s="152" t="s">
        <v>248</v>
      </c>
      <c r="Q148" s="152" t="s">
        <v>249</v>
      </c>
      <c r="R148" s="15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28" t="s">
        <v>3</v>
      </c>
    </row>
    <row r="149" spans="1:65">
      <c r="A149" s="30"/>
      <c r="B149" s="19"/>
      <c r="C149" s="9"/>
      <c r="D149" s="10" t="s">
        <v>320</v>
      </c>
      <c r="E149" s="11" t="s">
        <v>282</v>
      </c>
      <c r="F149" s="11" t="s">
        <v>320</v>
      </c>
      <c r="G149" s="11" t="s">
        <v>282</v>
      </c>
      <c r="H149" s="11" t="s">
        <v>282</v>
      </c>
      <c r="I149" s="11" t="s">
        <v>282</v>
      </c>
      <c r="J149" s="11" t="s">
        <v>282</v>
      </c>
      <c r="K149" s="11" t="s">
        <v>282</v>
      </c>
      <c r="L149" s="11" t="s">
        <v>282</v>
      </c>
      <c r="M149" s="11" t="s">
        <v>320</v>
      </c>
      <c r="N149" s="11" t="s">
        <v>320</v>
      </c>
      <c r="O149" s="11" t="s">
        <v>282</v>
      </c>
      <c r="P149" s="11" t="s">
        <v>320</v>
      </c>
      <c r="Q149" s="11" t="s">
        <v>320</v>
      </c>
      <c r="R149" s="15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28">
        <v>2</v>
      </c>
    </row>
    <row r="150" spans="1:65">
      <c r="A150" s="30"/>
      <c r="B150" s="19"/>
      <c r="C150" s="9"/>
      <c r="D150" s="26" t="s">
        <v>321</v>
      </c>
      <c r="E150" s="26" t="s">
        <v>322</v>
      </c>
      <c r="F150" s="26" t="s">
        <v>323</v>
      </c>
      <c r="G150" s="26" t="s">
        <v>323</v>
      </c>
      <c r="H150" s="26" t="s">
        <v>323</v>
      </c>
      <c r="I150" s="26" t="s">
        <v>323</v>
      </c>
      <c r="J150" s="26" t="s">
        <v>323</v>
      </c>
      <c r="K150" s="26" t="s">
        <v>323</v>
      </c>
      <c r="L150" s="26" t="s">
        <v>324</v>
      </c>
      <c r="M150" s="26" t="s">
        <v>324</v>
      </c>
      <c r="N150" s="26" t="s">
        <v>307</v>
      </c>
      <c r="O150" s="26" t="s">
        <v>324</v>
      </c>
      <c r="P150" s="26" t="s">
        <v>307</v>
      </c>
      <c r="Q150" s="26" t="s">
        <v>323</v>
      </c>
      <c r="R150" s="15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28">
        <v>3</v>
      </c>
    </row>
    <row r="151" spans="1:65">
      <c r="A151" s="30"/>
      <c r="B151" s="18">
        <v>1</v>
      </c>
      <c r="C151" s="14">
        <v>1</v>
      </c>
      <c r="D151" s="22">
        <v>0.34100000000000003</v>
      </c>
      <c r="E151" s="148" t="s">
        <v>318</v>
      </c>
      <c r="F151" s="22">
        <v>0.34</v>
      </c>
      <c r="G151" s="22">
        <v>0.31</v>
      </c>
      <c r="H151" s="22">
        <v>0.3</v>
      </c>
      <c r="I151" s="22">
        <v>0.37</v>
      </c>
      <c r="J151" s="22">
        <v>0.28999999999999998</v>
      </c>
      <c r="K151" s="22">
        <v>0.3</v>
      </c>
      <c r="L151" s="148">
        <v>0.18765353729467377</v>
      </c>
      <c r="M151" s="22">
        <v>0.31</v>
      </c>
      <c r="N151" s="22">
        <v>0.33</v>
      </c>
      <c r="O151" s="148">
        <v>0.4</v>
      </c>
      <c r="P151" s="148">
        <v>0.3</v>
      </c>
      <c r="Q151" s="22">
        <v>0.32</v>
      </c>
      <c r="R151" s="15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28">
        <v>1</v>
      </c>
    </row>
    <row r="152" spans="1:65">
      <c r="A152" s="30"/>
      <c r="B152" s="19">
        <v>1</v>
      </c>
      <c r="C152" s="9">
        <v>2</v>
      </c>
      <c r="D152" s="11">
        <v>0.34699999999999998</v>
      </c>
      <c r="E152" s="149" t="s">
        <v>318</v>
      </c>
      <c r="F152" s="11">
        <v>0.34</v>
      </c>
      <c r="G152" s="11">
        <v>0.3</v>
      </c>
      <c r="H152" s="11">
        <v>0.3</v>
      </c>
      <c r="I152" s="11">
        <v>0.33</v>
      </c>
      <c r="J152" s="11">
        <v>0.3</v>
      </c>
      <c r="K152" s="11">
        <v>0.28000000000000003</v>
      </c>
      <c r="L152" s="149">
        <v>0.18678091101278979</v>
      </c>
      <c r="M152" s="11">
        <v>0.31</v>
      </c>
      <c r="N152" s="11">
        <v>0.33</v>
      </c>
      <c r="O152" s="149">
        <v>0.3</v>
      </c>
      <c r="P152" s="149">
        <v>0.3</v>
      </c>
      <c r="Q152" s="11">
        <v>0.31</v>
      </c>
      <c r="R152" s="15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28">
        <v>21</v>
      </c>
    </row>
    <row r="153" spans="1:65">
      <c r="A153" s="30"/>
      <c r="B153" s="19">
        <v>1</v>
      </c>
      <c r="C153" s="9">
        <v>3</v>
      </c>
      <c r="D153" s="11">
        <v>0.34200000000000003</v>
      </c>
      <c r="E153" s="149" t="s">
        <v>318</v>
      </c>
      <c r="F153" s="11">
        <v>0.32</v>
      </c>
      <c r="G153" s="11">
        <v>0.3</v>
      </c>
      <c r="H153" s="11">
        <v>0.28999999999999998</v>
      </c>
      <c r="I153" s="11">
        <v>0.34</v>
      </c>
      <c r="J153" s="11">
        <v>0.28999999999999998</v>
      </c>
      <c r="K153" s="11">
        <v>0.3</v>
      </c>
      <c r="L153" s="149">
        <v>0.17780899237269629</v>
      </c>
      <c r="M153" s="11">
        <v>0.3</v>
      </c>
      <c r="N153" s="11">
        <v>0.34</v>
      </c>
      <c r="O153" s="149">
        <v>0.4</v>
      </c>
      <c r="P153" s="149">
        <v>0.3</v>
      </c>
      <c r="Q153" s="11">
        <v>0.31</v>
      </c>
      <c r="R153" s="15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28">
        <v>16</v>
      </c>
    </row>
    <row r="154" spans="1:65">
      <c r="A154" s="30"/>
      <c r="B154" s="19">
        <v>1</v>
      </c>
      <c r="C154" s="9">
        <v>4</v>
      </c>
      <c r="D154" s="11">
        <v>0.312</v>
      </c>
      <c r="E154" s="149" t="s">
        <v>318</v>
      </c>
      <c r="F154" s="11">
        <v>0.35</v>
      </c>
      <c r="G154" s="11">
        <v>0.3</v>
      </c>
      <c r="H154" s="11">
        <v>0.3</v>
      </c>
      <c r="I154" s="11">
        <v>0.28999999999999998</v>
      </c>
      <c r="J154" s="11">
        <v>0.31</v>
      </c>
      <c r="K154" s="11">
        <v>0.28999999999999998</v>
      </c>
      <c r="L154" s="149">
        <v>0.18117255871632959</v>
      </c>
      <c r="M154" s="11">
        <v>0.27</v>
      </c>
      <c r="N154" s="11">
        <v>0.34</v>
      </c>
      <c r="O154" s="149">
        <v>0.4</v>
      </c>
      <c r="P154" s="149">
        <v>0.3</v>
      </c>
      <c r="Q154" s="11">
        <v>0.32</v>
      </c>
      <c r="R154" s="15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28">
        <v>0.31340000000000001</v>
      </c>
    </row>
    <row r="155" spans="1:65">
      <c r="A155" s="30"/>
      <c r="B155" s="19">
        <v>1</v>
      </c>
      <c r="C155" s="9">
        <v>5</v>
      </c>
      <c r="D155" s="11">
        <v>0.34200000000000003</v>
      </c>
      <c r="E155" s="149" t="s">
        <v>318</v>
      </c>
      <c r="F155" s="11">
        <v>0.32</v>
      </c>
      <c r="G155" s="11">
        <v>0.28000000000000003</v>
      </c>
      <c r="H155" s="11">
        <v>0.3</v>
      </c>
      <c r="I155" s="11">
        <v>0.3</v>
      </c>
      <c r="J155" s="11">
        <v>0.3</v>
      </c>
      <c r="K155" s="11">
        <v>0.28999999999999998</v>
      </c>
      <c r="L155" s="149">
        <v>0.19488082623058631</v>
      </c>
      <c r="M155" s="11">
        <v>0.26</v>
      </c>
      <c r="N155" s="11">
        <v>0.33</v>
      </c>
      <c r="O155" s="149">
        <v>0.4</v>
      </c>
      <c r="P155" s="149">
        <v>0.3</v>
      </c>
      <c r="Q155" s="11">
        <v>0.33</v>
      </c>
      <c r="R155" s="15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28">
        <v>79</v>
      </c>
    </row>
    <row r="156" spans="1:65">
      <c r="A156" s="30"/>
      <c r="B156" s="19">
        <v>1</v>
      </c>
      <c r="C156" s="9">
        <v>6</v>
      </c>
      <c r="D156" s="11">
        <v>0.376</v>
      </c>
      <c r="E156" s="149" t="s">
        <v>318</v>
      </c>
      <c r="F156" s="154">
        <v>0.25</v>
      </c>
      <c r="G156" s="11">
        <v>0.3</v>
      </c>
      <c r="H156" s="11">
        <v>0.31</v>
      </c>
      <c r="I156" s="11">
        <v>0.32</v>
      </c>
      <c r="J156" s="11">
        <v>0.28000000000000003</v>
      </c>
      <c r="K156" s="11">
        <v>0.28999999999999998</v>
      </c>
      <c r="L156" s="149">
        <v>0.17718613278534209</v>
      </c>
      <c r="M156" s="11">
        <v>0.28999999999999998</v>
      </c>
      <c r="N156" s="11">
        <v>0.34</v>
      </c>
      <c r="O156" s="149">
        <v>0.4</v>
      </c>
      <c r="P156" s="149">
        <v>0.3</v>
      </c>
      <c r="Q156" s="11">
        <v>0.34</v>
      </c>
      <c r="R156" s="15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55"/>
    </row>
    <row r="157" spans="1:65">
      <c r="A157" s="30"/>
      <c r="B157" s="20" t="s">
        <v>260</v>
      </c>
      <c r="C157" s="12"/>
      <c r="D157" s="23">
        <v>0.34333333333333332</v>
      </c>
      <c r="E157" s="23" t="s">
        <v>662</v>
      </c>
      <c r="F157" s="23">
        <v>0.32</v>
      </c>
      <c r="G157" s="23">
        <v>0.29833333333333334</v>
      </c>
      <c r="H157" s="23">
        <v>0.3</v>
      </c>
      <c r="I157" s="23">
        <v>0.32500000000000001</v>
      </c>
      <c r="J157" s="23">
        <v>0.29499999999999998</v>
      </c>
      <c r="K157" s="23">
        <v>0.29166666666666669</v>
      </c>
      <c r="L157" s="23">
        <v>0.18424715973540298</v>
      </c>
      <c r="M157" s="23">
        <v>0.28999999999999998</v>
      </c>
      <c r="N157" s="23">
        <v>0.33500000000000002</v>
      </c>
      <c r="O157" s="23">
        <v>0.3833333333333333</v>
      </c>
      <c r="P157" s="23">
        <v>0.3</v>
      </c>
      <c r="Q157" s="23">
        <v>0.32166666666666671</v>
      </c>
      <c r="R157" s="15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55"/>
    </row>
    <row r="158" spans="1:65">
      <c r="A158" s="30"/>
      <c r="B158" s="3" t="s">
        <v>261</v>
      </c>
      <c r="C158" s="29"/>
      <c r="D158" s="11">
        <v>0.34200000000000003</v>
      </c>
      <c r="E158" s="11" t="s">
        <v>662</v>
      </c>
      <c r="F158" s="11">
        <v>0.33</v>
      </c>
      <c r="G158" s="11">
        <v>0.3</v>
      </c>
      <c r="H158" s="11">
        <v>0.3</v>
      </c>
      <c r="I158" s="11">
        <v>0.32500000000000001</v>
      </c>
      <c r="J158" s="11">
        <v>0.29499999999999998</v>
      </c>
      <c r="K158" s="11">
        <v>0.28999999999999998</v>
      </c>
      <c r="L158" s="11">
        <v>0.18397673486455968</v>
      </c>
      <c r="M158" s="11">
        <v>0.29499999999999998</v>
      </c>
      <c r="N158" s="11">
        <v>0.33500000000000002</v>
      </c>
      <c r="O158" s="11">
        <v>0.4</v>
      </c>
      <c r="P158" s="11">
        <v>0.3</v>
      </c>
      <c r="Q158" s="11">
        <v>0.32</v>
      </c>
      <c r="R158" s="15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55"/>
    </row>
    <row r="159" spans="1:65">
      <c r="A159" s="30"/>
      <c r="B159" s="3" t="s">
        <v>262</v>
      </c>
      <c r="C159" s="29"/>
      <c r="D159" s="24">
        <v>2.0353541870315017E-2</v>
      </c>
      <c r="E159" s="24" t="s">
        <v>662</v>
      </c>
      <c r="F159" s="24">
        <v>3.6331804249169736E-2</v>
      </c>
      <c r="G159" s="24">
        <v>9.8319208025017379E-3</v>
      </c>
      <c r="H159" s="24">
        <v>6.324555320336764E-3</v>
      </c>
      <c r="I159" s="24">
        <v>2.8809720581775874E-2</v>
      </c>
      <c r="J159" s="24">
        <v>1.048808848170151E-2</v>
      </c>
      <c r="K159" s="24">
        <v>7.5277265270908E-3</v>
      </c>
      <c r="L159" s="24">
        <v>6.8096907235048829E-3</v>
      </c>
      <c r="M159" s="24">
        <v>2.0976176963403023E-2</v>
      </c>
      <c r="N159" s="24">
        <v>5.4772255750516656E-3</v>
      </c>
      <c r="O159" s="24">
        <v>4.0824829046386311E-2</v>
      </c>
      <c r="P159" s="24">
        <v>0</v>
      </c>
      <c r="Q159" s="24">
        <v>1.1690451944500132E-2</v>
      </c>
      <c r="R159" s="205"/>
      <c r="S159" s="206"/>
      <c r="T159" s="206"/>
      <c r="U159" s="206"/>
      <c r="V159" s="206"/>
      <c r="W159" s="206"/>
      <c r="X159" s="206"/>
      <c r="Y159" s="206"/>
      <c r="Z159" s="206"/>
      <c r="AA159" s="206"/>
      <c r="AB159" s="206"/>
      <c r="AC159" s="206"/>
      <c r="AD159" s="206"/>
      <c r="AE159" s="206"/>
      <c r="AF159" s="206"/>
      <c r="AG159" s="206"/>
      <c r="AH159" s="206"/>
      <c r="AI159" s="206"/>
      <c r="AJ159" s="206"/>
      <c r="AK159" s="206"/>
      <c r="AL159" s="206"/>
      <c r="AM159" s="206"/>
      <c r="AN159" s="206"/>
      <c r="AO159" s="206"/>
      <c r="AP159" s="206"/>
      <c r="AQ159" s="206"/>
      <c r="AR159" s="206"/>
      <c r="AS159" s="206"/>
      <c r="AT159" s="206"/>
      <c r="AU159" s="206"/>
      <c r="AV159" s="206"/>
      <c r="AW159" s="206"/>
      <c r="AX159" s="206"/>
      <c r="AY159" s="206"/>
      <c r="AZ159" s="206"/>
      <c r="BA159" s="206"/>
      <c r="BB159" s="206"/>
      <c r="BC159" s="206"/>
      <c r="BD159" s="206"/>
      <c r="BE159" s="206"/>
      <c r="BF159" s="206"/>
      <c r="BG159" s="206"/>
      <c r="BH159" s="206"/>
      <c r="BI159" s="206"/>
      <c r="BJ159" s="206"/>
      <c r="BK159" s="206"/>
      <c r="BL159" s="206"/>
      <c r="BM159" s="56"/>
    </row>
    <row r="160" spans="1:65">
      <c r="A160" s="30"/>
      <c r="B160" s="3" t="s">
        <v>86</v>
      </c>
      <c r="C160" s="29"/>
      <c r="D160" s="13">
        <v>5.9282160787325296E-2</v>
      </c>
      <c r="E160" s="13" t="s">
        <v>662</v>
      </c>
      <c r="F160" s="13">
        <v>0.11353688827865542</v>
      </c>
      <c r="G160" s="13">
        <v>3.2956159114530967E-2</v>
      </c>
      <c r="H160" s="13">
        <v>2.1081851067789214E-2</v>
      </c>
      <c r="I160" s="13">
        <v>8.8645294097771915E-2</v>
      </c>
      <c r="J160" s="13">
        <v>3.5552842310852581E-2</v>
      </c>
      <c r="K160" s="13">
        <v>2.5809348092882742E-2</v>
      </c>
      <c r="L160" s="13">
        <v>3.6959542460704785E-2</v>
      </c>
      <c r="M160" s="13">
        <v>7.2331644701389738E-2</v>
      </c>
      <c r="N160" s="13">
        <v>1.6349927089706465E-2</v>
      </c>
      <c r="O160" s="13">
        <v>0.10649955403405126</v>
      </c>
      <c r="P160" s="13">
        <v>0</v>
      </c>
      <c r="Q160" s="13">
        <v>3.6343373920725792E-2</v>
      </c>
      <c r="R160" s="15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55"/>
    </row>
    <row r="161" spans="1:65">
      <c r="A161" s="30"/>
      <c r="B161" s="3" t="s">
        <v>263</v>
      </c>
      <c r="C161" s="29"/>
      <c r="D161" s="13">
        <v>9.5511593278025941E-2</v>
      </c>
      <c r="E161" s="13" t="s">
        <v>662</v>
      </c>
      <c r="F161" s="13">
        <v>2.105934907466489E-2</v>
      </c>
      <c r="G161" s="13">
        <v>-4.8074877685598816E-2</v>
      </c>
      <c r="H161" s="13">
        <v>-4.2756860242501693E-2</v>
      </c>
      <c r="I161" s="13">
        <v>3.7013401403956703E-2</v>
      </c>
      <c r="J161" s="13">
        <v>-5.8710912571793283E-2</v>
      </c>
      <c r="K161" s="13">
        <v>-6.934694745798764E-2</v>
      </c>
      <c r="L161" s="13">
        <v>-0.4121022344116051</v>
      </c>
      <c r="M161" s="13">
        <v>-7.4664964901084985E-2</v>
      </c>
      <c r="N161" s="13">
        <v>6.8921506062539883E-2</v>
      </c>
      <c r="O161" s="13">
        <v>0.22314401191235889</v>
      </c>
      <c r="P161" s="13">
        <v>-4.2756860242501693E-2</v>
      </c>
      <c r="Q161" s="13">
        <v>2.6377366517762235E-2</v>
      </c>
      <c r="R161" s="15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55"/>
    </row>
    <row r="162" spans="1:65">
      <c r="A162" s="30"/>
      <c r="B162" s="46" t="s">
        <v>264</v>
      </c>
      <c r="C162" s="47"/>
      <c r="D162" s="45">
        <v>1.37</v>
      </c>
      <c r="E162" s="45">
        <v>1.53</v>
      </c>
      <c r="F162" s="45">
        <v>0.65</v>
      </c>
      <c r="G162" s="45">
        <v>0.03</v>
      </c>
      <c r="H162" s="45">
        <v>0.03</v>
      </c>
      <c r="I162" s="45">
        <v>0.8</v>
      </c>
      <c r="J162" s="45">
        <v>0.13</v>
      </c>
      <c r="K162" s="45">
        <v>0.23</v>
      </c>
      <c r="L162" s="45">
        <v>3.58</v>
      </c>
      <c r="M162" s="45">
        <v>0.28999999999999998</v>
      </c>
      <c r="N162" s="45">
        <v>1.1200000000000001</v>
      </c>
      <c r="O162" s="45" t="s">
        <v>265</v>
      </c>
      <c r="P162" s="45" t="s">
        <v>265</v>
      </c>
      <c r="Q162" s="45">
        <v>0.7</v>
      </c>
      <c r="R162" s="15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55"/>
    </row>
    <row r="163" spans="1:65">
      <c r="B163" s="31" t="s">
        <v>325</v>
      </c>
      <c r="C163" s="20"/>
      <c r="D163" s="20"/>
      <c r="E163" s="20"/>
      <c r="F163" s="20"/>
      <c r="G163" s="20"/>
      <c r="H163" s="20"/>
      <c r="I163" s="20"/>
      <c r="J163" s="20"/>
      <c r="K163" s="20"/>
      <c r="L163" s="20"/>
      <c r="M163" s="20"/>
      <c r="N163" s="20"/>
      <c r="O163" s="20"/>
      <c r="P163" s="20"/>
      <c r="Q163" s="20"/>
      <c r="BM163" s="55"/>
    </row>
    <row r="164" spans="1:65">
      <c r="BM164" s="55"/>
    </row>
    <row r="165" spans="1:65" ht="15">
      <c r="B165" s="8" t="s">
        <v>609</v>
      </c>
      <c r="BM165" s="28" t="s">
        <v>67</v>
      </c>
    </row>
    <row r="166" spans="1:65" ht="15">
      <c r="A166" s="25" t="s">
        <v>22</v>
      </c>
      <c r="B166" s="18" t="s">
        <v>112</v>
      </c>
      <c r="C166" s="15" t="s">
        <v>113</v>
      </c>
      <c r="D166" s="16" t="s">
        <v>225</v>
      </c>
      <c r="E166" s="17" t="s">
        <v>225</v>
      </c>
      <c r="F166" s="17" t="s">
        <v>225</v>
      </c>
      <c r="G166" s="17" t="s">
        <v>225</v>
      </c>
      <c r="H166" s="17" t="s">
        <v>225</v>
      </c>
      <c r="I166" s="17" t="s">
        <v>225</v>
      </c>
      <c r="J166" s="17" t="s">
        <v>225</v>
      </c>
      <c r="K166" s="17" t="s">
        <v>225</v>
      </c>
      <c r="L166" s="17" t="s">
        <v>225</v>
      </c>
      <c r="M166" s="17" t="s">
        <v>225</v>
      </c>
      <c r="N166" s="17" t="s">
        <v>225</v>
      </c>
      <c r="O166" s="17" t="s">
        <v>225</v>
      </c>
      <c r="P166" s="17" t="s">
        <v>225</v>
      </c>
      <c r="Q166" s="15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28">
        <v>1</v>
      </c>
    </row>
    <row r="167" spans="1:65">
      <c r="A167" s="30"/>
      <c r="B167" s="19" t="s">
        <v>226</v>
      </c>
      <c r="C167" s="9" t="s">
        <v>226</v>
      </c>
      <c r="D167" s="151" t="s">
        <v>230</v>
      </c>
      <c r="E167" s="152" t="s">
        <v>231</v>
      </c>
      <c r="F167" s="152" t="s">
        <v>232</v>
      </c>
      <c r="G167" s="152" t="s">
        <v>235</v>
      </c>
      <c r="H167" s="152" t="s">
        <v>236</v>
      </c>
      <c r="I167" s="152" t="s">
        <v>237</v>
      </c>
      <c r="J167" s="152" t="s">
        <v>238</v>
      </c>
      <c r="K167" s="152" t="s">
        <v>280</v>
      </c>
      <c r="L167" s="152" t="s">
        <v>242</v>
      </c>
      <c r="M167" s="152" t="s">
        <v>243</v>
      </c>
      <c r="N167" s="152" t="s">
        <v>246</v>
      </c>
      <c r="O167" s="152" t="s">
        <v>248</v>
      </c>
      <c r="P167" s="152" t="s">
        <v>249</v>
      </c>
      <c r="Q167" s="15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28" t="s">
        <v>3</v>
      </c>
    </row>
    <row r="168" spans="1:65">
      <c r="A168" s="30"/>
      <c r="B168" s="19"/>
      <c r="C168" s="9"/>
      <c r="D168" s="10" t="s">
        <v>320</v>
      </c>
      <c r="E168" s="11" t="s">
        <v>282</v>
      </c>
      <c r="F168" s="11" t="s">
        <v>320</v>
      </c>
      <c r="G168" s="11" t="s">
        <v>282</v>
      </c>
      <c r="H168" s="11" t="s">
        <v>282</v>
      </c>
      <c r="I168" s="11" t="s">
        <v>282</v>
      </c>
      <c r="J168" s="11" t="s">
        <v>282</v>
      </c>
      <c r="K168" s="11" t="s">
        <v>282</v>
      </c>
      <c r="L168" s="11" t="s">
        <v>320</v>
      </c>
      <c r="M168" s="11" t="s">
        <v>320</v>
      </c>
      <c r="N168" s="11" t="s">
        <v>282</v>
      </c>
      <c r="O168" s="11" t="s">
        <v>320</v>
      </c>
      <c r="P168" s="11" t="s">
        <v>320</v>
      </c>
      <c r="Q168" s="15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28">
        <v>1</v>
      </c>
    </row>
    <row r="169" spans="1:65">
      <c r="A169" s="30"/>
      <c r="B169" s="19"/>
      <c r="C169" s="9"/>
      <c r="D169" s="26" t="s">
        <v>321</v>
      </c>
      <c r="E169" s="26" t="s">
        <v>322</v>
      </c>
      <c r="F169" s="26" t="s">
        <v>323</v>
      </c>
      <c r="G169" s="26" t="s">
        <v>323</v>
      </c>
      <c r="H169" s="26" t="s">
        <v>323</v>
      </c>
      <c r="I169" s="26" t="s">
        <v>323</v>
      </c>
      <c r="J169" s="26" t="s">
        <v>323</v>
      </c>
      <c r="K169" s="26" t="s">
        <v>323</v>
      </c>
      <c r="L169" s="26" t="s">
        <v>324</v>
      </c>
      <c r="M169" s="26" t="s">
        <v>307</v>
      </c>
      <c r="N169" s="26" t="s">
        <v>324</v>
      </c>
      <c r="O169" s="26" t="s">
        <v>307</v>
      </c>
      <c r="P169" s="26" t="s">
        <v>323</v>
      </c>
      <c r="Q169" s="15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28">
        <v>1</v>
      </c>
    </row>
    <row r="170" spans="1:65">
      <c r="A170" s="30"/>
      <c r="B170" s="18">
        <v>1</v>
      </c>
      <c r="C170" s="14">
        <v>1</v>
      </c>
      <c r="D170" s="217">
        <v>29.125</v>
      </c>
      <c r="E170" s="217">
        <v>32.303852863497383</v>
      </c>
      <c r="F170" s="231">
        <v>11.8</v>
      </c>
      <c r="G170" s="217">
        <v>25.4</v>
      </c>
      <c r="H170" s="217">
        <v>26.3</v>
      </c>
      <c r="I170" s="217">
        <v>25</v>
      </c>
      <c r="J170" s="217">
        <v>25.1</v>
      </c>
      <c r="K170" s="217">
        <v>26.3</v>
      </c>
      <c r="L170" s="217">
        <v>32.799999999999997</v>
      </c>
      <c r="M170" s="217">
        <v>23.48</v>
      </c>
      <c r="N170" s="231">
        <v>42.6</v>
      </c>
      <c r="O170" s="217">
        <v>22</v>
      </c>
      <c r="P170" s="217">
        <v>25.9</v>
      </c>
      <c r="Q170" s="218"/>
      <c r="R170" s="219"/>
      <c r="S170" s="219"/>
      <c r="T170" s="219"/>
      <c r="U170" s="219"/>
      <c r="V170" s="219"/>
      <c r="W170" s="219"/>
      <c r="X170" s="219"/>
      <c r="Y170" s="219"/>
      <c r="Z170" s="219"/>
      <c r="AA170" s="219"/>
      <c r="AB170" s="219"/>
      <c r="AC170" s="219"/>
      <c r="AD170" s="219"/>
      <c r="AE170" s="219"/>
      <c r="AF170" s="219"/>
      <c r="AG170" s="219"/>
      <c r="AH170" s="219"/>
      <c r="AI170" s="219"/>
      <c r="AJ170" s="219"/>
      <c r="AK170" s="219"/>
      <c r="AL170" s="219"/>
      <c r="AM170" s="219"/>
      <c r="AN170" s="219"/>
      <c r="AO170" s="219"/>
      <c r="AP170" s="219"/>
      <c r="AQ170" s="219"/>
      <c r="AR170" s="219"/>
      <c r="AS170" s="219"/>
      <c r="AT170" s="219"/>
      <c r="AU170" s="219"/>
      <c r="AV170" s="219"/>
      <c r="AW170" s="219"/>
      <c r="AX170" s="219"/>
      <c r="AY170" s="219"/>
      <c r="AZ170" s="219"/>
      <c r="BA170" s="219"/>
      <c r="BB170" s="219"/>
      <c r="BC170" s="219"/>
      <c r="BD170" s="219"/>
      <c r="BE170" s="219"/>
      <c r="BF170" s="219"/>
      <c r="BG170" s="219"/>
      <c r="BH170" s="219"/>
      <c r="BI170" s="219"/>
      <c r="BJ170" s="219"/>
      <c r="BK170" s="219"/>
      <c r="BL170" s="219"/>
      <c r="BM170" s="220">
        <v>1</v>
      </c>
    </row>
    <row r="171" spans="1:65">
      <c r="A171" s="30"/>
      <c r="B171" s="19">
        <v>1</v>
      </c>
      <c r="C171" s="9">
        <v>2</v>
      </c>
      <c r="D171" s="221">
        <v>29.818000000000001</v>
      </c>
      <c r="E171" s="221">
        <v>31.314202933957173</v>
      </c>
      <c r="F171" s="232">
        <v>9.6199999999999992</v>
      </c>
      <c r="G171" s="221">
        <v>24</v>
      </c>
      <c r="H171" s="221">
        <v>26.8</v>
      </c>
      <c r="I171" s="221">
        <v>23.5</v>
      </c>
      <c r="J171" s="221">
        <v>24.6</v>
      </c>
      <c r="K171" s="221">
        <v>28.4</v>
      </c>
      <c r="L171" s="221">
        <v>33.5</v>
      </c>
      <c r="M171" s="221">
        <v>23.81</v>
      </c>
      <c r="N171" s="232">
        <v>43.5</v>
      </c>
      <c r="O171" s="221">
        <v>20</v>
      </c>
      <c r="P171" s="221">
        <v>25.4</v>
      </c>
      <c r="Q171" s="218"/>
      <c r="R171" s="219"/>
      <c r="S171" s="219"/>
      <c r="T171" s="219"/>
      <c r="U171" s="219"/>
      <c r="V171" s="219"/>
      <c r="W171" s="219"/>
      <c r="X171" s="219"/>
      <c r="Y171" s="219"/>
      <c r="Z171" s="219"/>
      <c r="AA171" s="219"/>
      <c r="AB171" s="219"/>
      <c r="AC171" s="219"/>
      <c r="AD171" s="219"/>
      <c r="AE171" s="219"/>
      <c r="AF171" s="219"/>
      <c r="AG171" s="219"/>
      <c r="AH171" s="219"/>
      <c r="AI171" s="219"/>
      <c r="AJ171" s="219"/>
      <c r="AK171" s="219"/>
      <c r="AL171" s="219"/>
      <c r="AM171" s="219"/>
      <c r="AN171" s="219"/>
      <c r="AO171" s="219"/>
      <c r="AP171" s="219"/>
      <c r="AQ171" s="219"/>
      <c r="AR171" s="219"/>
      <c r="AS171" s="219"/>
      <c r="AT171" s="219"/>
      <c r="AU171" s="219"/>
      <c r="AV171" s="219"/>
      <c r="AW171" s="219"/>
      <c r="AX171" s="219"/>
      <c r="AY171" s="219"/>
      <c r="AZ171" s="219"/>
      <c r="BA171" s="219"/>
      <c r="BB171" s="219"/>
      <c r="BC171" s="219"/>
      <c r="BD171" s="219"/>
      <c r="BE171" s="219"/>
      <c r="BF171" s="219"/>
      <c r="BG171" s="219"/>
      <c r="BH171" s="219"/>
      <c r="BI171" s="219"/>
      <c r="BJ171" s="219"/>
      <c r="BK171" s="219"/>
      <c r="BL171" s="219"/>
      <c r="BM171" s="220">
        <v>22</v>
      </c>
    </row>
    <row r="172" spans="1:65">
      <c r="A172" s="30"/>
      <c r="B172" s="19">
        <v>1</v>
      </c>
      <c r="C172" s="9">
        <v>3</v>
      </c>
      <c r="D172" s="221">
        <v>30.341999999999999</v>
      </c>
      <c r="E172" s="221">
        <v>31.938383200118547</v>
      </c>
      <c r="F172" s="232">
        <v>13.2</v>
      </c>
      <c r="G172" s="221">
        <v>24</v>
      </c>
      <c r="H172" s="221">
        <v>26.1</v>
      </c>
      <c r="I172" s="221">
        <v>23</v>
      </c>
      <c r="J172" s="221">
        <v>26</v>
      </c>
      <c r="K172" s="221">
        <v>27.9</v>
      </c>
      <c r="L172" s="221">
        <v>32.299999999999997</v>
      </c>
      <c r="M172" s="221">
        <v>24.17</v>
      </c>
      <c r="N172" s="232">
        <v>42.1</v>
      </c>
      <c r="O172" s="221">
        <v>18</v>
      </c>
      <c r="P172" s="221">
        <v>26.1</v>
      </c>
      <c r="Q172" s="218"/>
      <c r="R172" s="219"/>
      <c r="S172" s="219"/>
      <c r="T172" s="219"/>
      <c r="U172" s="219"/>
      <c r="V172" s="219"/>
      <c r="W172" s="219"/>
      <c r="X172" s="219"/>
      <c r="Y172" s="219"/>
      <c r="Z172" s="219"/>
      <c r="AA172" s="219"/>
      <c r="AB172" s="219"/>
      <c r="AC172" s="219"/>
      <c r="AD172" s="219"/>
      <c r="AE172" s="219"/>
      <c r="AF172" s="219"/>
      <c r="AG172" s="219"/>
      <c r="AH172" s="219"/>
      <c r="AI172" s="219"/>
      <c r="AJ172" s="219"/>
      <c r="AK172" s="219"/>
      <c r="AL172" s="219"/>
      <c r="AM172" s="219"/>
      <c r="AN172" s="219"/>
      <c r="AO172" s="219"/>
      <c r="AP172" s="219"/>
      <c r="AQ172" s="219"/>
      <c r="AR172" s="219"/>
      <c r="AS172" s="219"/>
      <c r="AT172" s="219"/>
      <c r="AU172" s="219"/>
      <c r="AV172" s="219"/>
      <c r="AW172" s="219"/>
      <c r="AX172" s="219"/>
      <c r="AY172" s="219"/>
      <c r="AZ172" s="219"/>
      <c r="BA172" s="219"/>
      <c r="BB172" s="219"/>
      <c r="BC172" s="219"/>
      <c r="BD172" s="219"/>
      <c r="BE172" s="219"/>
      <c r="BF172" s="219"/>
      <c r="BG172" s="219"/>
      <c r="BH172" s="219"/>
      <c r="BI172" s="219"/>
      <c r="BJ172" s="219"/>
      <c r="BK172" s="219"/>
      <c r="BL172" s="219"/>
      <c r="BM172" s="220">
        <v>16</v>
      </c>
    </row>
    <row r="173" spans="1:65">
      <c r="A173" s="30"/>
      <c r="B173" s="19">
        <v>1</v>
      </c>
      <c r="C173" s="9">
        <v>4</v>
      </c>
      <c r="D173" s="221">
        <v>28.606000000000002</v>
      </c>
      <c r="E173" s="221">
        <v>31.136286885729991</v>
      </c>
      <c r="F173" s="232">
        <v>9.2899999999999991</v>
      </c>
      <c r="G173" s="221">
        <v>24.9</v>
      </c>
      <c r="H173" s="221">
        <v>24.6</v>
      </c>
      <c r="I173" s="221">
        <v>25.5</v>
      </c>
      <c r="J173" s="221">
        <v>25.9</v>
      </c>
      <c r="K173" s="221">
        <v>25.4</v>
      </c>
      <c r="L173" s="221">
        <v>33.4</v>
      </c>
      <c r="M173" s="221">
        <v>23.82</v>
      </c>
      <c r="N173" s="232">
        <v>41.9</v>
      </c>
      <c r="O173" s="221">
        <v>19</v>
      </c>
      <c r="P173" s="221">
        <v>26</v>
      </c>
      <c r="Q173" s="218"/>
      <c r="R173" s="219"/>
      <c r="S173" s="219"/>
      <c r="T173" s="219"/>
      <c r="U173" s="219"/>
      <c r="V173" s="219"/>
      <c r="W173" s="219"/>
      <c r="X173" s="219"/>
      <c r="Y173" s="219"/>
      <c r="Z173" s="219"/>
      <c r="AA173" s="219"/>
      <c r="AB173" s="219"/>
      <c r="AC173" s="219"/>
      <c r="AD173" s="219"/>
      <c r="AE173" s="219"/>
      <c r="AF173" s="219"/>
      <c r="AG173" s="219"/>
      <c r="AH173" s="219"/>
      <c r="AI173" s="219"/>
      <c r="AJ173" s="219"/>
      <c r="AK173" s="219"/>
      <c r="AL173" s="219"/>
      <c r="AM173" s="219"/>
      <c r="AN173" s="219"/>
      <c r="AO173" s="219"/>
      <c r="AP173" s="219"/>
      <c r="AQ173" s="219"/>
      <c r="AR173" s="219"/>
      <c r="AS173" s="219"/>
      <c r="AT173" s="219"/>
      <c r="AU173" s="219"/>
      <c r="AV173" s="219"/>
      <c r="AW173" s="219"/>
      <c r="AX173" s="219"/>
      <c r="AY173" s="219"/>
      <c r="AZ173" s="219"/>
      <c r="BA173" s="219"/>
      <c r="BB173" s="219"/>
      <c r="BC173" s="219"/>
      <c r="BD173" s="219"/>
      <c r="BE173" s="219"/>
      <c r="BF173" s="219"/>
      <c r="BG173" s="219"/>
      <c r="BH173" s="219"/>
      <c r="BI173" s="219"/>
      <c r="BJ173" s="219"/>
      <c r="BK173" s="219"/>
      <c r="BL173" s="219"/>
      <c r="BM173" s="220">
        <v>26.446228765259772</v>
      </c>
    </row>
    <row r="174" spans="1:65">
      <c r="A174" s="30"/>
      <c r="B174" s="19">
        <v>1</v>
      </c>
      <c r="C174" s="9">
        <v>5</v>
      </c>
      <c r="D174" s="221">
        <v>28.901</v>
      </c>
      <c r="E174" s="221">
        <v>31.01846083525168</v>
      </c>
      <c r="F174" s="232">
        <v>11.7</v>
      </c>
      <c r="G174" s="221">
        <v>24.2</v>
      </c>
      <c r="H174" s="221">
        <v>25.3</v>
      </c>
      <c r="I174" s="221">
        <v>24.8</v>
      </c>
      <c r="J174" s="221">
        <v>26.9</v>
      </c>
      <c r="K174" s="221">
        <v>27.4</v>
      </c>
      <c r="L174" s="221">
        <v>33.1</v>
      </c>
      <c r="M174" s="221">
        <v>23.69</v>
      </c>
      <c r="N174" s="232">
        <v>42.7</v>
      </c>
      <c r="O174" s="221">
        <v>21</v>
      </c>
      <c r="P174" s="221">
        <v>26.7</v>
      </c>
      <c r="Q174" s="218"/>
      <c r="R174" s="219"/>
      <c r="S174" s="219"/>
      <c r="T174" s="219"/>
      <c r="U174" s="219"/>
      <c r="V174" s="219"/>
      <c r="W174" s="219"/>
      <c r="X174" s="219"/>
      <c r="Y174" s="219"/>
      <c r="Z174" s="219"/>
      <c r="AA174" s="219"/>
      <c r="AB174" s="219"/>
      <c r="AC174" s="219"/>
      <c r="AD174" s="219"/>
      <c r="AE174" s="219"/>
      <c r="AF174" s="219"/>
      <c r="AG174" s="219"/>
      <c r="AH174" s="219"/>
      <c r="AI174" s="219"/>
      <c r="AJ174" s="219"/>
      <c r="AK174" s="219"/>
      <c r="AL174" s="219"/>
      <c r="AM174" s="219"/>
      <c r="AN174" s="219"/>
      <c r="AO174" s="219"/>
      <c r="AP174" s="219"/>
      <c r="AQ174" s="219"/>
      <c r="AR174" s="219"/>
      <c r="AS174" s="219"/>
      <c r="AT174" s="219"/>
      <c r="AU174" s="219"/>
      <c r="AV174" s="219"/>
      <c r="AW174" s="219"/>
      <c r="AX174" s="219"/>
      <c r="AY174" s="219"/>
      <c r="AZ174" s="219"/>
      <c r="BA174" s="219"/>
      <c r="BB174" s="219"/>
      <c r="BC174" s="219"/>
      <c r="BD174" s="219"/>
      <c r="BE174" s="219"/>
      <c r="BF174" s="219"/>
      <c r="BG174" s="219"/>
      <c r="BH174" s="219"/>
      <c r="BI174" s="219"/>
      <c r="BJ174" s="219"/>
      <c r="BK174" s="219"/>
      <c r="BL174" s="219"/>
      <c r="BM174" s="220">
        <v>80</v>
      </c>
    </row>
    <row r="175" spans="1:65">
      <c r="A175" s="30"/>
      <c r="B175" s="19">
        <v>1</v>
      </c>
      <c r="C175" s="9">
        <v>6</v>
      </c>
      <c r="D175" s="221">
        <v>29.672999999999998</v>
      </c>
      <c r="E175" s="221">
        <v>31.894911788590001</v>
      </c>
      <c r="F175" s="232">
        <v>10.5</v>
      </c>
      <c r="G175" s="221">
        <v>25.2</v>
      </c>
      <c r="H175" s="221">
        <v>24.6</v>
      </c>
      <c r="I175" s="221">
        <v>25.7</v>
      </c>
      <c r="J175" s="221">
        <v>27.3</v>
      </c>
      <c r="K175" s="221">
        <v>25.8</v>
      </c>
      <c r="L175" s="221">
        <v>31.8</v>
      </c>
      <c r="M175" s="221">
        <v>23.91</v>
      </c>
      <c r="N175" s="232">
        <v>41</v>
      </c>
      <c r="O175" s="221">
        <v>18</v>
      </c>
      <c r="P175" s="221">
        <v>25.6</v>
      </c>
      <c r="Q175" s="218"/>
      <c r="R175" s="219"/>
      <c r="S175" s="219"/>
      <c r="T175" s="219"/>
      <c r="U175" s="219"/>
      <c r="V175" s="219"/>
      <c r="W175" s="219"/>
      <c r="X175" s="219"/>
      <c r="Y175" s="219"/>
      <c r="Z175" s="219"/>
      <c r="AA175" s="219"/>
      <c r="AB175" s="219"/>
      <c r="AC175" s="219"/>
      <c r="AD175" s="219"/>
      <c r="AE175" s="219"/>
      <c r="AF175" s="219"/>
      <c r="AG175" s="219"/>
      <c r="AH175" s="219"/>
      <c r="AI175" s="219"/>
      <c r="AJ175" s="219"/>
      <c r="AK175" s="219"/>
      <c r="AL175" s="219"/>
      <c r="AM175" s="219"/>
      <c r="AN175" s="219"/>
      <c r="AO175" s="219"/>
      <c r="AP175" s="219"/>
      <c r="AQ175" s="219"/>
      <c r="AR175" s="219"/>
      <c r="AS175" s="219"/>
      <c r="AT175" s="219"/>
      <c r="AU175" s="219"/>
      <c r="AV175" s="219"/>
      <c r="AW175" s="219"/>
      <c r="AX175" s="219"/>
      <c r="AY175" s="219"/>
      <c r="AZ175" s="219"/>
      <c r="BA175" s="219"/>
      <c r="BB175" s="219"/>
      <c r="BC175" s="219"/>
      <c r="BD175" s="219"/>
      <c r="BE175" s="219"/>
      <c r="BF175" s="219"/>
      <c r="BG175" s="219"/>
      <c r="BH175" s="219"/>
      <c r="BI175" s="219"/>
      <c r="BJ175" s="219"/>
      <c r="BK175" s="219"/>
      <c r="BL175" s="219"/>
      <c r="BM175" s="222"/>
    </row>
    <row r="176" spans="1:65">
      <c r="A176" s="30"/>
      <c r="B176" s="20" t="s">
        <v>260</v>
      </c>
      <c r="C176" s="12"/>
      <c r="D176" s="223">
        <v>29.410833333333333</v>
      </c>
      <c r="E176" s="223">
        <v>31.601016417857466</v>
      </c>
      <c r="F176" s="223">
        <v>11.018333333333333</v>
      </c>
      <c r="G176" s="223">
        <v>24.616666666666671</v>
      </c>
      <c r="H176" s="223">
        <v>25.616666666666671</v>
      </c>
      <c r="I176" s="223">
        <v>24.583333333333332</v>
      </c>
      <c r="J176" s="223">
        <v>25.966666666666669</v>
      </c>
      <c r="K176" s="223">
        <v>26.866666666666671</v>
      </c>
      <c r="L176" s="223">
        <v>32.81666666666667</v>
      </c>
      <c r="M176" s="223">
        <v>23.813333333333333</v>
      </c>
      <c r="N176" s="223">
        <v>42.300000000000004</v>
      </c>
      <c r="O176" s="223">
        <v>19.666666666666668</v>
      </c>
      <c r="P176" s="223">
        <v>25.95</v>
      </c>
      <c r="Q176" s="218"/>
      <c r="R176" s="219"/>
      <c r="S176" s="219"/>
      <c r="T176" s="219"/>
      <c r="U176" s="219"/>
      <c r="V176" s="219"/>
      <c r="W176" s="219"/>
      <c r="X176" s="219"/>
      <c r="Y176" s="219"/>
      <c r="Z176" s="219"/>
      <c r="AA176" s="219"/>
      <c r="AB176" s="219"/>
      <c r="AC176" s="219"/>
      <c r="AD176" s="219"/>
      <c r="AE176" s="219"/>
      <c r="AF176" s="219"/>
      <c r="AG176" s="219"/>
      <c r="AH176" s="219"/>
      <c r="AI176" s="219"/>
      <c r="AJ176" s="219"/>
      <c r="AK176" s="219"/>
      <c r="AL176" s="219"/>
      <c r="AM176" s="219"/>
      <c r="AN176" s="219"/>
      <c r="AO176" s="219"/>
      <c r="AP176" s="219"/>
      <c r="AQ176" s="219"/>
      <c r="AR176" s="219"/>
      <c r="AS176" s="219"/>
      <c r="AT176" s="219"/>
      <c r="AU176" s="219"/>
      <c r="AV176" s="219"/>
      <c r="AW176" s="219"/>
      <c r="AX176" s="219"/>
      <c r="AY176" s="219"/>
      <c r="AZ176" s="219"/>
      <c r="BA176" s="219"/>
      <c r="BB176" s="219"/>
      <c r="BC176" s="219"/>
      <c r="BD176" s="219"/>
      <c r="BE176" s="219"/>
      <c r="BF176" s="219"/>
      <c r="BG176" s="219"/>
      <c r="BH176" s="219"/>
      <c r="BI176" s="219"/>
      <c r="BJ176" s="219"/>
      <c r="BK176" s="219"/>
      <c r="BL176" s="219"/>
      <c r="BM176" s="222"/>
    </row>
    <row r="177" spans="1:65">
      <c r="A177" s="30"/>
      <c r="B177" s="3" t="s">
        <v>261</v>
      </c>
      <c r="C177" s="29"/>
      <c r="D177" s="221">
        <v>29.399000000000001</v>
      </c>
      <c r="E177" s="221">
        <v>31.604557361273585</v>
      </c>
      <c r="F177" s="221">
        <v>11.1</v>
      </c>
      <c r="G177" s="221">
        <v>24.549999999999997</v>
      </c>
      <c r="H177" s="221">
        <v>25.700000000000003</v>
      </c>
      <c r="I177" s="221">
        <v>24.9</v>
      </c>
      <c r="J177" s="221">
        <v>25.95</v>
      </c>
      <c r="K177" s="221">
        <v>26.85</v>
      </c>
      <c r="L177" s="221">
        <v>32.950000000000003</v>
      </c>
      <c r="M177" s="221">
        <v>23.814999999999998</v>
      </c>
      <c r="N177" s="221">
        <v>42.35</v>
      </c>
      <c r="O177" s="221">
        <v>19.5</v>
      </c>
      <c r="P177" s="221">
        <v>25.95</v>
      </c>
      <c r="Q177" s="218"/>
      <c r="R177" s="219"/>
      <c r="S177" s="219"/>
      <c r="T177" s="219"/>
      <c r="U177" s="219"/>
      <c r="V177" s="219"/>
      <c r="W177" s="219"/>
      <c r="X177" s="219"/>
      <c r="Y177" s="219"/>
      <c r="Z177" s="219"/>
      <c r="AA177" s="219"/>
      <c r="AB177" s="219"/>
      <c r="AC177" s="219"/>
      <c r="AD177" s="219"/>
      <c r="AE177" s="219"/>
      <c r="AF177" s="219"/>
      <c r="AG177" s="219"/>
      <c r="AH177" s="219"/>
      <c r="AI177" s="219"/>
      <c r="AJ177" s="219"/>
      <c r="AK177" s="219"/>
      <c r="AL177" s="219"/>
      <c r="AM177" s="219"/>
      <c r="AN177" s="219"/>
      <c r="AO177" s="219"/>
      <c r="AP177" s="219"/>
      <c r="AQ177" s="219"/>
      <c r="AR177" s="219"/>
      <c r="AS177" s="219"/>
      <c r="AT177" s="219"/>
      <c r="AU177" s="219"/>
      <c r="AV177" s="219"/>
      <c r="AW177" s="219"/>
      <c r="AX177" s="219"/>
      <c r="AY177" s="219"/>
      <c r="AZ177" s="219"/>
      <c r="BA177" s="219"/>
      <c r="BB177" s="219"/>
      <c r="BC177" s="219"/>
      <c r="BD177" s="219"/>
      <c r="BE177" s="219"/>
      <c r="BF177" s="219"/>
      <c r="BG177" s="219"/>
      <c r="BH177" s="219"/>
      <c r="BI177" s="219"/>
      <c r="BJ177" s="219"/>
      <c r="BK177" s="219"/>
      <c r="BL177" s="219"/>
      <c r="BM177" s="222"/>
    </row>
    <row r="178" spans="1:65">
      <c r="A178" s="30"/>
      <c r="B178" s="3" t="s">
        <v>262</v>
      </c>
      <c r="C178" s="29"/>
      <c r="D178" s="221">
        <v>0.64667995690810287</v>
      </c>
      <c r="E178" s="221">
        <v>0.51609619712502708</v>
      </c>
      <c r="F178" s="221">
        <v>1.4863702993085663</v>
      </c>
      <c r="G178" s="221">
        <v>0.62742861479746526</v>
      </c>
      <c r="H178" s="221">
        <v>0.92394083504663116</v>
      </c>
      <c r="I178" s="221">
        <v>1.0943795807061947</v>
      </c>
      <c r="J178" s="221">
        <v>1.0269696522617722</v>
      </c>
      <c r="K178" s="221">
        <v>1.2094075684675805</v>
      </c>
      <c r="L178" s="221">
        <v>0.66156380392723035</v>
      </c>
      <c r="M178" s="221">
        <v>0.22931782893326633</v>
      </c>
      <c r="N178" s="221">
        <v>0.84616783205224766</v>
      </c>
      <c r="O178" s="221">
        <v>1.6329931618554521</v>
      </c>
      <c r="P178" s="221">
        <v>0.45055521304275242</v>
      </c>
      <c r="Q178" s="218"/>
      <c r="R178" s="219"/>
      <c r="S178" s="219"/>
      <c r="T178" s="219"/>
      <c r="U178" s="219"/>
      <c r="V178" s="219"/>
      <c r="W178" s="219"/>
      <c r="X178" s="219"/>
      <c r="Y178" s="219"/>
      <c r="Z178" s="219"/>
      <c r="AA178" s="219"/>
      <c r="AB178" s="219"/>
      <c r="AC178" s="219"/>
      <c r="AD178" s="219"/>
      <c r="AE178" s="219"/>
      <c r="AF178" s="219"/>
      <c r="AG178" s="219"/>
      <c r="AH178" s="219"/>
      <c r="AI178" s="219"/>
      <c r="AJ178" s="219"/>
      <c r="AK178" s="219"/>
      <c r="AL178" s="219"/>
      <c r="AM178" s="219"/>
      <c r="AN178" s="219"/>
      <c r="AO178" s="219"/>
      <c r="AP178" s="219"/>
      <c r="AQ178" s="219"/>
      <c r="AR178" s="219"/>
      <c r="AS178" s="219"/>
      <c r="AT178" s="219"/>
      <c r="AU178" s="219"/>
      <c r="AV178" s="219"/>
      <c r="AW178" s="219"/>
      <c r="AX178" s="219"/>
      <c r="AY178" s="219"/>
      <c r="AZ178" s="219"/>
      <c r="BA178" s="219"/>
      <c r="BB178" s="219"/>
      <c r="BC178" s="219"/>
      <c r="BD178" s="219"/>
      <c r="BE178" s="219"/>
      <c r="BF178" s="219"/>
      <c r="BG178" s="219"/>
      <c r="BH178" s="219"/>
      <c r="BI178" s="219"/>
      <c r="BJ178" s="219"/>
      <c r="BK178" s="219"/>
      <c r="BL178" s="219"/>
      <c r="BM178" s="222"/>
    </row>
    <row r="179" spans="1:65">
      <c r="A179" s="30"/>
      <c r="B179" s="3" t="s">
        <v>86</v>
      </c>
      <c r="C179" s="29"/>
      <c r="D179" s="13">
        <v>2.1987814815677995E-2</v>
      </c>
      <c r="E179" s="13">
        <v>1.6331632827904407E-2</v>
      </c>
      <c r="F179" s="13">
        <v>0.13489973976480713</v>
      </c>
      <c r="G179" s="13">
        <v>2.548795997823149E-2</v>
      </c>
      <c r="H179" s="13">
        <v>3.6067957126088394E-2</v>
      </c>
      <c r="I179" s="13">
        <v>4.4517135486353686E-2</v>
      </c>
      <c r="J179" s="13">
        <v>3.9549537314317283E-2</v>
      </c>
      <c r="K179" s="13">
        <v>4.5015170042217625E-2</v>
      </c>
      <c r="L179" s="13">
        <v>2.0159384578788124E-2</v>
      </c>
      <c r="M179" s="13">
        <v>9.6298080459098403E-3</v>
      </c>
      <c r="N179" s="13">
        <v>2.0003967660809634E-2</v>
      </c>
      <c r="O179" s="13">
        <v>8.3033550602819597E-2</v>
      </c>
      <c r="P179" s="13">
        <v>1.736243595540472E-2</v>
      </c>
      <c r="Q179" s="15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55"/>
    </row>
    <row r="180" spans="1:65">
      <c r="A180" s="30"/>
      <c r="B180" s="3" t="s">
        <v>263</v>
      </c>
      <c r="C180" s="29"/>
      <c r="D180" s="13">
        <v>0.11209933160556784</v>
      </c>
      <c r="E180" s="13">
        <v>0.1949157930362122</v>
      </c>
      <c r="F180" s="13">
        <v>-0.58336844806367227</v>
      </c>
      <c r="G180" s="13">
        <v>-6.9180453471552994E-2</v>
      </c>
      <c r="H180" s="13">
        <v>-3.1367878798765791E-2</v>
      </c>
      <c r="I180" s="13">
        <v>-7.0440872627312801E-2</v>
      </c>
      <c r="J180" s="13">
        <v>-1.8133477663290321E-2</v>
      </c>
      <c r="K180" s="13">
        <v>1.5897839542218239E-2</v>
      </c>
      <c r="L180" s="13">
        <v>0.24088265884530258</v>
      </c>
      <c r="M180" s="13">
        <v>-9.9556555125358992E-2</v>
      </c>
      <c r="N180" s="13">
        <v>0.59947190865890199</v>
      </c>
      <c r="O180" s="13">
        <v>-0.25635269810185013</v>
      </c>
      <c r="P180" s="13">
        <v>-1.8763687241170168E-2</v>
      </c>
      <c r="Q180" s="15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55"/>
    </row>
    <row r="181" spans="1:65">
      <c r="A181" s="30"/>
      <c r="B181" s="46" t="s">
        <v>264</v>
      </c>
      <c r="C181" s="47"/>
      <c r="D181" s="45">
        <v>1.0900000000000001</v>
      </c>
      <c r="E181" s="45">
        <v>1.78</v>
      </c>
      <c r="F181" s="45">
        <v>4.71</v>
      </c>
      <c r="G181" s="45">
        <v>0.42</v>
      </c>
      <c r="H181" s="45">
        <v>0.11</v>
      </c>
      <c r="I181" s="45">
        <v>0.43</v>
      </c>
      <c r="J181" s="45">
        <v>0.01</v>
      </c>
      <c r="K181" s="45">
        <v>0.28999999999999998</v>
      </c>
      <c r="L181" s="45">
        <v>2.17</v>
      </c>
      <c r="M181" s="45">
        <v>0.67</v>
      </c>
      <c r="N181" s="45">
        <v>5.16</v>
      </c>
      <c r="O181" s="45">
        <v>1.98</v>
      </c>
      <c r="P181" s="45">
        <v>0</v>
      </c>
      <c r="Q181" s="15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55"/>
    </row>
    <row r="182" spans="1:65">
      <c r="B182" s="31"/>
      <c r="C182" s="20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  <c r="P182" s="20"/>
      <c r="BM182" s="55"/>
    </row>
    <row r="183" spans="1:65" ht="15">
      <c r="B183" s="8" t="s">
        <v>610</v>
      </c>
      <c r="BM183" s="28" t="s">
        <v>67</v>
      </c>
    </row>
    <row r="184" spans="1:65" ht="15">
      <c r="A184" s="25" t="s">
        <v>25</v>
      </c>
      <c r="B184" s="18" t="s">
        <v>112</v>
      </c>
      <c r="C184" s="15" t="s">
        <v>113</v>
      </c>
      <c r="D184" s="16" t="s">
        <v>225</v>
      </c>
      <c r="E184" s="17" t="s">
        <v>225</v>
      </c>
      <c r="F184" s="17" t="s">
        <v>225</v>
      </c>
      <c r="G184" s="17" t="s">
        <v>225</v>
      </c>
      <c r="H184" s="17" t="s">
        <v>225</v>
      </c>
      <c r="I184" s="17" t="s">
        <v>225</v>
      </c>
      <c r="J184" s="17" t="s">
        <v>225</v>
      </c>
      <c r="K184" s="17" t="s">
        <v>225</v>
      </c>
      <c r="L184" s="17" t="s">
        <v>225</v>
      </c>
      <c r="M184" s="17" t="s">
        <v>225</v>
      </c>
      <c r="N184" s="17" t="s">
        <v>225</v>
      </c>
      <c r="O184" s="17" t="s">
        <v>225</v>
      </c>
      <c r="P184" s="17" t="s">
        <v>225</v>
      </c>
      <c r="Q184" s="17" t="s">
        <v>225</v>
      </c>
      <c r="R184" s="15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28">
        <v>1</v>
      </c>
    </row>
    <row r="185" spans="1:65">
      <c r="A185" s="30"/>
      <c r="B185" s="19" t="s">
        <v>226</v>
      </c>
      <c r="C185" s="9" t="s">
        <v>226</v>
      </c>
      <c r="D185" s="151" t="s">
        <v>230</v>
      </c>
      <c r="E185" s="152" t="s">
        <v>231</v>
      </c>
      <c r="F185" s="152" t="s">
        <v>232</v>
      </c>
      <c r="G185" s="152" t="s">
        <v>235</v>
      </c>
      <c r="H185" s="152" t="s">
        <v>236</v>
      </c>
      <c r="I185" s="152" t="s">
        <v>237</v>
      </c>
      <c r="J185" s="152" t="s">
        <v>238</v>
      </c>
      <c r="K185" s="152" t="s">
        <v>280</v>
      </c>
      <c r="L185" s="152" t="s">
        <v>241</v>
      </c>
      <c r="M185" s="152" t="s">
        <v>242</v>
      </c>
      <c r="N185" s="152" t="s">
        <v>243</v>
      </c>
      <c r="O185" s="152" t="s">
        <v>246</v>
      </c>
      <c r="P185" s="152" t="s">
        <v>248</v>
      </c>
      <c r="Q185" s="152" t="s">
        <v>249</v>
      </c>
      <c r="R185" s="15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28" t="s">
        <v>3</v>
      </c>
    </row>
    <row r="186" spans="1:65">
      <c r="A186" s="30"/>
      <c r="B186" s="19"/>
      <c r="C186" s="9"/>
      <c r="D186" s="10" t="s">
        <v>320</v>
      </c>
      <c r="E186" s="11" t="s">
        <v>282</v>
      </c>
      <c r="F186" s="11" t="s">
        <v>320</v>
      </c>
      <c r="G186" s="11" t="s">
        <v>282</v>
      </c>
      <c r="H186" s="11" t="s">
        <v>282</v>
      </c>
      <c r="I186" s="11" t="s">
        <v>282</v>
      </c>
      <c r="J186" s="11" t="s">
        <v>282</v>
      </c>
      <c r="K186" s="11" t="s">
        <v>282</v>
      </c>
      <c r="L186" s="11" t="s">
        <v>282</v>
      </c>
      <c r="M186" s="11" t="s">
        <v>320</v>
      </c>
      <c r="N186" s="11" t="s">
        <v>320</v>
      </c>
      <c r="O186" s="11" t="s">
        <v>282</v>
      </c>
      <c r="P186" s="11" t="s">
        <v>320</v>
      </c>
      <c r="Q186" s="11" t="s">
        <v>320</v>
      </c>
      <c r="R186" s="15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28">
        <v>1</v>
      </c>
    </row>
    <row r="187" spans="1:65">
      <c r="A187" s="30"/>
      <c r="B187" s="19"/>
      <c r="C187" s="9"/>
      <c r="D187" s="26" t="s">
        <v>321</v>
      </c>
      <c r="E187" s="26" t="s">
        <v>322</v>
      </c>
      <c r="F187" s="26" t="s">
        <v>323</v>
      </c>
      <c r="G187" s="26" t="s">
        <v>323</v>
      </c>
      <c r="H187" s="26" t="s">
        <v>323</v>
      </c>
      <c r="I187" s="26" t="s">
        <v>323</v>
      </c>
      <c r="J187" s="26" t="s">
        <v>323</v>
      </c>
      <c r="K187" s="26" t="s">
        <v>118</v>
      </c>
      <c r="L187" s="26" t="s">
        <v>324</v>
      </c>
      <c r="M187" s="26" t="s">
        <v>324</v>
      </c>
      <c r="N187" s="26" t="s">
        <v>307</v>
      </c>
      <c r="O187" s="26" t="s">
        <v>324</v>
      </c>
      <c r="P187" s="26" t="s">
        <v>307</v>
      </c>
      <c r="Q187" s="26" t="s">
        <v>323</v>
      </c>
      <c r="R187" s="15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28">
        <v>2</v>
      </c>
    </row>
    <row r="188" spans="1:65">
      <c r="A188" s="30"/>
      <c r="B188" s="18">
        <v>1</v>
      </c>
      <c r="C188" s="14">
        <v>1</v>
      </c>
      <c r="D188" s="217">
        <v>26.591000000000001</v>
      </c>
      <c r="E188" s="217">
        <v>24.918057453127137</v>
      </c>
      <c r="F188" s="217">
        <v>23.1</v>
      </c>
      <c r="G188" s="217">
        <v>25.2</v>
      </c>
      <c r="H188" s="217">
        <v>24.5</v>
      </c>
      <c r="I188" s="217">
        <v>24</v>
      </c>
      <c r="J188" s="217">
        <v>23.5</v>
      </c>
      <c r="K188" s="217">
        <v>23.7</v>
      </c>
      <c r="L188" s="217">
        <v>24.949560204808026</v>
      </c>
      <c r="M188" s="217">
        <v>24.5</v>
      </c>
      <c r="N188" s="217">
        <v>26</v>
      </c>
      <c r="O188" s="231">
        <v>7.4</v>
      </c>
      <c r="P188" s="231">
        <v>20</v>
      </c>
      <c r="Q188" s="217">
        <v>21.4</v>
      </c>
      <c r="R188" s="218"/>
      <c r="S188" s="219"/>
      <c r="T188" s="219"/>
      <c r="U188" s="219"/>
      <c r="V188" s="219"/>
      <c r="W188" s="219"/>
      <c r="X188" s="219"/>
      <c r="Y188" s="219"/>
      <c r="Z188" s="219"/>
      <c r="AA188" s="219"/>
      <c r="AB188" s="219"/>
      <c r="AC188" s="219"/>
      <c r="AD188" s="219"/>
      <c r="AE188" s="219"/>
      <c r="AF188" s="219"/>
      <c r="AG188" s="219"/>
      <c r="AH188" s="219"/>
      <c r="AI188" s="219"/>
      <c r="AJ188" s="219"/>
      <c r="AK188" s="219"/>
      <c r="AL188" s="219"/>
      <c r="AM188" s="219"/>
      <c r="AN188" s="219"/>
      <c r="AO188" s="219"/>
      <c r="AP188" s="219"/>
      <c r="AQ188" s="219"/>
      <c r="AR188" s="219"/>
      <c r="AS188" s="219"/>
      <c r="AT188" s="219"/>
      <c r="AU188" s="219"/>
      <c r="AV188" s="219"/>
      <c r="AW188" s="219"/>
      <c r="AX188" s="219"/>
      <c r="AY188" s="219"/>
      <c r="AZ188" s="219"/>
      <c r="BA188" s="219"/>
      <c r="BB188" s="219"/>
      <c r="BC188" s="219"/>
      <c r="BD188" s="219"/>
      <c r="BE188" s="219"/>
      <c r="BF188" s="219"/>
      <c r="BG188" s="219"/>
      <c r="BH188" s="219"/>
      <c r="BI188" s="219"/>
      <c r="BJ188" s="219"/>
      <c r="BK188" s="219"/>
      <c r="BL188" s="219"/>
      <c r="BM188" s="220">
        <v>1</v>
      </c>
    </row>
    <row r="189" spans="1:65">
      <c r="A189" s="30"/>
      <c r="B189" s="19">
        <v>1</v>
      </c>
      <c r="C189" s="9">
        <v>2</v>
      </c>
      <c r="D189" s="221">
        <v>25.370999999999999</v>
      </c>
      <c r="E189" s="221">
        <v>24.510990488597887</v>
      </c>
      <c r="F189" s="221">
        <v>22.2</v>
      </c>
      <c r="G189" s="221">
        <v>25.4</v>
      </c>
      <c r="H189" s="221">
        <v>24.4</v>
      </c>
      <c r="I189" s="221">
        <v>22.8</v>
      </c>
      <c r="J189" s="221">
        <v>23.2</v>
      </c>
      <c r="K189" s="221">
        <v>25.5</v>
      </c>
      <c r="L189" s="221">
        <v>24.119034539573967</v>
      </c>
      <c r="M189" s="221">
        <v>24.6</v>
      </c>
      <c r="N189" s="221">
        <v>25.5</v>
      </c>
      <c r="O189" s="232">
        <v>7.7000000000000011</v>
      </c>
      <c r="P189" s="232">
        <v>19.899999999999999</v>
      </c>
      <c r="Q189" s="221">
        <v>21.4</v>
      </c>
      <c r="R189" s="218"/>
      <c r="S189" s="219"/>
      <c r="T189" s="219"/>
      <c r="U189" s="219"/>
      <c r="V189" s="219"/>
      <c r="W189" s="219"/>
      <c r="X189" s="219"/>
      <c r="Y189" s="219"/>
      <c r="Z189" s="219"/>
      <c r="AA189" s="219"/>
      <c r="AB189" s="219"/>
      <c r="AC189" s="219"/>
      <c r="AD189" s="219"/>
      <c r="AE189" s="219"/>
      <c r="AF189" s="219"/>
      <c r="AG189" s="219"/>
      <c r="AH189" s="219"/>
      <c r="AI189" s="219"/>
      <c r="AJ189" s="219"/>
      <c r="AK189" s="219"/>
      <c r="AL189" s="219"/>
      <c r="AM189" s="219"/>
      <c r="AN189" s="219"/>
      <c r="AO189" s="219"/>
      <c r="AP189" s="219"/>
      <c r="AQ189" s="219"/>
      <c r="AR189" s="219"/>
      <c r="AS189" s="219"/>
      <c r="AT189" s="219"/>
      <c r="AU189" s="219"/>
      <c r="AV189" s="219"/>
      <c r="AW189" s="219"/>
      <c r="AX189" s="219"/>
      <c r="AY189" s="219"/>
      <c r="AZ189" s="219"/>
      <c r="BA189" s="219"/>
      <c r="BB189" s="219"/>
      <c r="BC189" s="219"/>
      <c r="BD189" s="219"/>
      <c r="BE189" s="219"/>
      <c r="BF189" s="219"/>
      <c r="BG189" s="219"/>
      <c r="BH189" s="219"/>
      <c r="BI189" s="219"/>
      <c r="BJ189" s="219"/>
      <c r="BK189" s="219"/>
      <c r="BL189" s="219"/>
      <c r="BM189" s="220">
        <v>4</v>
      </c>
    </row>
    <row r="190" spans="1:65">
      <c r="A190" s="30"/>
      <c r="B190" s="19">
        <v>1</v>
      </c>
      <c r="C190" s="9">
        <v>3</v>
      </c>
      <c r="D190" s="221">
        <v>24.661999999999999</v>
      </c>
      <c r="E190" s="221">
        <v>24.715801170528795</v>
      </c>
      <c r="F190" s="221">
        <v>24</v>
      </c>
      <c r="G190" s="221">
        <v>25.6</v>
      </c>
      <c r="H190" s="221">
        <v>24</v>
      </c>
      <c r="I190" s="221">
        <v>23.2</v>
      </c>
      <c r="J190" s="221">
        <v>24.1</v>
      </c>
      <c r="K190" s="221">
        <v>24.9</v>
      </c>
      <c r="L190" s="221">
        <v>24.771131208421799</v>
      </c>
      <c r="M190" s="221">
        <v>24.2</v>
      </c>
      <c r="N190" s="221">
        <v>25.4</v>
      </c>
      <c r="O190" s="232">
        <v>6.9</v>
      </c>
      <c r="P190" s="232">
        <v>20.100000000000001</v>
      </c>
      <c r="Q190" s="221">
        <v>21.9</v>
      </c>
      <c r="R190" s="218"/>
      <c r="S190" s="219"/>
      <c r="T190" s="219"/>
      <c r="U190" s="219"/>
      <c r="V190" s="219"/>
      <c r="W190" s="219"/>
      <c r="X190" s="219"/>
      <c r="Y190" s="219"/>
      <c r="Z190" s="219"/>
      <c r="AA190" s="219"/>
      <c r="AB190" s="219"/>
      <c r="AC190" s="219"/>
      <c r="AD190" s="219"/>
      <c r="AE190" s="219"/>
      <c r="AF190" s="219"/>
      <c r="AG190" s="219"/>
      <c r="AH190" s="219"/>
      <c r="AI190" s="219"/>
      <c r="AJ190" s="219"/>
      <c r="AK190" s="219"/>
      <c r="AL190" s="219"/>
      <c r="AM190" s="219"/>
      <c r="AN190" s="219"/>
      <c r="AO190" s="219"/>
      <c r="AP190" s="219"/>
      <c r="AQ190" s="219"/>
      <c r="AR190" s="219"/>
      <c r="AS190" s="219"/>
      <c r="AT190" s="219"/>
      <c r="AU190" s="219"/>
      <c r="AV190" s="219"/>
      <c r="AW190" s="219"/>
      <c r="AX190" s="219"/>
      <c r="AY190" s="219"/>
      <c r="AZ190" s="219"/>
      <c r="BA190" s="219"/>
      <c r="BB190" s="219"/>
      <c r="BC190" s="219"/>
      <c r="BD190" s="219"/>
      <c r="BE190" s="219"/>
      <c r="BF190" s="219"/>
      <c r="BG190" s="219"/>
      <c r="BH190" s="219"/>
      <c r="BI190" s="219"/>
      <c r="BJ190" s="219"/>
      <c r="BK190" s="219"/>
      <c r="BL190" s="219"/>
      <c r="BM190" s="220">
        <v>16</v>
      </c>
    </row>
    <row r="191" spans="1:65">
      <c r="A191" s="30"/>
      <c r="B191" s="19">
        <v>1</v>
      </c>
      <c r="C191" s="9">
        <v>4</v>
      </c>
      <c r="D191" s="221">
        <v>24.279</v>
      </c>
      <c r="E191" s="221">
        <v>24.429928030047584</v>
      </c>
      <c r="F191" s="221">
        <v>24.4</v>
      </c>
      <c r="G191" s="221">
        <v>25.2</v>
      </c>
      <c r="H191" s="221">
        <v>23.8</v>
      </c>
      <c r="I191" s="221">
        <v>23.1</v>
      </c>
      <c r="J191" s="221">
        <v>24.4</v>
      </c>
      <c r="K191" s="221">
        <v>23.9</v>
      </c>
      <c r="L191" s="221">
        <v>25.407550765479076</v>
      </c>
      <c r="M191" s="221">
        <v>24.1</v>
      </c>
      <c r="N191" s="221">
        <v>26</v>
      </c>
      <c r="O191" s="232">
        <v>7.1</v>
      </c>
      <c r="P191" s="232">
        <v>20.100000000000001</v>
      </c>
      <c r="Q191" s="221">
        <v>22.3</v>
      </c>
      <c r="R191" s="218"/>
      <c r="S191" s="219"/>
      <c r="T191" s="219"/>
      <c r="U191" s="219"/>
      <c r="V191" s="219"/>
      <c r="W191" s="219"/>
      <c r="X191" s="219"/>
      <c r="Y191" s="219"/>
      <c r="Z191" s="219"/>
      <c r="AA191" s="219"/>
      <c r="AB191" s="219"/>
      <c r="AC191" s="219"/>
      <c r="AD191" s="219"/>
      <c r="AE191" s="219"/>
      <c r="AF191" s="219"/>
      <c r="AG191" s="219"/>
      <c r="AH191" s="219"/>
      <c r="AI191" s="219"/>
      <c r="AJ191" s="219"/>
      <c r="AK191" s="219"/>
      <c r="AL191" s="219"/>
      <c r="AM191" s="219"/>
      <c r="AN191" s="219"/>
      <c r="AO191" s="219"/>
      <c r="AP191" s="219"/>
      <c r="AQ191" s="219"/>
      <c r="AR191" s="219"/>
      <c r="AS191" s="219"/>
      <c r="AT191" s="219"/>
      <c r="AU191" s="219"/>
      <c r="AV191" s="219"/>
      <c r="AW191" s="219"/>
      <c r="AX191" s="219"/>
      <c r="AY191" s="219"/>
      <c r="AZ191" s="219"/>
      <c r="BA191" s="219"/>
      <c r="BB191" s="219"/>
      <c r="BC191" s="219"/>
      <c r="BD191" s="219"/>
      <c r="BE191" s="219"/>
      <c r="BF191" s="219"/>
      <c r="BG191" s="219"/>
      <c r="BH191" s="219"/>
      <c r="BI191" s="219"/>
      <c r="BJ191" s="219"/>
      <c r="BK191" s="219"/>
      <c r="BL191" s="219"/>
      <c r="BM191" s="220">
        <v>24.240499293027952</v>
      </c>
    </row>
    <row r="192" spans="1:65">
      <c r="A192" s="30"/>
      <c r="B192" s="19">
        <v>1</v>
      </c>
      <c r="C192" s="9">
        <v>5</v>
      </c>
      <c r="D192" s="221">
        <v>24.477</v>
      </c>
      <c r="E192" s="221">
        <v>24.30178935383195</v>
      </c>
      <c r="F192" s="221">
        <v>22.9</v>
      </c>
      <c r="G192" s="221">
        <v>25.2</v>
      </c>
      <c r="H192" s="221">
        <v>25.1</v>
      </c>
      <c r="I192" s="221">
        <v>22.8</v>
      </c>
      <c r="J192" s="221">
        <v>23.6</v>
      </c>
      <c r="K192" s="221">
        <v>24.2</v>
      </c>
      <c r="L192" s="221">
        <v>24.969786389065423</v>
      </c>
      <c r="M192" s="221">
        <v>24.2</v>
      </c>
      <c r="N192" s="221">
        <v>25.3</v>
      </c>
      <c r="O192" s="232">
        <v>7.9</v>
      </c>
      <c r="P192" s="232">
        <v>20</v>
      </c>
      <c r="Q192" s="221">
        <v>22.3</v>
      </c>
      <c r="R192" s="218"/>
      <c r="S192" s="219"/>
      <c r="T192" s="219"/>
      <c r="U192" s="219"/>
      <c r="V192" s="219"/>
      <c r="W192" s="219"/>
      <c r="X192" s="219"/>
      <c r="Y192" s="219"/>
      <c r="Z192" s="219"/>
      <c r="AA192" s="219"/>
      <c r="AB192" s="219"/>
      <c r="AC192" s="219"/>
      <c r="AD192" s="219"/>
      <c r="AE192" s="219"/>
      <c r="AF192" s="219"/>
      <c r="AG192" s="219"/>
      <c r="AH192" s="219"/>
      <c r="AI192" s="219"/>
      <c r="AJ192" s="219"/>
      <c r="AK192" s="219"/>
      <c r="AL192" s="219"/>
      <c r="AM192" s="219"/>
      <c r="AN192" s="219"/>
      <c r="AO192" s="219"/>
      <c r="AP192" s="219"/>
      <c r="AQ192" s="219"/>
      <c r="AR192" s="219"/>
      <c r="AS192" s="219"/>
      <c r="AT192" s="219"/>
      <c r="AU192" s="219"/>
      <c r="AV192" s="219"/>
      <c r="AW192" s="219"/>
      <c r="AX192" s="219"/>
      <c r="AY192" s="219"/>
      <c r="AZ192" s="219"/>
      <c r="BA192" s="219"/>
      <c r="BB192" s="219"/>
      <c r="BC192" s="219"/>
      <c r="BD192" s="219"/>
      <c r="BE192" s="219"/>
      <c r="BF192" s="219"/>
      <c r="BG192" s="219"/>
      <c r="BH192" s="219"/>
      <c r="BI192" s="219"/>
      <c r="BJ192" s="219"/>
      <c r="BK192" s="219"/>
      <c r="BL192" s="219"/>
      <c r="BM192" s="220">
        <v>81</v>
      </c>
    </row>
    <row r="193" spans="1:65">
      <c r="A193" s="30"/>
      <c r="B193" s="19">
        <v>1</v>
      </c>
      <c r="C193" s="9">
        <v>6</v>
      </c>
      <c r="D193" s="221">
        <v>25.155999999999999</v>
      </c>
      <c r="E193" s="221">
        <v>24.422906873061319</v>
      </c>
      <c r="F193" s="221">
        <v>23.3</v>
      </c>
      <c r="G193" s="235">
        <v>26.2</v>
      </c>
      <c r="H193" s="221">
        <v>24.1</v>
      </c>
      <c r="I193" s="221">
        <v>24.2</v>
      </c>
      <c r="J193" s="221">
        <v>24.6</v>
      </c>
      <c r="K193" s="221">
        <v>23.9</v>
      </c>
      <c r="L193" s="235">
        <v>19.400669401922954</v>
      </c>
      <c r="M193" s="221">
        <v>24.2</v>
      </c>
      <c r="N193" s="221">
        <v>25.7</v>
      </c>
      <c r="O193" s="232">
        <v>6.9</v>
      </c>
      <c r="P193" s="232">
        <v>20.3</v>
      </c>
      <c r="Q193" s="221">
        <v>22.1</v>
      </c>
      <c r="R193" s="218"/>
      <c r="S193" s="219"/>
      <c r="T193" s="219"/>
      <c r="U193" s="219"/>
      <c r="V193" s="219"/>
      <c r="W193" s="219"/>
      <c r="X193" s="219"/>
      <c r="Y193" s="219"/>
      <c r="Z193" s="219"/>
      <c r="AA193" s="219"/>
      <c r="AB193" s="219"/>
      <c r="AC193" s="219"/>
      <c r="AD193" s="219"/>
      <c r="AE193" s="219"/>
      <c r="AF193" s="219"/>
      <c r="AG193" s="219"/>
      <c r="AH193" s="219"/>
      <c r="AI193" s="219"/>
      <c r="AJ193" s="219"/>
      <c r="AK193" s="219"/>
      <c r="AL193" s="219"/>
      <c r="AM193" s="219"/>
      <c r="AN193" s="219"/>
      <c r="AO193" s="219"/>
      <c r="AP193" s="219"/>
      <c r="AQ193" s="219"/>
      <c r="AR193" s="219"/>
      <c r="AS193" s="219"/>
      <c r="AT193" s="219"/>
      <c r="AU193" s="219"/>
      <c r="AV193" s="219"/>
      <c r="AW193" s="219"/>
      <c r="AX193" s="219"/>
      <c r="AY193" s="219"/>
      <c r="AZ193" s="219"/>
      <c r="BA193" s="219"/>
      <c r="BB193" s="219"/>
      <c r="BC193" s="219"/>
      <c r="BD193" s="219"/>
      <c r="BE193" s="219"/>
      <c r="BF193" s="219"/>
      <c r="BG193" s="219"/>
      <c r="BH193" s="219"/>
      <c r="BI193" s="219"/>
      <c r="BJ193" s="219"/>
      <c r="BK193" s="219"/>
      <c r="BL193" s="219"/>
      <c r="BM193" s="222"/>
    </row>
    <row r="194" spans="1:65">
      <c r="A194" s="30"/>
      <c r="B194" s="20" t="s">
        <v>260</v>
      </c>
      <c r="C194" s="12"/>
      <c r="D194" s="223">
        <v>25.089333333333332</v>
      </c>
      <c r="E194" s="223">
        <v>24.549912228199108</v>
      </c>
      <c r="F194" s="223">
        <v>23.316666666666666</v>
      </c>
      <c r="G194" s="223">
        <v>25.466666666666665</v>
      </c>
      <c r="H194" s="223">
        <v>24.316666666666666</v>
      </c>
      <c r="I194" s="223">
        <v>23.349999999999998</v>
      </c>
      <c r="J194" s="223">
        <v>23.900000000000002</v>
      </c>
      <c r="K194" s="223">
        <v>24.349999999999998</v>
      </c>
      <c r="L194" s="223">
        <v>23.936288751545209</v>
      </c>
      <c r="M194" s="223">
        <v>24.3</v>
      </c>
      <c r="N194" s="223">
        <v>25.650000000000002</v>
      </c>
      <c r="O194" s="223">
        <v>7.3166666666666664</v>
      </c>
      <c r="P194" s="223">
        <v>20.066666666666666</v>
      </c>
      <c r="Q194" s="223">
        <v>21.899999999999995</v>
      </c>
      <c r="R194" s="218"/>
      <c r="S194" s="219"/>
      <c r="T194" s="219"/>
      <c r="U194" s="219"/>
      <c r="V194" s="219"/>
      <c r="W194" s="219"/>
      <c r="X194" s="219"/>
      <c r="Y194" s="219"/>
      <c r="Z194" s="219"/>
      <c r="AA194" s="219"/>
      <c r="AB194" s="219"/>
      <c r="AC194" s="219"/>
      <c r="AD194" s="219"/>
      <c r="AE194" s="219"/>
      <c r="AF194" s="219"/>
      <c r="AG194" s="219"/>
      <c r="AH194" s="219"/>
      <c r="AI194" s="219"/>
      <c r="AJ194" s="219"/>
      <c r="AK194" s="219"/>
      <c r="AL194" s="219"/>
      <c r="AM194" s="219"/>
      <c r="AN194" s="219"/>
      <c r="AO194" s="219"/>
      <c r="AP194" s="219"/>
      <c r="AQ194" s="219"/>
      <c r="AR194" s="219"/>
      <c r="AS194" s="219"/>
      <c r="AT194" s="219"/>
      <c r="AU194" s="219"/>
      <c r="AV194" s="219"/>
      <c r="AW194" s="219"/>
      <c r="AX194" s="219"/>
      <c r="AY194" s="219"/>
      <c r="AZ194" s="219"/>
      <c r="BA194" s="219"/>
      <c r="BB194" s="219"/>
      <c r="BC194" s="219"/>
      <c r="BD194" s="219"/>
      <c r="BE194" s="219"/>
      <c r="BF194" s="219"/>
      <c r="BG194" s="219"/>
      <c r="BH194" s="219"/>
      <c r="BI194" s="219"/>
      <c r="BJ194" s="219"/>
      <c r="BK194" s="219"/>
      <c r="BL194" s="219"/>
      <c r="BM194" s="222"/>
    </row>
    <row r="195" spans="1:65">
      <c r="A195" s="30"/>
      <c r="B195" s="3" t="s">
        <v>261</v>
      </c>
      <c r="C195" s="29"/>
      <c r="D195" s="221">
        <v>24.908999999999999</v>
      </c>
      <c r="E195" s="221">
        <v>24.470459259322737</v>
      </c>
      <c r="F195" s="221">
        <v>23.200000000000003</v>
      </c>
      <c r="G195" s="221">
        <v>25.299999999999997</v>
      </c>
      <c r="H195" s="221">
        <v>24.25</v>
      </c>
      <c r="I195" s="221">
        <v>23.15</v>
      </c>
      <c r="J195" s="221">
        <v>23.85</v>
      </c>
      <c r="K195" s="221">
        <v>24.049999999999997</v>
      </c>
      <c r="L195" s="221">
        <v>24.860345706614915</v>
      </c>
      <c r="M195" s="221">
        <v>24.2</v>
      </c>
      <c r="N195" s="221">
        <v>25.6</v>
      </c>
      <c r="O195" s="221">
        <v>7.25</v>
      </c>
      <c r="P195" s="221">
        <v>20.05</v>
      </c>
      <c r="Q195" s="221">
        <v>22</v>
      </c>
      <c r="R195" s="218"/>
      <c r="S195" s="219"/>
      <c r="T195" s="219"/>
      <c r="U195" s="219"/>
      <c r="V195" s="219"/>
      <c r="W195" s="219"/>
      <c r="X195" s="219"/>
      <c r="Y195" s="219"/>
      <c r="Z195" s="219"/>
      <c r="AA195" s="219"/>
      <c r="AB195" s="219"/>
      <c r="AC195" s="219"/>
      <c r="AD195" s="219"/>
      <c r="AE195" s="219"/>
      <c r="AF195" s="219"/>
      <c r="AG195" s="219"/>
      <c r="AH195" s="219"/>
      <c r="AI195" s="219"/>
      <c r="AJ195" s="219"/>
      <c r="AK195" s="219"/>
      <c r="AL195" s="219"/>
      <c r="AM195" s="219"/>
      <c r="AN195" s="219"/>
      <c r="AO195" s="219"/>
      <c r="AP195" s="219"/>
      <c r="AQ195" s="219"/>
      <c r="AR195" s="219"/>
      <c r="AS195" s="219"/>
      <c r="AT195" s="219"/>
      <c r="AU195" s="219"/>
      <c r="AV195" s="219"/>
      <c r="AW195" s="219"/>
      <c r="AX195" s="219"/>
      <c r="AY195" s="219"/>
      <c r="AZ195" s="219"/>
      <c r="BA195" s="219"/>
      <c r="BB195" s="219"/>
      <c r="BC195" s="219"/>
      <c r="BD195" s="219"/>
      <c r="BE195" s="219"/>
      <c r="BF195" s="219"/>
      <c r="BG195" s="219"/>
      <c r="BH195" s="219"/>
      <c r="BI195" s="219"/>
      <c r="BJ195" s="219"/>
      <c r="BK195" s="219"/>
      <c r="BL195" s="219"/>
      <c r="BM195" s="222"/>
    </row>
    <row r="196" spans="1:65">
      <c r="A196" s="30"/>
      <c r="B196" s="3" t="s">
        <v>262</v>
      </c>
      <c r="C196" s="29"/>
      <c r="D196" s="24">
        <v>0.84296967126146782</v>
      </c>
      <c r="E196" s="24">
        <v>0.22656410945342478</v>
      </c>
      <c r="F196" s="24">
        <v>0.78845841150099127</v>
      </c>
      <c r="G196" s="24">
        <v>0.39327683210007019</v>
      </c>
      <c r="H196" s="24">
        <v>0.46224091842530213</v>
      </c>
      <c r="I196" s="24">
        <v>0.60580524923443779</v>
      </c>
      <c r="J196" s="24">
        <v>0.55136195008360911</v>
      </c>
      <c r="K196" s="24">
        <v>0.70356236397351468</v>
      </c>
      <c r="L196" s="24">
        <v>2.2610461805949806</v>
      </c>
      <c r="M196" s="24">
        <v>0.20000000000000037</v>
      </c>
      <c r="N196" s="24">
        <v>0.30166206257996719</v>
      </c>
      <c r="O196" s="24">
        <v>0.42150523919242905</v>
      </c>
      <c r="P196" s="24">
        <v>0.13662601021279538</v>
      </c>
      <c r="Q196" s="24">
        <v>0.41472882706655556</v>
      </c>
      <c r="R196" s="15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55"/>
    </row>
    <row r="197" spans="1:65">
      <c r="A197" s="30"/>
      <c r="B197" s="3" t="s">
        <v>86</v>
      </c>
      <c r="C197" s="29"/>
      <c r="D197" s="13">
        <v>3.359872739789025E-2</v>
      </c>
      <c r="E197" s="13">
        <v>9.2287136242052738E-3</v>
      </c>
      <c r="F197" s="13">
        <v>3.3815228513266245E-2</v>
      </c>
      <c r="G197" s="13">
        <v>1.5442807543196475E-2</v>
      </c>
      <c r="H197" s="13">
        <v>1.9009222142233124E-2</v>
      </c>
      <c r="I197" s="13">
        <v>2.5944550288412756E-2</v>
      </c>
      <c r="J197" s="13">
        <v>2.3069537660402054E-2</v>
      </c>
      <c r="K197" s="13">
        <v>2.8893731580021138E-2</v>
      </c>
      <c r="L197" s="13">
        <v>9.4461017080144413E-2</v>
      </c>
      <c r="M197" s="13">
        <v>8.2304526748971339E-3</v>
      </c>
      <c r="N197" s="13">
        <v>1.1760704194150767E-2</v>
      </c>
      <c r="O197" s="13">
        <v>5.7608916518327433E-2</v>
      </c>
      <c r="P197" s="13">
        <v>6.8086051601060826E-3</v>
      </c>
      <c r="Q197" s="13">
        <v>1.8937389363769666E-2</v>
      </c>
      <c r="R197" s="15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55"/>
    </row>
    <row r="198" spans="1:65">
      <c r="A198" s="30"/>
      <c r="B198" s="3" t="s">
        <v>263</v>
      </c>
      <c r="C198" s="29"/>
      <c r="D198" s="13">
        <v>3.5017184672822443E-2</v>
      </c>
      <c r="E198" s="13">
        <v>1.2764297114133738E-2</v>
      </c>
      <c r="F198" s="13">
        <v>-3.8111122019132582E-2</v>
      </c>
      <c r="G198" s="13">
        <v>5.0583420696758585E-2</v>
      </c>
      <c r="H198" s="13">
        <v>3.1421536626772273E-3</v>
      </c>
      <c r="I198" s="13">
        <v>-3.673601282973904E-2</v>
      </c>
      <c r="J198" s="13">
        <v>-1.4046711204743434E-2</v>
      </c>
      <c r="K198" s="13">
        <v>4.5172628520708802E-3</v>
      </c>
      <c r="L198" s="13">
        <v>-1.2549681333100193E-2</v>
      </c>
      <c r="M198" s="13">
        <v>2.4545990679805119E-3</v>
      </c>
      <c r="N198" s="13">
        <v>5.8146521238424009E-2</v>
      </c>
      <c r="O198" s="13">
        <v>-0.69816353292809086</v>
      </c>
      <c r="P198" s="13">
        <v>-0.17218426798501474</v>
      </c>
      <c r="Q198" s="13">
        <v>-9.6553262568363496E-2</v>
      </c>
      <c r="R198" s="15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55"/>
    </row>
    <row r="199" spans="1:65">
      <c r="A199" s="30"/>
      <c r="B199" s="46" t="s">
        <v>264</v>
      </c>
      <c r="C199" s="47"/>
      <c r="D199" s="45">
        <v>0.83</v>
      </c>
      <c r="E199" s="45">
        <v>0.37</v>
      </c>
      <c r="F199" s="45">
        <v>0.69</v>
      </c>
      <c r="G199" s="45">
        <v>1.1599999999999999</v>
      </c>
      <c r="H199" s="45">
        <v>0.17</v>
      </c>
      <c r="I199" s="45">
        <v>0.66</v>
      </c>
      <c r="J199" s="45">
        <v>0.19</v>
      </c>
      <c r="K199" s="45">
        <v>0.2</v>
      </c>
      <c r="L199" s="45">
        <v>0.16</v>
      </c>
      <c r="M199" s="45">
        <v>0.16</v>
      </c>
      <c r="N199" s="45">
        <v>1.32</v>
      </c>
      <c r="O199" s="45">
        <v>14.44</v>
      </c>
      <c r="P199" s="45">
        <v>3.48</v>
      </c>
      <c r="Q199" s="45">
        <v>1.91</v>
      </c>
      <c r="R199" s="15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55"/>
    </row>
    <row r="200" spans="1:65">
      <c r="B200" s="31"/>
      <c r="C200" s="20"/>
      <c r="D200" s="20"/>
      <c r="E200" s="20"/>
      <c r="F200" s="20"/>
      <c r="G200" s="20"/>
      <c r="H200" s="20"/>
      <c r="I200" s="20"/>
      <c r="J200" s="20"/>
      <c r="K200" s="20"/>
      <c r="L200" s="20"/>
      <c r="M200" s="20"/>
      <c r="N200" s="20"/>
      <c r="O200" s="20"/>
      <c r="P200" s="20"/>
      <c r="Q200" s="20"/>
      <c r="BM200" s="55"/>
    </row>
    <row r="201" spans="1:65" ht="15">
      <c r="B201" s="8" t="s">
        <v>611</v>
      </c>
      <c r="BM201" s="28" t="s">
        <v>67</v>
      </c>
    </row>
    <row r="202" spans="1:65" ht="15">
      <c r="A202" s="25" t="s">
        <v>51</v>
      </c>
      <c r="B202" s="18" t="s">
        <v>112</v>
      </c>
      <c r="C202" s="15" t="s">
        <v>113</v>
      </c>
      <c r="D202" s="16" t="s">
        <v>225</v>
      </c>
      <c r="E202" s="17" t="s">
        <v>225</v>
      </c>
      <c r="F202" s="17" t="s">
        <v>225</v>
      </c>
      <c r="G202" s="17" t="s">
        <v>225</v>
      </c>
      <c r="H202" s="17" t="s">
        <v>225</v>
      </c>
      <c r="I202" s="17" t="s">
        <v>225</v>
      </c>
      <c r="J202" s="17" t="s">
        <v>225</v>
      </c>
      <c r="K202" s="17" t="s">
        <v>225</v>
      </c>
      <c r="L202" s="17" t="s">
        <v>225</v>
      </c>
      <c r="M202" s="17" t="s">
        <v>225</v>
      </c>
      <c r="N202" s="17" t="s">
        <v>225</v>
      </c>
      <c r="O202" s="17" t="s">
        <v>225</v>
      </c>
      <c r="P202" s="17" t="s">
        <v>225</v>
      </c>
      <c r="Q202" s="15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28">
        <v>1</v>
      </c>
    </row>
    <row r="203" spans="1:65">
      <c r="A203" s="30"/>
      <c r="B203" s="19" t="s">
        <v>226</v>
      </c>
      <c r="C203" s="9" t="s">
        <v>226</v>
      </c>
      <c r="D203" s="151" t="s">
        <v>230</v>
      </c>
      <c r="E203" s="152" t="s">
        <v>231</v>
      </c>
      <c r="F203" s="152" t="s">
        <v>232</v>
      </c>
      <c r="G203" s="152" t="s">
        <v>235</v>
      </c>
      <c r="H203" s="152" t="s">
        <v>236</v>
      </c>
      <c r="I203" s="152" t="s">
        <v>237</v>
      </c>
      <c r="J203" s="152" t="s">
        <v>238</v>
      </c>
      <c r="K203" s="152" t="s">
        <v>280</v>
      </c>
      <c r="L203" s="152" t="s">
        <v>241</v>
      </c>
      <c r="M203" s="152" t="s">
        <v>242</v>
      </c>
      <c r="N203" s="152" t="s">
        <v>243</v>
      </c>
      <c r="O203" s="152" t="s">
        <v>248</v>
      </c>
      <c r="P203" s="152" t="s">
        <v>249</v>
      </c>
      <c r="Q203" s="15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28" t="s">
        <v>3</v>
      </c>
    </row>
    <row r="204" spans="1:65">
      <c r="A204" s="30"/>
      <c r="B204" s="19"/>
      <c r="C204" s="9"/>
      <c r="D204" s="10" t="s">
        <v>320</v>
      </c>
      <c r="E204" s="11" t="s">
        <v>282</v>
      </c>
      <c r="F204" s="11" t="s">
        <v>320</v>
      </c>
      <c r="G204" s="11" t="s">
        <v>282</v>
      </c>
      <c r="H204" s="11" t="s">
        <v>282</v>
      </c>
      <c r="I204" s="11" t="s">
        <v>282</v>
      </c>
      <c r="J204" s="11" t="s">
        <v>282</v>
      </c>
      <c r="K204" s="11" t="s">
        <v>282</v>
      </c>
      <c r="L204" s="11" t="s">
        <v>282</v>
      </c>
      <c r="M204" s="11" t="s">
        <v>320</v>
      </c>
      <c r="N204" s="11" t="s">
        <v>320</v>
      </c>
      <c r="O204" s="11" t="s">
        <v>320</v>
      </c>
      <c r="P204" s="11" t="s">
        <v>320</v>
      </c>
      <c r="Q204" s="15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28">
        <v>0</v>
      </c>
    </row>
    <row r="205" spans="1:65">
      <c r="A205" s="30"/>
      <c r="B205" s="19"/>
      <c r="C205" s="9"/>
      <c r="D205" s="26" t="s">
        <v>321</v>
      </c>
      <c r="E205" s="26" t="s">
        <v>322</v>
      </c>
      <c r="F205" s="26" t="s">
        <v>323</v>
      </c>
      <c r="G205" s="26" t="s">
        <v>323</v>
      </c>
      <c r="H205" s="26" t="s">
        <v>323</v>
      </c>
      <c r="I205" s="26" t="s">
        <v>323</v>
      </c>
      <c r="J205" s="26" t="s">
        <v>323</v>
      </c>
      <c r="K205" s="26" t="s">
        <v>323</v>
      </c>
      <c r="L205" s="26" t="s">
        <v>324</v>
      </c>
      <c r="M205" s="26" t="s">
        <v>324</v>
      </c>
      <c r="N205" s="26" t="s">
        <v>307</v>
      </c>
      <c r="O205" s="26" t="s">
        <v>307</v>
      </c>
      <c r="P205" s="26" t="s">
        <v>323</v>
      </c>
      <c r="Q205" s="15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28">
        <v>1</v>
      </c>
    </row>
    <row r="206" spans="1:65">
      <c r="A206" s="30"/>
      <c r="B206" s="18">
        <v>1</v>
      </c>
      <c r="C206" s="14">
        <v>1</v>
      </c>
      <c r="D206" s="207">
        <v>81.474999999999994</v>
      </c>
      <c r="E206" s="207">
        <v>89.95039338022697</v>
      </c>
      <c r="F206" s="207">
        <v>98</v>
      </c>
      <c r="G206" s="207">
        <v>84</v>
      </c>
      <c r="H206" s="207">
        <v>87</v>
      </c>
      <c r="I206" s="207">
        <v>82</v>
      </c>
      <c r="J206" s="207">
        <v>93</v>
      </c>
      <c r="K206" s="207">
        <v>91</v>
      </c>
      <c r="L206" s="207">
        <v>77.750959367072568</v>
      </c>
      <c r="M206" s="207">
        <v>99</v>
      </c>
      <c r="N206" s="207">
        <v>77</v>
      </c>
      <c r="O206" s="207">
        <v>84</v>
      </c>
      <c r="P206" s="207">
        <v>79.8</v>
      </c>
      <c r="Q206" s="208"/>
      <c r="R206" s="209"/>
      <c r="S206" s="209"/>
      <c r="T206" s="209"/>
      <c r="U206" s="209"/>
      <c r="V206" s="209"/>
      <c r="W206" s="209"/>
      <c r="X206" s="209"/>
      <c r="Y206" s="209"/>
      <c r="Z206" s="209"/>
      <c r="AA206" s="209"/>
      <c r="AB206" s="209"/>
      <c r="AC206" s="209"/>
      <c r="AD206" s="209"/>
      <c r="AE206" s="209"/>
      <c r="AF206" s="209"/>
      <c r="AG206" s="209"/>
      <c r="AH206" s="209"/>
      <c r="AI206" s="209"/>
      <c r="AJ206" s="209"/>
      <c r="AK206" s="209"/>
      <c r="AL206" s="209"/>
      <c r="AM206" s="209"/>
      <c r="AN206" s="209"/>
      <c r="AO206" s="209"/>
      <c r="AP206" s="209"/>
      <c r="AQ206" s="209"/>
      <c r="AR206" s="209"/>
      <c r="AS206" s="209"/>
      <c r="AT206" s="209"/>
      <c r="AU206" s="209"/>
      <c r="AV206" s="209"/>
      <c r="AW206" s="209"/>
      <c r="AX206" s="209"/>
      <c r="AY206" s="209"/>
      <c r="AZ206" s="209"/>
      <c r="BA206" s="209"/>
      <c r="BB206" s="209"/>
      <c r="BC206" s="209"/>
      <c r="BD206" s="209"/>
      <c r="BE206" s="209"/>
      <c r="BF206" s="209"/>
      <c r="BG206" s="209"/>
      <c r="BH206" s="209"/>
      <c r="BI206" s="209"/>
      <c r="BJ206" s="209"/>
      <c r="BK206" s="209"/>
      <c r="BL206" s="209"/>
      <c r="BM206" s="210">
        <v>1</v>
      </c>
    </row>
    <row r="207" spans="1:65">
      <c r="A207" s="30"/>
      <c r="B207" s="19">
        <v>1</v>
      </c>
      <c r="C207" s="9">
        <v>2</v>
      </c>
      <c r="D207" s="211">
        <v>76.415000000000006</v>
      </c>
      <c r="E207" s="211">
        <v>87.138046760229429</v>
      </c>
      <c r="F207" s="211">
        <v>98</v>
      </c>
      <c r="G207" s="211">
        <v>84</v>
      </c>
      <c r="H207" s="211">
        <v>87</v>
      </c>
      <c r="I207" s="211">
        <v>82</v>
      </c>
      <c r="J207" s="211">
        <v>92</v>
      </c>
      <c r="K207" s="211">
        <v>87</v>
      </c>
      <c r="L207" s="211">
        <v>74.487069488614537</v>
      </c>
      <c r="M207" s="211">
        <v>97</v>
      </c>
      <c r="N207" s="211">
        <v>76</v>
      </c>
      <c r="O207" s="211">
        <v>82</v>
      </c>
      <c r="P207" s="211">
        <v>79.599999999999994</v>
      </c>
      <c r="Q207" s="208"/>
      <c r="R207" s="209"/>
      <c r="S207" s="209"/>
      <c r="T207" s="209"/>
      <c r="U207" s="209"/>
      <c r="V207" s="209"/>
      <c r="W207" s="209"/>
      <c r="X207" s="209"/>
      <c r="Y207" s="209"/>
      <c r="Z207" s="209"/>
      <c r="AA207" s="209"/>
      <c r="AB207" s="209"/>
      <c r="AC207" s="209"/>
      <c r="AD207" s="209"/>
      <c r="AE207" s="209"/>
      <c r="AF207" s="209"/>
      <c r="AG207" s="209"/>
      <c r="AH207" s="209"/>
      <c r="AI207" s="209"/>
      <c r="AJ207" s="209"/>
      <c r="AK207" s="209"/>
      <c r="AL207" s="209"/>
      <c r="AM207" s="209"/>
      <c r="AN207" s="209"/>
      <c r="AO207" s="209"/>
      <c r="AP207" s="209"/>
      <c r="AQ207" s="209"/>
      <c r="AR207" s="209"/>
      <c r="AS207" s="209"/>
      <c r="AT207" s="209"/>
      <c r="AU207" s="209"/>
      <c r="AV207" s="209"/>
      <c r="AW207" s="209"/>
      <c r="AX207" s="209"/>
      <c r="AY207" s="209"/>
      <c r="AZ207" s="209"/>
      <c r="BA207" s="209"/>
      <c r="BB207" s="209"/>
      <c r="BC207" s="209"/>
      <c r="BD207" s="209"/>
      <c r="BE207" s="209"/>
      <c r="BF207" s="209"/>
      <c r="BG207" s="209"/>
      <c r="BH207" s="209"/>
      <c r="BI207" s="209"/>
      <c r="BJ207" s="209"/>
      <c r="BK207" s="209"/>
      <c r="BL207" s="209"/>
      <c r="BM207" s="210">
        <v>24</v>
      </c>
    </row>
    <row r="208" spans="1:65">
      <c r="A208" s="30"/>
      <c r="B208" s="19">
        <v>1</v>
      </c>
      <c r="C208" s="9">
        <v>3</v>
      </c>
      <c r="D208" s="211">
        <v>76.150000000000006</v>
      </c>
      <c r="E208" s="211">
        <v>90.574244015042964</v>
      </c>
      <c r="F208" s="211">
        <v>103</v>
      </c>
      <c r="G208" s="211">
        <v>83</v>
      </c>
      <c r="H208" s="211">
        <v>83</v>
      </c>
      <c r="I208" s="211">
        <v>83</v>
      </c>
      <c r="J208" s="211">
        <v>91</v>
      </c>
      <c r="K208" s="211">
        <v>91</v>
      </c>
      <c r="L208" s="211">
        <v>77.75356913574872</v>
      </c>
      <c r="M208" s="211">
        <v>96</v>
      </c>
      <c r="N208" s="211">
        <v>78</v>
      </c>
      <c r="O208" s="211">
        <v>83</v>
      </c>
      <c r="P208" s="211">
        <v>79.8</v>
      </c>
      <c r="Q208" s="208"/>
      <c r="R208" s="209"/>
      <c r="S208" s="209"/>
      <c r="T208" s="209"/>
      <c r="U208" s="209"/>
      <c r="V208" s="209"/>
      <c r="W208" s="209"/>
      <c r="X208" s="209"/>
      <c r="Y208" s="209"/>
      <c r="Z208" s="209"/>
      <c r="AA208" s="209"/>
      <c r="AB208" s="209"/>
      <c r="AC208" s="209"/>
      <c r="AD208" s="209"/>
      <c r="AE208" s="209"/>
      <c r="AF208" s="209"/>
      <c r="AG208" s="209"/>
      <c r="AH208" s="209"/>
      <c r="AI208" s="209"/>
      <c r="AJ208" s="209"/>
      <c r="AK208" s="209"/>
      <c r="AL208" s="209"/>
      <c r="AM208" s="209"/>
      <c r="AN208" s="209"/>
      <c r="AO208" s="209"/>
      <c r="AP208" s="209"/>
      <c r="AQ208" s="209"/>
      <c r="AR208" s="209"/>
      <c r="AS208" s="209"/>
      <c r="AT208" s="209"/>
      <c r="AU208" s="209"/>
      <c r="AV208" s="209"/>
      <c r="AW208" s="209"/>
      <c r="AX208" s="209"/>
      <c r="AY208" s="209"/>
      <c r="AZ208" s="209"/>
      <c r="BA208" s="209"/>
      <c r="BB208" s="209"/>
      <c r="BC208" s="209"/>
      <c r="BD208" s="209"/>
      <c r="BE208" s="209"/>
      <c r="BF208" s="209"/>
      <c r="BG208" s="209"/>
      <c r="BH208" s="209"/>
      <c r="BI208" s="209"/>
      <c r="BJ208" s="209"/>
      <c r="BK208" s="209"/>
      <c r="BL208" s="209"/>
      <c r="BM208" s="210">
        <v>16</v>
      </c>
    </row>
    <row r="209" spans="1:65">
      <c r="A209" s="30"/>
      <c r="B209" s="19">
        <v>1</v>
      </c>
      <c r="C209" s="9">
        <v>4</v>
      </c>
      <c r="D209" s="211">
        <v>73.138000000000005</v>
      </c>
      <c r="E209" s="211">
        <v>88.622034742300528</v>
      </c>
      <c r="F209" s="211">
        <v>104</v>
      </c>
      <c r="G209" s="211">
        <v>84</v>
      </c>
      <c r="H209" s="211">
        <v>84</v>
      </c>
      <c r="I209" s="211">
        <v>84</v>
      </c>
      <c r="J209" s="211">
        <v>92</v>
      </c>
      <c r="K209" s="211">
        <v>89</v>
      </c>
      <c r="L209" s="211">
        <v>80.47520583483066</v>
      </c>
      <c r="M209" s="211">
        <v>99</v>
      </c>
      <c r="N209" s="211">
        <v>77</v>
      </c>
      <c r="O209" s="211">
        <v>84</v>
      </c>
      <c r="P209" s="211">
        <v>79.8</v>
      </c>
      <c r="Q209" s="208"/>
      <c r="R209" s="209"/>
      <c r="S209" s="209"/>
      <c r="T209" s="209"/>
      <c r="U209" s="209"/>
      <c r="V209" s="209"/>
      <c r="W209" s="209"/>
      <c r="X209" s="209"/>
      <c r="Y209" s="209"/>
      <c r="Z209" s="209"/>
      <c r="AA209" s="209"/>
      <c r="AB209" s="209"/>
      <c r="AC209" s="209"/>
      <c r="AD209" s="209"/>
      <c r="AE209" s="209"/>
      <c r="AF209" s="209"/>
      <c r="AG209" s="209"/>
      <c r="AH209" s="209"/>
      <c r="AI209" s="209"/>
      <c r="AJ209" s="209"/>
      <c r="AK209" s="209"/>
      <c r="AL209" s="209"/>
      <c r="AM209" s="209"/>
      <c r="AN209" s="209"/>
      <c r="AO209" s="209"/>
      <c r="AP209" s="209"/>
      <c r="AQ209" s="209"/>
      <c r="AR209" s="209"/>
      <c r="AS209" s="209"/>
      <c r="AT209" s="209"/>
      <c r="AU209" s="209"/>
      <c r="AV209" s="209"/>
      <c r="AW209" s="209"/>
      <c r="AX209" s="209"/>
      <c r="AY209" s="209"/>
      <c r="AZ209" s="209"/>
      <c r="BA209" s="209"/>
      <c r="BB209" s="209"/>
      <c r="BC209" s="209"/>
      <c r="BD209" s="209"/>
      <c r="BE209" s="209"/>
      <c r="BF209" s="209"/>
      <c r="BG209" s="209"/>
      <c r="BH209" s="209"/>
      <c r="BI209" s="209"/>
      <c r="BJ209" s="209"/>
      <c r="BK209" s="209"/>
      <c r="BL209" s="209"/>
      <c r="BM209" s="210">
        <v>85.547573501683104</v>
      </c>
    </row>
    <row r="210" spans="1:65">
      <c r="A210" s="30"/>
      <c r="B210" s="19">
        <v>1</v>
      </c>
      <c r="C210" s="9">
        <v>5</v>
      </c>
      <c r="D210" s="211">
        <v>74.991</v>
      </c>
      <c r="E210" s="211">
        <v>87.026043123793784</v>
      </c>
      <c r="F210" s="211">
        <v>98</v>
      </c>
      <c r="G210" s="211">
        <v>83</v>
      </c>
      <c r="H210" s="211">
        <v>82</v>
      </c>
      <c r="I210" s="211">
        <v>80</v>
      </c>
      <c r="J210" s="211">
        <v>91</v>
      </c>
      <c r="K210" s="211">
        <v>89</v>
      </c>
      <c r="L210" s="211">
        <v>79.564668089401749</v>
      </c>
      <c r="M210" s="211">
        <v>97</v>
      </c>
      <c r="N210" s="211">
        <v>76</v>
      </c>
      <c r="O210" s="211">
        <v>85</v>
      </c>
      <c r="P210" s="211">
        <v>80.7</v>
      </c>
      <c r="Q210" s="208"/>
      <c r="R210" s="209"/>
      <c r="S210" s="209"/>
      <c r="T210" s="209"/>
      <c r="U210" s="209"/>
      <c r="V210" s="209"/>
      <c r="W210" s="209"/>
      <c r="X210" s="209"/>
      <c r="Y210" s="209"/>
      <c r="Z210" s="209"/>
      <c r="AA210" s="209"/>
      <c r="AB210" s="209"/>
      <c r="AC210" s="209"/>
      <c r="AD210" s="209"/>
      <c r="AE210" s="209"/>
      <c r="AF210" s="209"/>
      <c r="AG210" s="209"/>
      <c r="AH210" s="209"/>
      <c r="AI210" s="209"/>
      <c r="AJ210" s="209"/>
      <c r="AK210" s="209"/>
      <c r="AL210" s="209"/>
      <c r="AM210" s="209"/>
      <c r="AN210" s="209"/>
      <c r="AO210" s="209"/>
      <c r="AP210" s="209"/>
      <c r="AQ210" s="209"/>
      <c r="AR210" s="209"/>
      <c r="AS210" s="209"/>
      <c r="AT210" s="209"/>
      <c r="AU210" s="209"/>
      <c r="AV210" s="209"/>
      <c r="AW210" s="209"/>
      <c r="AX210" s="209"/>
      <c r="AY210" s="209"/>
      <c r="AZ210" s="209"/>
      <c r="BA210" s="209"/>
      <c r="BB210" s="209"/>
      <c r="BC210" s="209"/>
      <c r="BD210" s="209"/>
      <c r="BE210" s="209"/>
      <c r="BF210" s="209"/>
      <c r="BG210" s="209"/>
      <c r="BH210" s="209"/>
      <c r="BI210" s="209"/>
      <c r="BJ210" s="209"/>
      <c r="BK210" s="209"/>
      <c r="BL210" s="209"/>
      <c r="BM210" s="210">
        <v>82</v>
      </c>
    </row>
    <row r="211" spans="1:65">
      <c r="A211" s="30"/>
      <c r="B211" s="19">
        <v>1</v>
      </c>
      <c r="C211" s="9">
        <v>6</v>
      </c>
      <c r="D211" s="211">
        <v>78.141000000000005</v>
      </c>
      <c r="E211" s="211">
        <v>89.390215933846463</v>
      </c>
      <c r="F211" s="211">
        <v>103</v>
      </c>
      <c r="G211" s="211">
        <v>84</v>
      </c>
      <c r="H211" s="211">
        <v>82</v>
      </c>
      <c r="I211" s="211">
        <v>82</v>
      </c>
      <c r="J211" s="211">
        <v>91</v>
      </c>
      <c r="K211" s="211">
        <v>89</v>
      </c>
      <c r="L211" s="211">
        <v>70.668283260174277</v>
      </c>
      <c r="M211" s="211">
        <v>97</v>
      </c>
      <c r="N211" s="211">
        <v>78</v>
      </c>
      <c r="O211" s="211">
        <v>84</v>
      </c>
      <c r="P211" s="211">
        <v>80.3</v>
      </c>
      <c r="Q211" s="208"/>
      <c r="R211" s="209"/>
      <c r="S211" s="209"/>
      <c r="T211" s="209"/>
      <c r="U211" s="209"/>
      <c r="V211" s="209"/>
      <c r="W211" s="209"/>
      <c r="X211" s="209"/>
      <c r="Y211" s="209"/>
      <c r="Z211" s="209"/>
      <c r="AA211" s="209"/>
      <c r="AB211" s="209"/>
      <c r="AC211" s="209"/>
      <c r="AD211" s="209"/>
      <c r="AE211" s="209"/>
      <c r="AF211" s="209"/>
      <c r="AG211" s="209"/>
      <c r="AH211" s="209"/>
      <c r="AI211" s="209"/>
      <c r="AJ211" s="209"/>
      <c r="AK211" s="209"/>
      <c r="AL211" s="209"/>
      <c r="AM211" s="209"/>
      <c r="AN211" s="209"/>
      <c r="AO211" s="209"/>
      <c r="AP211" s="209"/>
      <c r="AQ211" s="209"/>
      <c r="AR211" s="209"/>
      <c r="AS211" s="209"/>
      <c r="AT211" s="209"/>
      <c r="AU211" s="209"/>
      <c r="AV211" s="209"/>
      <c r="AW211" s="209"/>
      <c r="AX211" s="209"/>
      <c r="AY211" s="209"/>
      <c r="AZ211" s="209"/>
      <c r="BA211" s="209"/>
      <c r="BB211" s="209"/>
      <c r="BC211" s="209"/>
      <c r="BD211" s="209"/>
      <c r="BE211" s="209"/>
      <c r="BF211" s="209"/>
      <c r="BG211" s="209"/>
      <c r="BH211" s="209"/>
      <c r="BI211" s="209"/>
      <c r="BJ211" s="209"/>
      <c r="BK211" s="209"/>
      <c r="BL211" s="209"/>
      <c r="BM211" s="212"/>
    </row>
    <row r="212" spans="1:65">
      <c r="A212" s="30"/>
      <c r="B212" s="20" t="s">
        <v>260</v>
      </c>
      <c r="C212" s="12"/>
      <c r="D212" s="213">
        <v>76.718333333333334</v>
      </c>
      <c r="E212" s="213">
        <v>88.783496325906683</v>
      </c>
      <c r="F212" s="213">
        <v>100.66666666666667</v>
      </c>
      <c r="G212" s="213">
        <v>83.666666666666671</v>
      </c>
      <c r="H212" s="213">
        <v>84.166666666666671</v>
      </c>
      <c r="I212" s="213">
        <v>82.166666666666671</v>
      </c>
      <c r="J212" s="213">
        <v>91.666666666666671</v>
      </c>
      <c r="K212" s="213">
        <v>89.333333333333329</v>
      </c>
      <c r="L212" s="213">
        <v>76.78329252930709</v>
      </c>
      <c r="M212" s="213">
        <v>97.5</v>
      </c>
      <c r="N212" s="213">
        <v>77</v>
      </c>
      <c r="O212" s="213">
        <v>83.666666666666671</v>
      </c>
      <c r="P212" s="213">
        <v>80</v>
      </c>
      <c r="Q212" s="208"/>
      <c r="R212" s="209"/>
      <c r="S212" s="209"/>
      <c r="T212" s="209"/>
      <c r="U212" s="209"/>
      <c r="V212" s="209"/>
      <c r="W212" s="209"/>
      <c r="X212" s="209"/>
      <c r="Y212" s="209"/>
      <c r="Z212" s="209"/>
      <c r="AA212" s="209"/>
      <c r="AB212" s="209"/>
      <c r="AC212" s="209"/>
      <c r="AD212" s="209"/>
      <c r="AE212" s="209"/>
      <c r="AF212" s="209"/>
      <c r="AG212" s="209"/>
      <c r="AH212" s="209"/>
      <c r="AI212" s="209"/>
      <c r="AJ212" s="209"/>
      <c r="AK212" s="209"/>
      <c r="AL212" s="209"/>
      <c r="AM212" s="209"/>
      <c r="AN212" s="209"/>
      <c r="AO212" s="209"/>
      <c r="AP212" s="209"/>
      <c r="AQ212" s="209"/>
      <c r="AR212" s="209"/>
      <c r="AS212" s="209"/>
      <c r="AT212" s="209"/>
      <c r="AU212" s="209"/>
      <c r="AV212" s="209"/>
      <c r="AW212" s="209"/>
      <c r="AX212" s="209"/>
      <c r="AY212" s="209"/>
      <c r="AZ212" s="209"/>
      <c r="BA212" s="209"/>
      <c r="BB212" s="209"/>
      <c r="BC212" s="209"/>
      <c r="BD212" s="209"/>
      <c r="BE212" s="209"/>
      <c r="BF212" s="209"/>
      <c r="BG212" s="209"/>
      <c r="BH212" s="209"/>
      <c r="BI212" s="209"/>
      <c r="BJ212" s="209"/>
      <c r="BK212" s="209"/>
      <c r="BL212" s="209"/>
      <c r="BM212" s="212"/>
    </row>
    <row r="213" spans="1:65">
      <c r="A213" s="30"/>
      <c r="B213" s="3" t="s">
        <v>261</v>
      </c>
      <c r="C213" s="29"/>
      <c r="D213" s="211">
        <v>76.282499999999999</v>
      </c>
      <c r="E213" s="211">
        <v>89.006125338073502</v>
      </c>
      <c r="F213" s="211">
        <v>100.5</v>
      </c>
      <c r="G213" s="211">
        <v>84</v>
      </c>
      <c r="H213" s="211">
        <v>83.5</v>
      </c>
      <c r="I213" s="211">
        <v>82</v>
      </c>
      <c r="J213" s="211">
        <v>91.5</v>
      </c>
      <c r="K213" s="211">
        <v>89</v>
      </c>
      <c r="L213" s="211">
        <v>77.752264251410651</v>
      </c>
      <c r="M213" s="211">
        <v>97</v>
      </c>
      <c r="N213" s="211">
        <v>77</v>
      </c>
      <c r="O213" s="211">
        <v>84</v>
      </c>
      <c r="P213" s="211">
        <v>79.8</v>
      </c>
      <c r="Q213" s="208"/>
      <c r="R213" s="209"/>
      <c r="S213" s="209"/>
      <c r="T213" s="209"/>
      <c r="U213" s="209"/>
      <c r="V213" s="209"/>
      <c r="W213" s="209"/>
      <c r="X213" s="209"/>
      <c r="Y213" s="209"/>
      <c r="Z213" s="209"/>
      <c r="AA213" s="209"/>
      <c r="AB213" s="209"/>
      <c r="AC213" s="209"/>
      <c r="AD213" s="209"/>
      <c r="AE213" s="209"/>
      <c r="AF213" s="209"/>
      <c r="AG213" s="209"/>
      <c r="AH213" s="209"/>
      <c r="AI213" s="209"/>
      <c r="AJ213" s="209"/>
      <c r="AK213" s="209"/>
      <c r="AL213" s="209"/>
      <c r="AM213" s="209"/>
      <c r="AN213" s="209"/>
      <c r="AO213" s="209"/>
      <c r="AP213" s="209"/>
      <c r="AQ213" s="209"/>
      <c r="AR213" s="209"/>
      <c r="AS213" s="209"/>
      <c r="AT213" s="209"/>
      <c r="AU213" s="209"/>
      <c r="AV213" s="209"/>
      <c r="AW213" s="209"/>
      <c r="AX213" s="209"/>
      <c r="AY213" s="209"/>
      <c r="AZ213" s="209"/>
      <c r="BA213" s="209"/>
      <c r="BB213" s="209"/>
      <c r="BC213" s="209"/>
      <c r="BD213" s="209"/>
      <c r="BE213" s="209"/>
      <c r="BF213" s="209"/>
      <c r="BG213" s="209"/>
      <c r="BH213" s="209"/>
      <c r="BI213" s="209"/>
      <c r="BJ213" s="209"/>
      <c r="BK213" s="209"/>
      <c r="BL213" s="209"/>
      <c r="BM213" s="212"/>
    </row>
    <row r="214" spans="1:65">
      <c r="A214" s="30"/>
      <c r="B214" s="3" t="s">
        <v>262</v>
      </c>
      <c r="C214" s="29"/>
      <c r="D214" s="221">
        <v>2.8589277477170794</v>
      </c>
      <c r="E214" s="221">
        <v>1.4668844929285914</v>
      </c>
      <c r="F214" s="221">
        <v>2.9439202887759492</v>
      </c>
      <c r="G214" s="221">
        <v>0.51639777949432231</v>
      </c>
      <c r="H214" s="221">
        <v>2.3166067138525404</v>
      </c>
      <c r="I214" s="221">
        <v>1.3291601358251257</v>
      </c>
      <c r="J214" s="221">
        <v>0.81649658092772603</v>
      </c>
      <c r="K214" s="221">
        <v>1.505545305418162</v>
      </c>
      <c r="L214" s="221">
        <v>3.6307042919494381</v>
      </c>
      <c r="M214" s="221">
        <v>1.2247448713915889</v>
      </c>
      <c r="N214" s="221">
        <v>0.89442719099991586</v>
      </c>
      <c r="O214" s="221">
        <v>1.0327955589886446</v>
      </c>
      <c r="P214" s="221">
        <v>0.41472882706655689</v>
      </c>
      <c r="Q214" s="218"/>
      <c r="R214" s="219"/>
      <c r="S214" s="219"/>
      <c r="T214" s="219"/>
      <c r="U214" s="219"/>
      <c r="V214" s="219"/>
      <c r="W214" s="219"/>
      <c r="X214" s="219"/>
      <c r="Y214" s="219"/>
      <c r="Z214" s="219"/>
      <c r="AA214" s="219"/>
      <c r="AB214" s="219"/>
      <c r="AC214" s="219"/>
      <c r="AD214" s="219"/>
      <c r="AE214" s="219"/>
      <c r="AF214" s="219"/>
      <c r="AG214" s="219"/>
      <c r="AH214" s="219"/>
      <c r="AI214" s="219"/>
      <c r="AJ214" s="219"/>
      <c r="AK214" s="219"/>
      <c r="AL214" s="219"/>
      <c r="AM214" s="219"/>
      <c r="AN214" s="219"/>
      <c r="AO214" s="219"/>
      <c r="AP214" s="219"/>
      <c r="AQ214" s="219"/>
      <c r="AR214" s="219"/>
      <c r="AS214" s="219"/>
      <c r="AT214" s="219"/>
      <c r="AU214" s="219"/>
      <c r="AV214" s="219"/>
      <c r="AW214" s="219"/>
      <c r="AX214" s="219"/>
      <c r="AY214" s="219"/>
      <c r="AZ214" s="219"/>
      <c r="BA214" s="219"/>
      <c r="BB214" s="219"/>
      <c r="BC214" s="219"/>
      <c r="BD214" s="219"/>
      <c r="BE214" s="219"/>
      <c r="BF214" s="219"/>
      <c r="BG214" s="219"/>
      <c r="BH214" s="219"/>
      <c r="BI214" s="219"/>
      <c r="BJ214" s="219"/>
      <c r="BK214" s="219"/>
      <c r="BL214" s="219"/>
      <c r="BM214" s="222"/>
    </row>
    <row r="215" spans="1:65">
      <c r="A215" s="30"/>
      <c r="B215" s="3" t="s">
        <v>86</v>
      </c>
      <c r="C215" s="29"/>
      <c r="D215" s="13">
        <v>3.7265248389786176E-2</v>
      </c>
      <c r="E215" s="13">
        <v>1.6522040172240435E-2</v>
      </c>
      <c r="F215" s="13">
        <v>2.9244241279231281E-2</v>
      </c>
      <c r="G215" s="13">
        <v>6.1720850138763618E-3</v>
      </c>
      <c r="H215" s="13">
        <v>2.7524040164584637E-2</v>
      </c>
      <c r="I215" s="13">
        <v>1.6176391105376782E-2</v>
      </c>
      <c r="J215" s="13">
        <v>8.9072354283024659E-3</v>
      </c>
      <c r="K215" s="13">
        <v>1.6853119090501814E-2</v>
      </c>
      <c r="L215" s="13">
        <v>4.728508211032563E-2</v>
      </c>
      <c r="M215" s="13">
        <v>1.2561485860426554E-2</v>
      </c>
      <c r="N215" s="13">
        <v>1.1615937545453453E-2</v>
      </c>
      <c r="O215" s="13">
        <v>1.2344170027752724E-2</v>
      </c>
      <c r="P215" s="13">
        <v>5.184110338331961E-3</v>
      </c>
      <c r="Q215" s="15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55"/>
    </row>
    <row r="216" spans="1:65">
      <c r="A216" s="30"/>
      <c r="B216" s="3" t="s">
        <v>263</v>
      </c>
      <c r="C216" s="29"/>
      <c r="D216" s="13">
        <v>-0.10320854007829994</v>
      </c>
      <c r="E216" s="13">
        <v>3.7826003611428183E-2</v>
      </c>
      <c r="F216" s="13">
        <v>0.17673316198367806</v>
      </c>
      <c r="G216" s="13">
        <v>-2.1986676629459634E-2</v>
      </c>
      <c r="H216" s="13">
        <v>-1.6141975493779048E-2</v>
      </c>
      <c r="I216" s="13">
        <v>-3.9520780036501169E-2</v>
      </c>
      <c r="J216" s="13">
        <v>7.1528541541428625E-2</v>
      </c>
      <c r="K216" s="13">
        <v>4.4253269574919596E-2</v>
      </c>
      <c r="L216" s="13">
        <v>-0.10244920590533857</v>
      </c>
      <c r="M216" s="13">
        <v>0.13971672145770131</v>
      </c>
      <c r="N216" s="13">
        <v>-9.9916025105199924E-2</v>
      </c>
      <c r="O216" s="13">
        <v>-2.1986676629459634E-2</v>
      </c>
      <c r="P216" s="13">
        <v>-6.4847818291116743E-2</v>
      </c>
      <c r="Q216" s="15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55"/>
    </row>
    <row r="217" spans="1:65">
      <c r="A217" s="30"/>
      <c r="B217" s="46" t="s">
        <v>264</v>
      </c>
      <c r="C217" s="47"/>
      <c r="D217" s="45">
        <v>0.83</v>
      </c>
      <c r="E217" s="45">
        <v>0.61</v>
      </c>
      <c r="F217" s="45">
        <v>2.02</v>
      </c>
      <c r="G217" s="45">
        <v>0</v>
      </c>
      <c r="H217" s="45">
        <v>0.06</v>
      </c>
      <c r="I217" s="45">
        <v>0.18</v>
      </c>
      <c r="J217" s="45">
        <v>0.95</v>
      </c>
      <c r="K217" s="45">
        <v>0.67</v>
      </c>
      <c r="L217" s="45">
        <v>0.82</v>
      </c>
      <c r="M217" s="45">
        <v>1.65</v>
      </c>
      <c r="N217" s="45">
        <v>0.79</v>
      </c>
      <c r="O217" s="45">
        <v>0</v>
      </c>
      <c r="P217" s="45">
        <v>0.44</v>
      </c>
      <c r="Q217" s="15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55"/>
    </row>
    <row r="218" spans="1:65">
      <c r="B218" s="31"/>
      <c r="C218" s="20"/>
      <c r="D218" s="20"/>
      <c r="E218" s="20"/>
      <c r="F218" s="20"/>
      <c r="G218" s="20"/>
      <c r="H218" s="20"/>
      <c r="I218" s="20"/>
      <c r="J218" s="20"/>
      <c r="K218" s="20"/>
      <c r="L218" s="20"/>
      <c r="M218" s="20"/>
      <c r="N218" s="20"/>
      <c r="O218" s="20"/>
      <c r="P218" s="20"/>
      <c r="BM218" s="55"/>
    </row>
    <row r="219" spans="1:65" ht="15">
      <c r="B219" s="8" t="s">
        <v>612</v>
      </c>
      <c r="BM219" s="28" t="s">
        <v>67</v>
      </c>
    </row>
    <row r="220" spans="1:65" ht="15">
      <c r="A220" s="25" t="s">
        <v>28</v>
      </c>
      <c r="B220" s="18" t="s">
        <v>112</v>
      </c>
      <c r="C220" s="15" t="s">
        <v>113</v>
      </c>
      <c r="D220" s="16" t="s">
        <v>225</v>
      </c>
      <c r="E220" s="17" t="s">
        <v>225</v>
      </c>
      <c r="F220" s="17" t="s">
        <v>225</v>
      </c>
      <c r="G220" s="17" t="s">
        <v>225</v>
      </c>
      <c r="H220" s="17" t="s">
        <v>225</v>
      </c>
      <c r="I220" s="17" t="s">
        <v>225</v>
      </c>
      <c r="J220" s="17" t="s">
        <v>225</v>
      </c>
      <c r="K220" s="17" t="s">
        <v>225</v>
      </c>
      <c r="L220" s="17" t="s">
        <v>225</v>
      </c>
      <c r="M220" s="17" t="s">
        <v>225</v>
      </c>
      <c r="N220" s="17" t="s">
        <v>225</v>
      </c>
      <c r="O220" s="17" t="s">
        <v>225</v>
      </c>
      <c r="P220" s="17" t="s">
        <v>225</v>
      </c>
      <c r="Q220" s="15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28">
        <v>1</v>
      </c>
    </row>
    <row r="221" spans="1:65">
      <c r="A221" s="30"/>
      <c r="B221" s="19" t="s">
        <v>226</v>
      </c>
      <c r="C221" s="9" t="s">
        <v>226</v>
      </c>
      <c r="D221" s="151" t="s">
        <v>230</v>
      </c>
      <c r="E221" s="152" t="s">
        <v>231</v>
      </c>
      <c r="F221" s="152" t="s">
        <v>232</v>
      </c>
      <c r="G221" s="152" t="s">
        <v>235</v>
      </c>
      <c r="H221" s="152" t="s">
        <v>236</v>
      </c>
      <c r="I221" s="152" t="s">
        <v>237</v>
      </c>
      <c r="J221" s="152" t="s">
        <v>238</v>
      </c>
      <c r="K221" s="152" t="s">
        <v>280</v>
      </c>
      <c r="L221" s="152" t="s">
        <v>242</v>
      </c>
      <c r="M221" s="152" t="s">
        <v>243</v>
      </c>
      <c r="N221" s="152" t="s">
        <v>246</v>
      </c>
      <c r="O221" s="152" t="s">
        <v>248</v>
      </c>
      <c r="P221" s="152" t="s">
        <v>249</v>
      </c>
      <c r="Q221" s="15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28" t="s">
        <v>3</v>
      </c>
    </row>
    <row r="222" spans="1:65">
      <c r="A222" s="30"/>
      <c r="B222" s="19"/>
      <c r="C222" s="9"/>
      <c r="D222" s="10" t="s">
        <v>320</v>
      </c>
      <c r="E222" s="11" t="s">
        <v>282</v>
      </c>
      <c r="F222" s="11" t="s">
        <v>320</v>
      </c>
      <c r="G222" s="11" t="s">
        <v>282</v>
      </c>
      <c r="H222" s="11" t="s">
        <v>282</v>
      </c>
      <c r="I222" s="11" t="s">
        <v>282</v>
      </c>
      <c r="J222" s="11" t="s">
        <v>282</v>
      </c>
      <c r="K222" s="11" t="s">
        <v>282</v>
      </c>
      <c r="L222" s="11" t="s">
        <v>320</v>
      </c>
      <c r="M222" s="11" t="s">
        <v>320</v>
      </c>
      <c r="N222" s="11" t="s">
        <v>282</v>
      </c>
      <c r="O222" s="11" t="s">
        <v>320</v>
      </c>
      <c r="P222" s="11" t="s">
        <v>320</v>
      </c>
      <c r="Q222" s="15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28">
        <v>2</v>
      </c>
    </row>
    <row r="223" spans="1:65">
      <c r="A223" s="30"/>
      <c r="B223" s="19"/>
      <c r="C223" s="9"/>
      <c r="D223" s="26" t="s">
        <v>321</v>
      </c>
      <c r="E223" s="26" t="s">
        <v>322</v>
      </c>
      <c r="F223" s="26" t="s">
        <v>323</v>
      </c>
      <c r="G223" s="26" t="s">
        <v>323</v>
      </c>
      <c r="H223" s="26" t="s">
        <v>323</v>
      </c>
      <c r="I223" s="26" t="s">
        <v>323</v>
      </c>
      <c r="J223" s="26" t="s">
        <v>323</v>
      </c>
      <c r="K223" s="26" t="s">
        <v>323</v>
      </c>
      <c r="L223" s="26" t="s">
        <v>324</v>
      </c>
      <c r="M223" s="26" t="s">
        <v>307</v>
      </c>
      <c r="N223" s="26" t="s">
        <v>324</v>
      </c>
      <c r="O223" s="26" t="s">
        <v>307</v>
      </c>
      <c r="P223" s="26" t="s">
        <v>323</v>
      </c>
      <c r="Q223" s="15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28">
        <v>2</v>
      </c>
    </row>
    <row r="224" spans="1:65">
      <c r="A224" s="30"/>
      <c r="B224" s="18">
        <v>1</v>
      </c>
      <c r="C224" s="14">
        <v>1</v>
      </c>
      <c r="D224" s="22">
        <v>4.5999999999999996</v>
      </c>
      <c r="E224" s="22">
        <v>4.8826093579495646</v>
      </c>
      <c r="F224" s="22">
        <v>3.75</v>
      </c>
      <c r="G224" s="22">
        <v>3.9099999999999997</v>
      </c>
      <c r="H224" s="22">
        <v>4.16</v>
      </c>
      <c r="I224" s="22">
        <v>3.51</v>
      </c>
      <c r="J224" s="22">
        <v>4.16</v>
      </c>
      <c r="K224" s="22">
        <v>4.25</v>
      </c>
      <c r="L224" s="22">
        <v>5.1100000000000003</v>
      </c>
      <c r="M224" s="22">
        <v>3.34</v>
      </c>
      <c r="N224" s="148">
        <v>7.8899999999999988</v>
      </c>
      <c r="O224" s="22">
        <v>3.7</v>
      </c>
      <c r="P224" s="22">
        <v>4.45</v>
      </c>
      <c r="Q224" s="15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28">
        <v>1</v>
      </c>
    </row>
    <row r="225" spans="1:65">
      <c r="A225" s="30"/>
      <c r="B225" s="19">
        <v>1</v>
      </c>
      <c r="C225" s="9">
        <v>2</v>
      </c>
      <c r="D225" s="11">
        <v>4.4160000000000004</v>
      </c>
      <c r="E225" s="11">
        <v>4.6621253042708872</v>
      </c>
      <c r="F225" s="11">
        <v>3.55</v>
      </c>
      <c r="G225" s="11">
        <v>3.8299999999999996</v>
      </c>
      <c r="H225" s="11">
        <v>4.2</v>
      </c>
      <c r="I225" s="11">
        <v>3.28</v>
      </c>
      <c r="J225" s="11">
        <v>4.07</v>
      </c>
      <c r="K225" s="11">
        <v>4.3899999999999997</v>
      </c>
      <c r="L225" s="11">
        <v>5.0199999999999996</v>
      </c>
      <c r="M225" s="11">
        <v>3.37</v>
      </c>
      <c r="N225" s="149">
        <v>7.68</v>
      </c>
      <c r="O225" s="11">
        <v>3.8</v>
      </c>
      <c r="P225" s="11">
        <v>4.42</v>
      </c>
      <c r="Q225" s="15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28">
        <v>25</v>
      </c>
    </row>
    <row r="226" spans="1:65">
      <c r="A226" s="30"/>
      <c r="B226" s="19">
        <v>1</v>
      </c>
      <c r="C226" s="9">
        <v>3</v>
      </c>
      <c r="D226" s="11">
        <v>4.2300000000000004</v>
      </c>
      <c r="E226" s="11">
        <v>4.6978301613930569</v>
      </c>
      <c r="F226" s="11">
        <v>3.81</v>
      </c>
      <c r="G226" s="11">
        <v>3.87</v>
      </c>
      <c r="H226" s="11">
        <v>4.3099999999999996</v>
      </c>
      <c r="I226" s="11">
        <v>3.37</v>
      </c>
      <c r="J226" s="11">
        <v>4.21</v>
      </c>
      <c r="K226" s="11">
        <v>4.54</v>
      </c>
      <c r="L226" s="11">
        <v>5.0199999999999996</v>
      </c>
      <c r="M226" s="11">
        <v>3.38</v>
      </c>
      <c r="N226" s="149">
        <v>7.5</v>
      </c>
      <c r="O226" s="11">
        <v>3.8</v>
      </c>
      <c r="P226" s="11">
        <v>4.38</v>
      </c>
      <c r="Q226" s="15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28">
        <v>16</v>
      </c>
    </row>
    <row r="227" spans="1:65">
      <c r="A227" s="30"/>
      <c r="B227" s="19">
        <v>1</v>
      </c>
      <c r="C227" s="9">
        <v>4</v>
      </c>
      <c r="D227" s="11">
        <v>4.3979999999999997</v>
      </c>
      <c r="E227" s="11">
        <v>4.7943444247545104</v>
      </c>
      <c r="F227" s="11">
        <v>3.7</v>
      </c>
      <c r="G227" s="11">
        <v>3.8800000000000003</v>
      </c>
      <c r="H227" s="11">
        <v>4.26</v>
      </c>
      <c r="I227" s="11">
        <v>3.6</v>
      </c>
      <c r="J227" s="11">
        <v>4.17</v>
      </c>
      <c r="K227" s="11">
        <v>4.1900000000000004</v>
      </c>
      <c r="L227" s="11">
        <v>5.15</v>
      </c>
      <c r="M227" s="11">
        <v>3.39</v>
      </c>
      <c r="N227" s="149">
        <v>7.7100000000000009</v>
      </c>
      <c r="O227" s="11">
        <v>3.8</v>
      </c>
      <c r="P227" s="11">
        <v>4.4000000000000004</v>
      </c>
      <c r="Q227" s="15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28">
        <v>4.1296520475982179</v>
      </c>
    </row>
    <row r="228" spans="1:65">
      <c r="A228" s="30"/>
      <c r="B228" s="19">
        <v>1</v>
      </c>
      <c r="C228" s="9">
        <v>5</v>
      </c>
      <c r="D228" s="11">
        <v>4.2480000000000002</v>
      </c>
      <c r="E228" s="11">
        <v>4.5448045378734001</v>
      </c>
      <c r="F228" s="11">
        <v>3.48</v>
      </c>
      <c r="G228" s="11">
        <v>3.8599999999999994</v>
      </c>
      <c r="H228" s="11">
        <v>4.33</v>
      </c>
      <c r="I228" s="11">
        <v>3.39</v>
      </c>
      <c r="J228" s="11">
        <v>4.21</v>
      </c>
      <c r="K228" s="11">
        <v>4.3</v>
      </c>
      <c r="L228" s="11">
        <v>5.01</v>
      </c>
      <c r="M228" s="154">
        <v>3.2</v>
      </c>
      <c r="N228" s="149">
        <v>7.6900000000000013</v>
      </c>
      <c r="O228" s="11">
        <v>3.8</v>
      </c>
      <c r="P228" s="11">
        <v>4.45</v>
      </c>
      <c r="Q228" s="15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28">
        <v>83</v>
      </c>
    </row>
    <row r="229" spans="1:65">
      <c r="A229" s="30"/>
      <c r="B229" s="19">
        <v>1</v>
      </c>
      <c r="C229" s="9">
        <v>6</v>
      </c>
      <c r="D229" s="11">
        <v>4.5359999999999996</v>
      </c>
      <c r="E229" s="11">
        <v>4.6752336408303252</v>
      </c>
      <c r="F229" s="11">
        <v>3.71</v>
      </c>
      <c r="G229" s="11">
        <v>3.9899999999999998</v>
      </c>
      <c r="H229" s="11">
        <v>4.18</v>
      </c>
      <c r="I229" s="11">
        <v>3.64</v>
      </c>
      <c r="J229" s="11">
        <v>4.42</v>
      </c>
      <c r="K229" s="11">
        <v>4.25</v>
      </c>
      <c r="L229" s="11">
        <v>5.26</v>
      </c>
      <c r="M229" s="11">
        <v>3.32</v>
      </c>
      <c r="N229" s="149">
        <v>7.7000000000000011</v>
      </c>
      <c r="O229" s="11">
        <v>3.7</v>
      </c>
      <c r="P229" s="11">
        <v>4.49</v>
      </c>
      <c r="Q229" s="15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55"/>
    </row>
    <row r="230" spans="1:65">
      <c r="A230" s="30"/>
      <c r="B230" s="20" t="s">
        <v>260</v>
      </c>
      <c r="C230" s="12"/>
      <c r="D230" s="23">
        <v>4.4046666666666665</v>
      </c>
      <c r="E230" s="23">
        <v>4.7094912378452909</v>
      </c>
      <c r="F230" s="23">
        <v>3.6666666666666665</v>
      </c>
      <c r="G230" s="23">
        <v>3.89</v>
      </c>
      <c r="H230" s="23">
        <v>4.2399999999999993</v>
      </c>
      <c r="I230" s="23">
        <v>3.4649999999999999</v>
      </c>
      <c r="J230" s="23">
        <v>4.206666666666667</v>
      </c>
      <c r="K230" s="23">
        <v>4.32</v>
      </c>
      <c r="L230" s="23">
        <v>5.0949999999999989</v>
      </c>
      <c r="M230" s="23">
        <v>3.3333333333333335</v>
      </c>
      <c r="N230" s="23">
        <v>7.6950000000000003</v>
      </c>
      <c r="O230" s="23">
        <v>3.7666666666666671</v>
      </c>
      <c r="P230" s="23">
        <v>4.4316666666666658</v>
      </c>
      <c r="Q230" s="15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55"/>
    </row>
    <row r="231" spans="1:65">
      <c r="A231" s="30"/>
      <c r="B231" s="3" t="s">
        <v>261</v>
      </c>
      <c r="C231" s="29"/>
      <c r="D231" s="11">
        <v>4.407</v>
      </c>
      <c r="E231" s="11">
        <v>4.6865319011116906</v>
      </c>
      <c r="F231" s="11">
        <v>3.7050000000000001</v>
      </c>
      <c r="G231" s="11">
        <v>3.875</v>
      </c>
      <c r="H231" s="11">
        <v>4.2300000000000004</v>
      </c>
      <c r="I231" s="11">
        <v>3.45</v>
      </c>
      <c r="J231" s="11">
        <v>4.1899999999999995</v>
      </c>
      <c r="K231" s="11">
        <v>4.2750000000000004</v>
      </c>
      <c r="L231" s="11">
        <v>5.0649999999999995</v>
      </c>
      <c r="M231" s="11">
        <v>3.355</v>
      </c>
      <c r="N231" s="11">
        <v>7.6950000000000012</v>
      </c>
      <c r="O231" s="11">
        <v>3.8</v>
      </c>
      <c r="P231" s="11">
        <v>4.4350000000000005</v>
      </c>
      <c r="Q231" s="15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55"/>
    </row>
    <row r="232" spans="1:65">
      <c r="A232" s="30"/>
      <c r="B232" s="3" t="s">
        <v>262</v>
      </c>
      <c r="C232" s="29"/>
      <c r="D232" s="24">
        <v>0.14874766104603654</v>
      </c>
      <c r="E232" s="24">
        <v>0.11648583716946856</v>
      </c>
      <c r="F232" s="24">
        <v>0.12564500255349068</v>
      </c>
      <c r="G232" s="24">
        <v>5.5497747702046449E-2</v>
      </c>
      <c r="H232" s="24">
        <v>7.0710678118654682E-2</v>
      </c>
      <c r="I232" s="24">
        <v>0.1412444689182554</v>
      </c>
      <c r="J232" s="24">
        <v>0.1163901484949076</v>
      </c>
      <c r="K232" s="24">
        <v>0.12680693987317876</v>
      </c>
      <c r="L232" s="24">
        <v>9.8944428847712429E-2</v>
      </c>
      <c r="M232" s="24">
        <v>7.0332543439482267E-2</v>
      </c>
      <c r="N232" s="24">
        <v>0.12373358476985911</v>
      </c>
      <c r="O232" s="24">
        <v>5.1639777949432045E-2</v>
      </c>
      <c r="P232" s="24">
        <v>3.9707262140151037E-2</v>
      </c>
      <c r="Q232" s="15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55"/>
    </row>
    <row r="233" spans="1:65">
      <c r="A233" s="30"/>
      <c r="B233" s="3" t="s">
        <v>86</v>
      </c>
      <c r="C233" s="29"/>
      <c r="D233" s="13">
        <v>3.3770469436817739E-2</v>
      </c>
      <c r="E233" s="13">
        <v>2.4734271981099114E-2</v>
      </c>
      <c r="F233" s="13">
        <v>3.4266818878224733E-2</v>
      </c>
      <c r="G233" s="13">
        <v>1.4266773188186747E-2</v>
      </c>
      <c r="H233" s="13">
        <v>1.6677046726097804E-2</v>
      </c>
      <c r="I233" s="13">
        <v>4.0763194493003002E-2</v>
      </c>
      <c r="J233" s="13">
        <v>2.7668022621610361E-2</v>
      </c>
      <c r="K233" s="13">
        <v>2.9353458303976562E-2</v>
      </c>
      <c r="L233" s="13">
        <v>1.9419907526538265E-2</v>
      </c>
      <c r="M233" s="13">
        <v>2.109976303184468E-2</v>
      </c>
      <c r="N233" s="13">
        <v>1.6079738111742573E-2</v>
      </c>
      <c r="O233" s="13">
        <v>1.3709675561796116E-2</v>
      </c>
      <c r="P233" s="13">
        <v>8.9598936758520601E-3</v>
      </c>
      <c r="Q233" s="15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55"/>
    </row>
    <row r="234" spans="1:65">
      <c r="A234" s="30"/>
      <c r="B234" s="3" t="s">
        <v>263</v>
      </c>
      <c r="C234" s="29"/>
      <c r="D234" s="13">
        <v>6.6595106778643887E-2</v>
      </c>
      <c r="E234" s="13">
        <v>0.1404087277968864</v>
      </c>
      <c r="F234" s="13">
        <v>-0.11211244327492942</v>
      </c>
      <c r="G234" s="13">
        <v>-5.8032019365311438E-2</v>
      </c>
      <c r="H234" s="13">
        <v>2.6720883776626847E-2</v>
      </c>
      <c r="I234" s="13">
        <v>-0.16094625889480829</v>
      </c>
      <c r="J234" s="13">
        <v>1.86491787154901E-2</v>
      </c>
      <c r="K234" s="13">
        <v>4.6092975923355928E-2</v>
      </c>
      <c r="L234" s="13">
        <v>0.23376011859479107</v>
      </c>
      <c r="M234" s="13">
        <v>-0.19282949388629944</v>
      </c>
      <c r="N234" s="13">
        <v>0.86335311336347775</v>
      </c>
      <c r="O234" s="13">
        <v>-8.789732809151829E-2</v>
      </c>
      <c r="P234" s="13">
        <v>7.3133187878164696E-2</v>
      </c>
      <c r="Q234" s="15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55"/>
    </row>
    <row r="235" spans="1:65">
      <c r="A235" s="30"/>
      <c r="B235" s="46" t="s">
        <v>264</v>
      </c>
      <c r="C235" s="47"/>
      <c r="D235" s="45">
        <v>0.24</v>
      </c>
      <c r="E235" s="45">
        <v>0.67</v>
      </c>
      <c r="F235" s="45">
        <v>0.82</v>
      </c>
      <c r="G235" s="45">
        <v>0.5</v>
      </c>
      <c r="H235" s="45">
        <v>0</v>
      </c>
      <c r="I235" s="45">
        <v>1.1100000000000001</v>
      </c>
      <c r="J235" s="45">
        <v>0.05</v>
      </c>
      <c r="K235" s="45">
        <v>0.11</v>
      </c>
      <c r="L235" s="45">
        <v>1.23</v>
      </c>
      <c r="M235" s="45">
        <v>1.3</v>
      </c>
      <c r="N235" s="45">
        <v>4.96</v>
      </c>
      <c r="O235" s="45">
        <v>0.68</v>
      </c>
      <c r="P235" s="45">
        <v>0.28000000000000003</v>
      </c>
      <c r="Q235" s="15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55"/>
    </row>
    <row r="236" spans="1:65">
      <c r="B236" s="31"/>
      <c r="C236" s="20"/>
      <c r="D236" s="20"/>
      <c r="E236" s="20"/>
      <c r="F236" s="20"/>
      <c r="G236" s="20"/>
      <c r="H236" s="20"/>
      <c r="I236" s="20"/>
      <c r="J236" s="20"/>
      <c r="K236" s="20"/>
      <c r="L236" s="20"/>
      <c r="M236" s="20"/>
      <c r="N236" s="20"/>
      <c r="O236" s="20"/>
      <c r="P236" s="20"/>
      <c r="BM236" s="55"/>
    </row>
    <row r="237" spans="1:65" ht="15">
      <c r="B237" s="8" t="s">
        <v>613</v>
      </c>
      <c r="BM237" s="28" t="s">
        <v>67</v>
      </c>
    </row>
    <row r="238" spans="1:65" ht="15">
      <c r="A238" s="25" t="s">
        <v>0</v>
      </c>
      <c r="B238" s="18" t="s">
        <v>112</v>
      </c>
      <c r="C238" s="15" t="s">
        <v>113</v>
      </c>
      <c r="D238" s="16" t="s">
        <v>225</v>
      </c>
      <c r="E238" s="17" t="s">
        <v>225</v>
      </c>
      <c r="F238" s="17" t="s">
        <v>225</v>
      </c>
      <c r="G238" s="17" t="s">
        <v>225</v>
      </c>
      <c r="H238" s="17" t="s">
        <v>225</v>
      </c>
      <c r="I238" s="17" t="s">
        <v>225</v>
      </c>
      <c r="J238" s="17" t="s">
        <v>225</v>
      </c>
      <c r="K238" s="17" t="s">
        <v>225</v>
      </c>
      <c r="L238" s="17" t="s">
        <v>225</v>
      </c>
      <c r="M238" s="17" t="s">
        <v>225</v>
      </c>
      <c r="N238" s="17" t="s">
        <v>225</v>
      </c>
      <c r="O238" s="17" t="s">
        <v>225</v>
      </c>
      <c r="P238" s="17" t="s">
        <v>225</v>
      </c>
      <c r="Q238" s="17" t="s">
        <v>225</v>
      </c>
      <c r="R238" s="17" t="s">
        <v>225</v>
      </c>
      <c r="S238" s="15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28">
        <v>1</v>
      </c>
    </row>
    <row r="239" spans="1:65">
      <c r="A239" s="30"/>
      <c r="B239" s="19" t="s">
        <v>226</v>
      </c>
      <c r="C239" s="9" t="s">
        <v>226</v>
      </c>
      <c r="D239" s="151" t="s">
        <v>230</v>
      </c>
      <c r="E239" s="152" t="s">
        <v>231</v>
      </c>
      <c r="F239" s="152" t="s">
        <v>232</v>
      </c>
      <c r="G239" s="152" t="s">
        <v>235</v>
      </c>
      <c r="H239" s="152" t="s">
        <v>236</v>
      </c>
      <c r="I239" s="152" t="s">
        <v>237</v>
      </c>
      <c r="J239" s="152" t="s">
        <v>238</v>
      </c>
      <c r="K239" s="152" t="s">
        <v>280</v>
      </c>
      <c r="L239" s="152" t="s">
        <v>241</v>
      </c>
      <c r="M239" s="152" t="s">
        <v>242</v>
      </c>
      <c r="N239" s="152" t="s">
        <v>243</v>
      </c>
      <c r="O239" s="152" t="s">
        <v>245</v>
      </c>
      <c r="P239" s="152" t="s">
        <v>246</v>
      </c>
      <c r="Q239" s="152" t="s">
        <v>248</v>
      </c>
      <c r="R239" s="152" t="s">
        <v>249</v>
      </c>
      <c r="S239" s="15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28" t="s">
        <v>3</v>
      </c>
    </row>
    <row r="240" spans="1:65">
      <c r="A240" s="30"/>
      <c r="B240" s="19"/>
      <c r="C240" s="9"/>
      <c r="D240" s="10" t="s">
        <v>320</v>
      </c>
      <c r="E240" s="11" t="s">
        <v>282</v>
      </c>
      <c r="F240" s="11" t="s">
        <v>320</v>
      </c>
      <c r="G240" s="11" t="s">
        <v>282</v>
      </c>
      <c r="H240" s="11" t="s">
        <v>282</v>
      </c>
      <c r="I240" s="11" t="s">
        <v>282</v>
      </c>
      <c r="J240" s="11" t="s">
        <v>282</v>
      </c>
      <c r="K240" s="11" t="s">
        <v>282</v>
      </c>
      <c r="L240" s="11" t="s">
        <v>282</v>
      </c>
      <c r="M240" s="11" t="s">
        <v>320</v>
      </c>
      <c r="N240" s="11" t="s">
        <v>320</v>
      </c>
      <c r="O240" s="11" t="s">
        <v>320</v>
      </c>
      <c r="P240" s="11" t="s">
        <v>282</v>
      </c>
      <c r="Q240" s="11" t="s">
        <v>320</v>
      </c>
      <c r="R240" s="11" t="s">
        <v>320</v>
      </c>
      <c r="S240" s="15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28">
        <v>0</v>
      </c>
    </row>
    <row r="241" spans="1:65">
      <c r="A241" s="30"/>
      <c r="B241" s="19"/>
      <c r="C241" s="9"/>
      <c r="D241" s="26" t="s">
        <v>321</v>
      </c>
      <c r="E241" s="26" t="s">
        <v>322</v>
      </c>
      <c r="F241" s="26" t="s">
        <v>323</v>
      </c>
      <c r="G241" s="26" t="s">
        <v>323</v>
      </c>
      <c r="H241" s="26" t="s">
        <v>323</v>
      </c>
      <c r="I241" s="26" t="s">
        <v>323</v>
      </c>
      <c r="J241" s="26" t="s">
        <v>323</v>
      </c>
      <c r="K241" s="26" t="s">
        <v>118</v>
      </c>
      <c r="L241" s="26" t="s">
        <v>324</v>
      </c>
      <c r="M241" s="26" t="s">
        <v>324</v>
      </c>
      <c r="N241" s="26" t="s">
        <v>307</v>
      </c>
      <c r="O241" s="26" t="s">
        <v>323</v>
      </c>
      <c r="P241" s="26" t="s">
        <v>324</v>
      </c>
      <c r="Q241" s="26" t="s">
        <v>307</v>
      </c>
      <c r="R241" s="26" t="s">
        <v>323</v>
      </c>
      <c r="S241" s="15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28">
        <v>0</v>
      </c>
    </row>
    <row r="242" spans="1:65">
      <c r="A242" s="30"/>
      <c r="B242" s="18">
        <v>1</v>
      </c>
      <c r="C242" s="14">
        <v>1</v>
      </c>
      <c r="D242" s="233">
        <v>290.76799999999997</v>
      </c>
      <c r="E242" s="207">
        <v>273.6124519772236</v>
      </c>
      <c r="F242" s="207">
        <v>256</v>
      </c>
      <c r="G242" s="207">
        <v>261</v>
      </c>
      <c r="H242" s="207">
        <v>271</v>
      </c>
      <c r="I242" s="207">
        <v>264</v>
      </c>
      <c r="J242" s="207">
        <v>260</v>
      </c>
      <c r="K242" s="207">
        <v>263</v>
      </c>
      <c r="L242" s="227">
        <v>226.94268823583064</v>
      </c>
      <c r="M242" s="207">
        <v>257</v>
      </c>
      <c r="N242" s="207">
        <v>254.60000000000002</v>
      </c>
      <c r="O242" s="207">
        <v>279</v>
      </c>
      <c r="P242" s="207">
        <v>272.3</v>
      </c>
      <c r="Q242" s="207">
        <v>268</v>
      </c>
      <c r="R242" s="207">
        <v>268</v>
      </c>
      <c r="S242" s="208"/>
      <c r="T242" s="209"/>
      <c r="U242" s="209"/>
      <c r="V242" s="209"/>
      <c r="W242" s="209"/>
      <c r="X242" s="209"/>
      <c r="Y242" s="209"/>
      <c r="Z242" s="209"/>
      <c r="AA242" s="209"/>
      <c r="AB242" s="209"/>
      <c r="AC242" s="209"/>
      <c r="AD242" s="209"/>
      <c r="AE242" s="209"/>
      <c r="AF242" s="209"/>
      <c r="AG242" s="209"/>
      <c r="AH242" s="209"/>
      <c r="AI242" s="209"/>
      <c r="AJ242" s="209"/>
      <c r="AK242" s="209"/>
      <c r="AL242" s="209"/>
      <c r="AM242" s="209"/>
      <c r="AN242" s="209"/>
      <c r="AO242" s="209"/>
      <c r="AP242" s="209"/>
      <c r="AQ242" s="209"/>
      <c r="AR242" s="209"/>
      <c r="AS242" s="209"/>
      <c r="AT242" s="209"/>
      <c r="AU242" s="209"/>
      <c r="AV242" s="209"/>
      <c r="AW242" s="209"/>
      <c r="AX242" s="209"/>
      <c r="AY242" s="209"/>
      <c r="AZ242" s="209"/>
      <c r="BA242" s="209"/>
      <c r="BB242" s="209"/>
      <c r="BC242" s="209"/>
      <c r="BD242" s="209"/>
      <c r="BE242" s="209"/>
      <c r="BF242" s="209"/>
      <c r="BG242" s="209"/>
      <c r="BH242" s="209"/>
      <c r="BI242" s="209"/>
      <c r="BJ242" s="209"/>
      <c r="BK242" s="209"/>
      <c r="BL242" s="209"/>
      <c r="BM242" s="210">
        <v>1</v>
      </c>
    </row>
    <row r="243" spans="1:65">
      <c r="A243" s="30"/>
      <c r="B243" s="19">
        <v>1</v>
      </c>
      <c r="C243" s="9">
        <v>2</v>
      </c>
      <c r="D243" s="211">
        <v>276.34300000000002</v>
      </c>
      <c r="E243" s="211">
        <v>269.65488297562888</v>
      </c>
      <c r="F243" s="211">
        <v>247</v>
      </c>
      <c r="G243" s="211">
        <v>264</v>
      </c>
      <c r="H243" s="211">
        <v>272</v>
      </c>
      <c r="I243" s="211">
        <v>268</v>
      </c>
      <c r="J243" s="211">
        <v>265</v>
      </c>
      <c r="K243" s="211">
        <v>268</v>
      </c>
      <c r="L243" s="228">
        <v>232.79087023877963</v>
      </c>
      <c r="M243" s="211">
        <v>260</v>
      </c>
      <c r="N243" s="211">
        <v>254.3</v>
      </c>
      <c r="O243" s="211">
        <v>284</v>
      </c>
      <c r="P243" s="211">
        <v>267.89999999999998</v>
      </c>
      <c r="Q243" s="211">
        <v>270.60000000000002</v>
      </c>
      <c r="R243" s="211">
        <v>267</v>
      </c>
      <c r="S243" s="208"/>
      <c r="T243" s="209"/>
      <c r="U243" s="209"/>
      <c r="V243" s="209"/>
      <c r="W243" s="209"/>
      <c r="X243" s="209"/>
      <c r="Y243" s="209"/>
      <c r="Z243" s="209"/>
      <c r="AA243" s="209"/>
      <c r="AB243" s="209"/>
      <c r="AC243" s="209"/>
      <c r="AD243" s="209"/>
      <c r="AE243" s="209"/>
      <c r="AF243" s="209"/>
      <c r="AG243" s="209"/>
      <c r="AH243" s="209"/>
      <c r="AI243" s="209"/>
      <c r="AJ243" s="209"/>
      <c r="AK243" s="209"/>
      <c r="AL243" s="209"/>
      <c r="AM243" s="209"/>
      <c r="AN243" s="209"/>
      <c r="AO243" s="209"/>
      <c r="AP243" s="209"/>
      <c r="AQ243" s="209"/>
      <c r="AR243" s="209"/>
      <c r="AS243" s="209"/>
      <c r="AT243" s="209"/>
      <c r="AU243" s="209"/>
      <c r="AV243" s="209"/>
      <c r="AW243" s="209"/>
      <c r="AX243" s="209"/>
      <c r="AY243" s="209"/>
      <c r="AZ243" s="209"/>
      <c r="BA243" s="209"/>
      <c r="BB243" s="209"/>
      <c r="BC243" s="209"/>
      <c r="BD243" s="209"/>
      <c r="BE243" s="209"/>
      <c r="BF243" s="209"/>
      <c r="BG243" s="209"/>
      <c r="BH243" s="209"/>
      <c r="BI243" s="209"/>
      <c r="BJ243" s="209"/>
      <c r="BK243" s="209"/>
      <c r="BL243" s="209"/>
      <c r="BM243" s="210">
        <v>26</v>
      </c>
    </row>
    <row r="244" spans="1:65">
      <c r="A244" s="30"/>
      <c r="B244" s="19">
        <v>1</v>
      </c>
      <c r="C244" s="9">
        <v>3</v>
      </c>
      <c r="D244" s="211">
        <v>273.58600000000001</v>
      </c>
      <c r="E244" s="211">
        <v>272.21060015955209</v>
      </c>
      <c r="F244" s="211">
        <v>262</v>
      </c>
      <c r="G244" s="211">
        <v>263</v>
      </c>
      <c r="H244" s="211">
        <v>263</v>
      </c>
      <c r="I244" s="211">
        <v>264</v>
      </c>
      <c r="J244" s="211">
        <v>259</v>
      </c>
      <c r="K244" s="211">
        <v>267</v>
      </c>
      <c r="L244" s="228">
        <v>225.12731037771482</v>
      </c>
      <c r="M244" s="211">
        <v>253.00000000000003</v>
      </c>
      <c r="N244" s="211">
        <v>257</v>
      </c>
      <c r="O244" s="211">
        <v>283</v>
      </c>
      <c r="P244" s="211">
        <v>275</v>
      </c>
      <c r="Q244" s="211">
        <v>267.10000000000002</v>
      </c>
      <c r="R244" s="211">
        <v>266</v>
      </c>
      <c r="S244" s="208"/>
      <c r="T244" s="209"/>
      <c r="U244" s="209"/>
      <c r="V244" s="209"/>
      <c r="W244" s="209"/>
      <c r="X244" s="209"/>
      <c r="Y244" s="209"/>
      <c r="Z244" s="209"/>
      <c r="AA244" s="209"/>
      <c r="AB244" s="209"/>
      <c r="AC244" s="209"/>
      <c r="AD244" s="209"/>
      <c r="AE244" s="209"/>
      <c r="AF244" s="209"/>
      <c r="AG244" s="209"/>
      <c r="AH244" s="209"/>
      <c r="AI244" s="209"/>
      <c r="AJ244" s="209"/>
      <c r="AK244" s="209"/>
      <c r="AL244" s="209"/>
      <c r="AM244" s="209"/>
      <c r="AN244" s="209"/>
      <c r="AO244" s="209"/>
      <c r="AP244" s="209"/>
      <c r="AQ244" s="209"/>
      <c r="AR244" s="209"/>
      <c r="AS244" s="209"/>
      <c r="AT244" s="209"/>
      <c r="AU244" s="209"/>
      <c r="AV244" s="209"/>
      <c r="AW244" s="209"/>
      <c r="AX244" s="209"/>
      <c r="AY244" s="209"/>
      <c r="AZ244" s="209"/>
      <c r="BA244" s="209"/>
      <c r="BB244" s="209"/>
      <c r="BC244" s="209"/>
      <c r="BD244" s="209"/>
      <c r="BE244" s="209"/>
      <c r="BF244" s="209"/>
      <c r="BG244" s="209"/>
      <c r="BH244" s="209"/>
      <c r="BI244" s="209"/>
      <c r="BJ244" s="209"/>
      <c r="BK244" s="209"/>
      <c r="BL244" s="209"/>
      <c r="BM244" s="210">
        <v>16</v>
      </c>
    </row>
    <row r="245" spans="1:65">
      <c r="A245" s="30"/>
      <c r="B245" s="19">
        <v>1</v>
      </c>
      <c r="C245" s="9">
        <v>4</v>
      </c>
      <c r="D245" s="211">
        <v>270.827</v>
      </c>
      <c r="E245" s="211">
        <v>268.98845023254967</v>
      </c>
      <c r="F245" s="211">
        <v>260</v>
      </c>
      <c r="G245" s="211">
        <v>262</v>
      </c>
      <c r="H245" s="211">
        <v>264</v>
      </c>
      <c r="I245" s="211">
        <v>267</v>
      </c>
      <c r="J245" s="211">
        <v>258</v>
      </c>
      <c r="K245" s="211">
        <v>264</v>
      </c>
      <c r="L245" s="228">
        <v>228.97089739762373</v>
      </c>
      <c r="M245" s="211">
        <v>255.00000000000003</v>
      </c>
      <c r="N245" s="211">
        <v>259.89999999999998</v>
      </c>
      <c r="O245" s="211">
        <v>280</v>
      </c>
      <c r="P245" s="211">
        <v>273.10000000000002</v>
      </c>
      <c r="Q245" s="211">
        <v>261.2</v>
      </c>
      <c r="R245" s="211">
        <v>265</v>
      </c>
      <c r="S245" s="208"/>
      <c r="T245" s="209"/>
      <c r="U245" s="209"/>
      <c r="V245" s="209"/>
      <c r="W245" s="209"/>
      <c r="X245" s="209"/>
      <c r="Y245" s="209"/>
      <c r="Z245" s="209"/>
      <c r="AA245" s="209"/>
      <c r="AB245" s="209"/>
      <c r="AC245" s="209"/>
      <c r="AD245" s="209"/>
      <c r="AE245" s="209"/>
      <c r="AF245" s="209"/>
      <c r="AG245" s="209"/>
      <c r="AH245" s="209"/>
      <c r="AI245" s="209"/>
      <c r="AJ245" s="209"/>
      <c r="AK245" s="209"/>
      <c r="AL245" s="209"/>
      <c r="AM245" s="209"/>
      <c r="AN245" s="209"/>
      <c r="AO245" s="209"/>
      <c r="AP245" s="209"/>
      <c r="AQ245" s="209"/>
      <c r="AR245" s="209"/>
      <c r="AS245" s="209"/>
      <c r="AT245" s="209"/>
      <c r="AU245" s="209"/>
      <c r="AV245" s="209"/>
      <c r="AW245" s="209"/>
      <c r="AX245" s="209"/>
      <c r="AY245" s="209"/>
      <c r="AZ245" s="209"/>
      <c r="BA245" s="209"/>
      <c r="BB245" s="209"/>
      <c r="BC245" s="209"/>
      <c r="BD245" s="209"/>
      <c r="BE245" s="209"/>
      <c r="BF245" s="209"/>
      <c r="BG245" s="209"/>
      <c r="BH245" s="209"/>
      <c r="BI245" s="209"/>
      <c r="BJ245" s="209"/>
      <c r="BK245" s="209"/>
      <c r="BL245" s="209"/>
      <c r="BM245" s="210">
        <v>265.70120765357541</v>
      </c>
    </row>
    <row r="246" spans="1:65">
      <c r="A246" s="30"/>
      <c r="B246" s="19">
        <v>1</v>
      </c>
      <c r="C246" s="9">
        <v>5</v>
      </c>
      <c r="D246" s="211">
        <v>275.149</v>
      </c>
      <c r="E246" s="211">
        <v>266.17661700417932</v>
      </c>
      <c r="F246" s="211">
        <v>255.00000000000003</v>
      </c>
      <c r="G246" s="211">
        <v>262</v>
      </c>
      <c r="H246" s="211">
        <v>263</v>
      </c>
      <c r="I246" s="211">
        <v>262</v>
      </c>
      <c r="J246" s="211">
        <v>262</v>
      </c>
      <c r="K246" s="211">
        <v>263</v>
      </c>
      <c r="L246" s="228">
        <v>236.35645936547701</v>
      </c>
      <c r="M246" s="211">
        <v>258</v>
      </c>
      <c r="N246" s="211">
        <v>253.9</v>
      </c>
      <c r="O246" s="211">
        <v>281</v>
      </c>
      <c r="P246" s="211">
        <v>274.89999999999998</v>
      </c>
      <c r="Q246" s="211">
        <v>263.89999999999998</v>
      </c>
      <c r="R246" s="211">
        <v>269</v>
      </c>
      <c r="S246" s="208"/>
      <c r="T246" s="209"/>
      <c r="U246" s="209"/>
      <c r="V246" s="209"/>
      <c r="W246" s="209"/>
      <c r="X246" s="209"/>
      <c r="Y246" s="209"/>
      <c r="Z246" s="209"/>
      <c r="AA246" s="209"/>
      <c r="AB246" s="209"/>
      <c r="AC246" s="209"/>
      <c r="AD246" s="209"/>
      <c r="AE246" s="209"/>
      <c r="AF246" s="209"/>
      <c r="AG246" s="209"/>
      <c r="AH246" s="209"/>
      <c r="AI246" s="209"/>
      <c r="AJ246" s="209"/>
      <c r="AK246" s="209"/>
      <c r="AL246" s="209"/>
      <c r="AM246" s="209"/>
      <c r="AN246" s="209"/>
      <c r="AO246" s="209"/>
      <c r="AP246" s="209"/>
      <c r="AQ246" s="209"/>
      <c r="AR246" s="209"/>
      <c r="AS246" s="209"/>
      <c r="AT246" s="209"/>
      <c r="AU246" s="209"/>
      <c r="AV246" s="209"/>
      <c r="AW246" s="209"/>
      <c r="AX246" s="209"/>
      <c r="AY246" s="209"/>
      <c r="AZ246" s="209"/>
      <c r="BA246" s="209"/>
      <c r="BB246" s="209"/>
      <c r="BC246" s="209"/>
      <c r="BD246" s="209"/>
      <c r="BE246" s="209"/>
      <c r="BF246" s="209"/>
      <c r="BG246" s="209"/>
      <c r="BH246" s="209"/>
      <c r="BI246" s="209"/>
      <c r="BJ246" s="209"/>
      <c r="BK246" s="209"/>
      <c r="BL246" s="209"/>
      <c r="BM246" s="210">
        <v>84</v>
      </c>
    </row>
    <row r="247" spans="1:65">
      <c r="A247" s="30"/>
      <c r="B247" s="19">
        <v>1</v>
      </c>
      <c r="C247" s="9">
        <v>6</v>
      </c>
      <c r="D247" s="211">
        <v>273.803</v>
      </c>
      <c r="E247" s="211">
        <v>269.60884055120027</v>
      </c>
      <c r="F247" s="211">
        <v>260</v>
      </c>
      <c r="G247" s="211">
        <v>263</v>
      </c>
      <c r="H247" s="211">
        <v>262</v>
      </c>
      <c r="I247" s="211">
        <v>263</v>
      </c>
      <c r="J247" s="211">
        <v>261</v>
      </c>
      <c r="K247" s="211">
        <v>261</v>
      </c>
      <c r="L247" s="229">
        <v>186.06070817611641</v>
      </c>
      <c r="M247" s="211">
        <v>250.99999999999997</v>
      </c>
      <c r="N247" s="211">
        <v>260.7</v>
      </c>
      <c r="O247" s="229">
        <v>291</v>
      </c>
      <c r="P247" s="211">
        <v>276.39999999999998</v>
      </c>
      <c r="Q247" s="211">
        <v>270.8</v>
      </c>
      <c r="R247" s="211">
        <v>267</v>
      </c>
      <c r="S247" s="208"/>
      <c r="T247" s="209"/>
      <c r="U247" s="209"/>
      <c r="V247" s="209"/>
      <c r="W247" s="209"/>
      <c r="X247" s="209"/>
      <c r="Y247" s="209"/>
      <c r="Z247" s="209"/>
      <c r="AA247" s="209"/>
      <c r="AB247" s="209"/>
      <c r="AC247" s="209"/>
      <c r="AD247" s="209"/>
      <c r="AE247" s="209"/>
      <c r="AF247" s="209"/>
      <c r="AG247" s="209"/>
      <c r="AH247" s="209"/>
      <c r="AI247" s="209"/>
      <c r="AJ247" s="209"/>
      <c r="AK247" s="209"/>
      <c r="AL247" s="209"/>
      <c r="AM247" s="209"/>
      <c r="AN247" s="209"/>
      <c r="AO247" s="209"/>
      <c r="AP247" s="209"/>
      <c r="AQ247" s="209"/>
      <c r="AR247" s="209"/>
      <c r="AS247" s="209"/>
      <c r="AT247" s="209"/>
      <c r="AU247" s="209"/>
      <c r="AV247" s="209"/>
      <c r="AW247" s="209"/>
      <c r="AX247" s="209"/>
      <c r="AY247" s="209"/>
      <c r="AZ247" s="209"/>
      <c r="BA247" s="209"/>
      <c r="BB247" s="209"/>
      <c r="BC247" s="209"/>
      <c r="BD247" s="209"/>
      <c r="BE247" s="209"/>
      <c r="BF247" s="209"/>
      <c r="BG247" s="209"/>
      <c r="BH247" s="209"/>
      <c r="BI247" s="209"/>
      <c r="BJ247" s="209"/>
      <c r="BK247" s="209"/>
      <c r="BL247" s="209"/>
      <c r="BM247" s="212"/>
    </row>
    <row r="248" spans="1:65">
      <c r="A248" s="30"/>
      <c r="B248" s="20" t="s">
        <v>260</v>
      </c>
      <c r="C248" s="12"/>
      <c r="D248" s="213">
        <v>276.74599999999992</v>
      </c>
      <c r="E248" s="213">
        <v>270.0419738167223</v>
      </c>
      <c r="F248" s="213">
        <v>256.66666666666669</v>
      </c>
      <c r="G248" s="213">
        <v>262.5</v>
      </c>
      <c r="H248" s="213">
        <v>265.83333333333331</v>
      </c>
      <c r="I248" s="213">
        <v>264.66666666666669</v>
      </c>
      <c r="J248" s="213">
        <v>260.83333333333331</v>
      </c>
      <c r="K248" s="213">
        <v>264.33333333333331</v>
      </c>
      <c r="L248" s="213">
        <v>222.70815563192369</v>
      </c>
      <c r="M248" s="213">
        <v>255.66666666666666</v>
      </c>
      <c r="N248" s="213">
        <v>256.73333333333341</v>
      </c>
      <c r="O248" s="213">
        <v>283</v>
      </c>
      <c r="P248" s="213">
        <v>273.26666666666671</v>
      </c>
      <c r="Q248" s="213">
        <v>266.93333333333334</v>
      </c>
      <c r="R248" s="213">
        <v>267</v>
      </c>
      <c r="S248" s="208"/>
      <c r="T248" s="209"/>
      <c r="U248" s="209"/>
      <c r="V248" s="209"/>
      <c r="W248" s="209"/>
      <c r="X248" s="209"/>
      <c r="Y248" s="209"/>
      <c r="Z248" s="209"/>
      <c r="AA248" s="209"/>
      <c r="AB248" s="209"/>
      <c r="AC248" s="209"/>
      <c r="AD248" s="209"/>
      <c r="AE248" s="209"/>
      <c r="AF248" s="209"/>
      <c r="AG248" s="209"/>
      <c r="AH248" s="209"/>
      <c r="AI248" s="209"/>
      <c r="AJ248" s="209"/>
      <c r="AK248" s="209"/>
      <c r="AL248" s="209"/>
      <c r="AM248" s="209"/>
      <c r="AN248" s="209"/>
      <c r="AO248" s="209"/>
      <c r="AP248" s="209"/>
      <c r="AQ248" s="209"/>
      <c r="AR248" s="209"/>
      <c r="AS248" s="209"/>
      <c r="AT248" s="209"/>
      <c r="AU248" s="209"/>
      <c r="AV248" s="209"/>
      <c r="AW248" s="209"/>
      <c r="AX248" s="209"/>
      <c r="AY248" s="209"/>
      <c r="AZ248" s="209"/>
      <c r="BA248" s="209"/>
      <c r="BB248" s="209"/>
      <c r="BC248" s="209"/>
      <c r="BD248" s="209"/>
      <c r="BE248" s="209"/>
      <c r="BF248" s="209"/>
      <c r="BG248" s="209"/>
      <c r="BH248" s="209"/>
      <c r="BI248" s="209"/>
      <c r="BJ248" s="209"/>
      <c r="BK248" s="209"/>
      <c r="BL248" s="209"/>
      <c r="BM248" s="212"/>
    </row>
    <row r="249" spans="1:65">
      <c r="A249" s="30"/>
      <c r="B249" s="3" t="s">
        <v>261</v>
      </c>
      <c r="C249" s="29"/>
      <c r="D249" s="211">
        <v>274.476</v>
      </c>
      <c r="E249" s="211">
        <v>269.63186176341458</v>
      </c>
      <c r="F249" s="211">
        <v>258</v>
      </c>
      <c r="G249" s="211">
        <v>262.5</v>
      </c>
      <c r="H249" s="211">
        <v>263.5</v>
      </c>
      <c r="I249" s="211">
        <v>264</v>
      </c>
      <c r="J249" s="211">
        <v>260.5</v>
      </c>
      <c r="K249" s="211">
        <v>263.5</v>
      </c>
      <c r="L249" s="211">
        <v>227.95679281672719</v>
      </c>
      <c r="M249" s="211">
        <v>256</v>
      </c>
      <c r="N249" s="211">
        <v>255.8</v>
      </c>
      <c r="O249" s="211">
        <v>282</v>
      </c>
      <c r="P249" s="211">
        <v>274</v>
      </c>
      <c r="Q249" s="211">
        <v>267.55</v>
      </c>
      <c r="R249" s="211">
        <v>267</v>
      </c>
      <c r="S249" s="208"/>
      <c r="T249" s="209"/>
      <c r="U249" s="209"/>
      <c r="V249" s="209"/>
      <c r="W249" s="209"/>
      <c r="X249" s="209"/>
      <c r="Y249" s="209"/>
      <c r="Z249" s="209"/>
      <c r="AA249" s="209"/>
      <c r="AB249" s="209"/>
      <c r="AC249" s="209"/>
      <c r="AD249" s="209"/>
      <c r="AE249" s="209"/>
      <c r="AF249" s="209"/>
      <c r="AG249" s="209"/>
      <c r="AH249" s="209"/>
      <c r="AI249" s="209"/>
      <c r="AJ249" s="209"/>
      <c r="AK249" s="209"/>
      <c r="AL249" s="209"/>
      <c r="AM249" s="209"/>
      <c r="AN249" s="209"/>
      <c r="AO249" s="209"/>
      <c r="AP249" s="209"/>
      <c r="AQ249" s="209"/>
      <c r="AR249" s="209"/>
      <c r="AS249" s="209"/>
      <c r="AT249" s="209"/>
      <c r="AU249" s="209"/>
      <c r="AV249" s="209"/>
      <c r="AW249" s="209"/>
      <c r="AX249" s="209"/>
      <c r="AY249" s="209"/>
      <c r="AZ249" s="209"/>
      <c r="BA249" s="209"/>
      <c r="BB249" s="209"/>
      <c r="BC249" s="209"/>
      <c r="BD249" s="209"/>
      <c r="BE249" s="209"/>
      <c r="BF249" s="209"/>
      <c r="BG249" s="209"/>
      <c r="BH249" s="209"/>
      <c r="BI249" s="209"/>
      <c r="BJ249" s="209"/>
      <c r="BK249" s="209"/>
      <c r="BL249" s="209"/>
      <c r="BM249" s="212"/>
    </row>
    <row r="250" spans="1:65">
      <c r="A250" s="30"/>
      <c r="B250" s="3" t="s">
        <v>262</v>
      </c>
      <c r="C250" s="29"/>
      <c r="D250" s="211">
        <v>7.1135182856305237</v>
      </c>
      <c r="E250" s="211">
        <v>2.6015223806484005</v>
      </c>
      <c r="F250" s="211">
        <v>5.4283207962192739</v>
      </c>
      <c r="G250" s="211">
        <v>1.0488088481701516</v>
      </c>
      <c r="H250" s="211">
        <v>4.4459719597256422</v>
      </c>
      <c r="I250" s="211">
        <v>2.3380903889000244</v>
      </c>
      <c r="J250" s="211">
        <v>2.4832774042918904</v>
      </c>
      <c r="K250" s="211">
        <v>2.6583202716502514</v>
      </c>
      <c r="L250" s="211">
        <v>18.406402386964519</v>
      </c>
      <c r="M250" s="211">
        <v>3.326659986633242</v>
      </c>
      <c r="N250" s="211">
        <v>2.9776948578836255</v>
      </c>
      <c r="O250" s="211">
        <v>4.3358966777357599</v>
      </c>
      <c r="P250" s="211">
        <v>3.0084325930069742</v>
      </c>
      <c r="Q250" s="211">
        <v>3.7850583438920427</v>
      </c>
      <c r="R250" s="211">
        <v>1.4142135623730951</v>
      </c>
      <c r="S250" s="208"/>
      <c r="T250" s="209"/>
      <c r="U250" s="209"/>
      <c r="V250" s="209"/>
      <c r="W250" s="209"/>
      <c r="X250" s="209"/>
      <c r="Y250" s="209"/>
      <c r="Z250" s="209"/>
      <c r="AA250" s="209"/>
      <c r="AB250" s="209"/>
      <c r="AC250" s="209"/>
      <c r="AD250" s="209"/>
      <c r="AE250" s="209"/>
      <c r="AF250" s="209"/>
      <c r="AG250" s="209"/>
      <c r="AH250" s="209"/>
      <c r="AI250" s="209"/>
      <c r="AJ250" s="209"/>
      <c r="AK250" s="209"/>
      <c r="AL250" s="209"/>
      <c r="AM250" s="209"/>
      <c r="AN250" s="209"/>
      <c r="AO250" s="209"/>
      <c r="AP250" s="209"/>
      <c r="AQ250" s="209"/>
      <c r="AR250" s="209"/>
      <c r="AS250" s="209"/>
      <c r="AT250" s="209"/>
      <c r="AU250" s="209"/>
      <c r="AV250" s="209"/>
      <c r="AW250" s="209"/>
      <c r="AX250" s="209"/>
      <c r="AY250" s="209"/>
      <c r="AZ250" s="209"/>
      <c r="BA250" s="209"/>
      <c r="BB250" s="209"/>
      <c r="BC250" s="209"/>
      <c r="BD250" s="209"/>
      <c r="BE250" s="209"/>
      <c r="BF250" s="209"/>
      <c r="BG250" s="209"/>
      <c r="BH250" s="209"/>
      <c r="BI250" s="209"/>
      <c r="BJ250" s="209"/>
      <c r="BK250" s="209"/>
      <c r="BL250" s="209"/>
      <c r="BM250" s="212"/>
    </row>
    <row r="251" spans="1:65">
      <c r="A251" s="30"/>
      <c r="B251" s="3" t="s">
        <v>86</v>
      </c>
      <c r="C251" s="29"/>
      <c r="D251" s="13">
        <v>2.5704141290679994E-2</v>
      </c>
      <c r="E251" s="13">
        <v>9.6337704242010005E-3</v>
      </c>
      <c r="F251" s="13">
        <v>2.1149301803451714E-2</v>
      </c>
      <c r="G251" s="13">
        <v>3.9954622787434346E-3</v>
      </c>
      <c r="H251" s="13">
        <v>1.6724659409626242E-2</v>
      </c>
      <c r="I251" s="13">
        <v>8.8340946683880001E-3</v>
      </c>
      <c r="J251" s="13">
        <v>9.5205523487229028E-3</v>
      </c>
      <c r="K251" s="13">
        <v>1.0056697118475101E-2</v>
      </c>
      <c r="L251" s="13">
        <v>8.2648084147332809E-2</v>
      </c>
      <c r="M251" s="13">
        <v>1.3011707900781912E-2</v>
      </c>
      <c r="N251" s="13">
        <v>1.1598395966827933E-2</v>
      </c>
      <c r="O251" s="13">
        <v>1.5321189673977951E-2</v>
      </c>
      <c r="P251" s="13">
        <v>1.1009145863650795E-2</v>
      </c>
      <c r="Q251" s="13">
        <v>1.4179789000594566E-2</v>
      </c>
      <c r="R251" s="13">
        <v>5.2966800088879969E-3</v>
      </c>
      <c r="S251" s="15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55"/>
    </row>
    <row r="252" spans="1:65">
      <c r="A252" s="30"/>
      <c r="B252" s="3" t="s">
        <v>263</v>
      </c>
      <c r="C252" s="29"/>
      <c r="D252" s="13">
        <v>4.1568468747138265E-2</v>
      </c>
      <c r="E252" s="13">
        <v>1.6337020826816984E-2</v>
      </c>
      <c r="F252" s="13">
        <v>-3.4002634262348064E-2</v>
      </c>
      <c r="G252" s="13">
        <v>-1.204814867740156E-2</v>
      </c>
      <c r="H252" s="13">
        <v>4.9727165685364838E-4</v>
      </c>
      <c r="I252" s="13">
        <v>-3.8936254601354969E-3</v>
      </c>
      <c r="J252" s="13">
        <v>-1.8320858844529164E-2</v>
      </c>
      <c r="K252" s="13">
        <v>-5.1481674935611732E-3</v>
      </c>
      <c r="L252" s="13">
        <v>-0.16180977271923658</v>
      </c>
      <c r="M252" s="13">
        <v>-3.7766260362624759E-2</v>
      </c>
      <c r="N252" s="13">
        <v>-3.3751725855662773E-2</v>
      </c>
      <c r="O252" s="13">
        <v>6.5106186378268038E-2</v>
      </c>
      <c r="P252" s="13">
        <v>2.847355900224291E-2</v>
      </c>
      <c r="Q252" s="13">
        <v>4.6372603671578361E-3</v>
      </c>
      <c r="R252" s="13">
        <v>4.8881687738431268E-3</v>
      </c>
      <c r="S252" s="15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55"/>
    </row>
    <row r="253" spans="1:65">
      <c r="A253" s="30"/>
      <c r="B253" s="46" t="s">
        <v>264</v>
      </c>
      <c r="C253" s="47"/>
      <c r="D253" s="45">
        <v>1.52</v>
      </c>
      <c r="E253" s="45">
        <v>0.67</v>
      </c>
      <c r="F253" s="45">
        <v>1</v>
      </c>
      <c r="G253" s="45">
        <v>0.27</v>
      </c>
      <c r="H253" s="45">
        <v>0.15</v>
      </c>
      <c r="I253" s="45">
        <v>0</v>
      </c>
      <c r="J253" s="45">
        <v>0.48</v>
      </c>
      <c r="K253" s="45">
        <v>0.04</v>
      </c>
      <c r="L253" s="45">
        <v>5.26</v>
      </c>
      <c r="M253" s="45">
        <v>1.1299999999999999</v>
      </c>
      <c r="N253" s="45">
        <v>1</v>
      </c>
      <c r="O253" s="45">
        <v>2.2999999999999998</v>
      </c>
      <c r="P253" s="45">
        <v>1.08</v>
      </c>
      <c r="Q253" s="45">
        <v>0.28000000000000003</v>
      </c>
      <c r="R253" s="45">
        <v>0.28999999999999998</v>
      </c>
      <c r="S253" s="15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55"/>
    </row>
    <row r="254" spans="1:65">
      <c r="B254" s="31"/>
      <c r="C254" s="20"/>
      <c r="D254" s="20"/>
      <c r="E254" s="20"/>
      <c r="F254" s="20"/>
      <c r="G254" s="20"/>
      <c r="H254" s="20"/>
      <c r="I254" s="20"/>
      <c r="J254" s="20"/>
      <c r="K254" s="20"/>
      <c r="L254" s="20"/>
      <c r="M254" s="20"/>
      <c r="N254" s="20"/>
      <c r="O254" s="20"/>
      <c r="P254" s="20"/>
      <c r="Q254" s="20"/>
      <c r="R254" s="20"/>
      <c r="BM254" s="55"/>
    </row>
    <row r="255" spans="1:65" ht="15">
      <c r="B255" s="8" t="s">
        <v>614</v>
      </c>
      <c r="BM255" s="28" t="s">
        <v>290</v>
      </c>
    </row>
    <row r="256" spans="1:65" ht="15">
      <c r="A256" s="25" t="s">
        <v>33</v>
      </c>
      <c r="B256" s="18" t="s">
        <v>112</v>
      </c>
      <c r="C256" s="15" t="s">
        <v>113</v>
      </c>
      <c r="D256" s="16" t="s">
        <v>225</v>
      </c>
      <c r="E256" s="17" t="s">
        <v>225</v>
      </c>
      <c r="F256" s="15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28">
        <v>1</v>
      </c>
    </row>
    <row r="257" spans="1:65">
      <c r="A257" s="30"/>
      <c r="B257" s="19" t="s">
        <v>226</v>
      </c>
      <c r="C257" s="9" t="s">
        <v>226</v>
      </c>
      <c r="D257" s="151" t="s">
        <v>231</v>
      </c>
      <c r="E257" s="152" t="s">
        <v>232</v>
      </c>
      <c r="F257" s="15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28" t="s">
        <v>3</v>
      </c>
    </row>
    <row r="258" spans="1:65">
      <c r="A258" s="30"/>
      <c r="B258" s="19"/>
      <c r="C258" s="9"/>
      <c r="D258" s="10" t="s">
        <v>282</v>
      </c>
      <c r="E258" s="11" t="s">
        <v>320</v>
      </c>
      <c r="F258" s="15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28">
        <v>2</v>
      </c>
    </row>
    <row r="259" spans="1:65">
      <c r="A259" s="30"/>
      <c r="B259" s="19"/>
      <c r="C259" s="9"/>
      <c r="D259" s="26" t="s">
        <v>322</v>
      </c>
      <c r="E259" s="26" t="s">
        <v>323</v>
      </c>
      <c r="F259" s="15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28">
        <v>2</v>
      </c>
    </row>
    <row r="260" spans="1:65">
      <c r="A260" s="30"/>
      <c r="B260" s="18">
        <v>1</v>
      </c>
      <c r="C260" s="14">
        <v>1</v>
      </c>
      <c r="D260" s="22">
        <v>1.4273575087192896</v>
      </c>
      <c r="E260" s="22">
        <v>0.9</v>
      </c>
      <c r="F260" s="15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28">
        <v>1</v>
      </c>
    </row>
    <row r="261" spans="1:65">
      <c r="A261" s="30"/>
      <c r="B261" s="19">
        <v>1</v>
      </c>
      <c r="C261" s="9">
        <v>2</v>
      </c>
      <c r="D261" s="11">
        <v>1.4399268776459175</v>
      </c>
      <c r="E261" s="11">
        <v>0.9</v>
      </c>
      <c r="F261" s="15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28">
        <v>27</v>
      </c>
    </row>
    <row r="262" spans="1:65">
      <c r="A262" s="30"/>
      <c r="B262" s="19">
        <v>1</v>
      </c>
      <c r="C262" s="9">
        <v>3</v>
      </c>
      <c r="D262" s="11">
        <v>1.4395509433327081</v>
      </c>
      <c r="E262" s="11">
        <v>1.1000000000000001</v>
      </c>
      <c r="F262" s="15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28">
        <v>16</v>
      </c>
    </row>
    <row r="263" spans="1:65">
      <c r="A263" s="30"/>
      <c r="B263" s="19">
        <v>1</v>
      </c>
      <c r="C263" s="9">
        <v>4</v>
      </c>
      <c r="D263" s="11">
        <v>1.3862572333091951</v>
      </c>
      <c r="E263" s="11">
        <v>0.9</v>
      </c>
      <c r="F263" s="15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28">
        <v>1.1852993187668299</v>
      </c>
    </row>
    <row r="264" spans="1:65">
      <c r="A264" s="30"/>
      <c r="B264" s="19">
        <v>1</v>
      </c>
      <c r="C264" s="9">
        <v>5</v>
      </c>
      <c r="D264" s="11">
        <v>1.4358949108661772</v>
      </c>
      <c r="E264" s="11">
        <v>1</v>
      </c>
      <c r="F264" s="15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28">
        <v>46</v>
      </c>
    </row>
    <row r="265" spans="1:65">
      <c r="A265" s="30"/>
      <c r="B265" s="19">
        <v>1</v>
      </c>
      <c r="C265" s="9">
        <v>6</v>
      </c>
      <c r="D265" s="11">
        <v>1.3946043513286885</v>
      </c>
      <c r="E265" s="11">
        <v>0.9</v>
      </c>
      <c r="F265" s="15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55"/>
    </row>
    <row r="266" spans="1:65">
      <c r="A266" s="30"/>
      <c r="B266" s="20" t="s">
        <v>260</v>
      </c>
      <c r="C266" s="12"/>
      <c r="D266" s="23">
        <v>1.4205986375336626</v>
      </c>
      <c r="E266" s="23">
        <v>0.95000000000000018</v>
      </c>
      <c r="F266" s="15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55"/>
    </row>
    <row r="267" spans="1:65">
      <c r="A267" s="30"/>
      <c r="B267" s="3" t="s">
        <v>261</v>
      </c>
      <c r="C267" s="29"/>
      <c r="D267" s="11">
        <v>1.4316262097927335</v>
      </c>
      <c r="E267" s="11">
        <v>0.9</v>
      </c>
      <c r="F267" s="15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55"/>
    </row>
    <row r="268" spans="1:65">
      <c r="A268" s="30"/>
      <c r="B268" s="3" t="s">
        <v>262</v>
      </c>
      <c r="C268" s="29"/>
      <c r="D268" s="24">
        <v>2.3947709860939869E-2</v>
      </c>
      <c r="E268" s="24">
        <v>8.3666002653407581E-2</v>
      </c>
      <c r="F268" s="15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55"/>
    </row>
    <row r="269" spans="1:65">
      <c r="A269" s="30"/>
      <c r="B269" s="3" t="s">
        <v>86</v>
      </c>
      <c r="C269" s="29"/>
      <c r="D269" s="13">
        <v>1.6857477705677727E-2</v>
      </c>
      <c r="E269" s="13">
        <v>8.8069476477271119E-2</v>
      </c>
      <c r="F269" s="15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55"/>
    </row>
    <row r="270" spans="1:65">
      <c r="A270" s="30"/>
      <c r="B270" s="3" t="s">
        <v>263</v>
      </c>
      <c r="C270" s="29"/>
      <c r="D270" s="13">
        <v>0.19851468320393106</v>
      </c>
      <c r="E270" s="13">
        <v>-0.19851468320392873</v>
      </c>
      <c r="F270" s="15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55"/>
    </row>
    <row r="271" spans="1:65">
      <c r="A271" s="30"/>
      <c r="B271" s="46" t="s">
        <v>264</v>
      </c>
      <c r="C271" s="47"/>
      <c r="D271" s="45">
        <v>0.67</v>
      </c>
      <c r="E271" s="45">
        <v>0.67</v>
      </c>
      <c r="F271" s="15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55"/>
    </row>
    <row r="272" spans="1:65">
      <c r="B272" s="31"/>
      <c r="C272" s="20"/>
      <c r="D272" s="20"/>
      <c r="E272" s="20"/>
      <c r="BM272" s="55"/>
    </row>
    <row r="273" spans="1:65" ht="15">
      <c r="B273" s="8" t="s">
        <v>615</v>
      </c>
      <c r="BM273" s="28" t="s">
        <v>290</v>
      </c>
    </row>
    <row r="274" spans="1:65" ht="15">
      <c r="A274" s="25" t="s">
        <v>36</v>
      </c>
      <c r="B274" s="18" t="s">
        <v>112</v>
      </c>
      <c r="C274" s="15" t="s">
        <v>113</v>
      </c>
      <c r="D274" s="16" t="s">
        <v>225</v>
      </c>
      <c r="E274" s="17" t="s">
        <v>225</v>
      </c>
      <c r="F274" s="15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28">
        <v>1</v>
      </c>
    </row>
    <row r="275" spans="1:65">
      <c r="A275" s="30"/>
      <c r="B275" s="19" t="s">
        <v>226</v>
      </c>
      <c r="C275" s="9" t="s">
        <v>226</v>
      </c>
      <c r="D275" s="151" t="s">
        <v>231</v>
      </c>
      <c r="E275" s="152" t="s">
        <v>232</v>
      </c>
      <c r="F275" s="15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28" t="s">
        <v>3</v>
      </c>
    </row>
    <row r="276" spans="1:65">
      <c r="A276" s="30"/>
      <c r="B276" s="19"/>
      <c r="C276" s="9"/>
      <c r="D276" s="10" t="s">
        <v>282</v>
      </c>
      <c r="E276" s="11" t="s">
        <v>320</v>
      </c>
      <c r="F276" s="15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28">
        <v>2</v>
      </c>
    </row>
    <row r="277" spans="1:65">
      <c r="A277" s="30"/>
      <c r="B277" s="19"/>
      <c r="C277" s="9"/>
      <c r="D277" s="26" t="s">
        <v>322</v>
      </c>
      <c r="E277" s="26" t="s">
        <v>323</v>
      </c>
      <c r="F277" s="15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28">
        <v>2</v>
      </c>
    </row>
    <row r="278" spans="1:65">
      <c r="A278" s="30"/>
      <c r="B278" s="18">
        <v>1</v>
      </c>
      <c r="C278" s="14">
        <v>1</v>
      </c>
      <c r="D278" s="22">
        <v>0.70073496889333442</v>
      </c>
      <c r="E278" s="22">
        <v>0.6</v>
      </c>
      <c r="F278" s="15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28">
        <v>1</v>
      </c>
    </row>
    <row r="279" spans="1:65">
      <c r="A279" s="30"/>
      <c r="B279" s="19">
        <v>1</v>
      </c>
      <c r="C279" s="9">
        <v>2</v>
      </c>
      <c r="D279" s="11">
        <v>0.73628088943924852</v>
      </c>
      <c r="E279" s="11">
        <v>0.5</v>
      </c>
      <c r="F279" s="15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28">
        <v>28</v>
      </c>
    </row>
    <row r="280" spans="1:65">
      <c r="A280" s="30"/>
      <c r="B280" s="19">
        <v>1</v>
      </c>
      <c r="C280" s="9">
        <v>3</v>
      </c>
      <c r="D280" s="11">
        <v>0.71584260108444653</v>
      </c>
      <c r="E280" s="11">
        <v>0.5</v>
      </c>
      <c r="F280" s="15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28">
        <v>16</v>
      </c>
    </row>
    <row r="281" spans="1:65">
      <c r="A281" s="30"/>
      <c r="B281" s="19">
        <v>1</v>
      </c>
      <c r="C281" s="9">
        <v>4</v>
      </c>
      <c r="D281" s="11">
        <v>0.69311435740624394</v>
      </c>
      <c r="E281" s="11">
        <v>0.5</v>
      </c>
      <c r="F281" s="15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28">
        <v>0.62040990190907996</v>
      </c>
    </row>
    <row r="282" spans="1:65">
      <c r="A282" s="30"/>
      <c r="B282" s="19">
        <v>1</v>
      </c>
      <c r="C282" s="9">
        <v>5</v>
      </c>
      <c r="D282" s="11">
        <v>0.69899443124428895</v>
      </c>
      <c r="E282" s="11">
        <v>0.5</v>
      </c>
      <c r="F282" s="15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28">
        <v>47</v>
      </c>
    </row>
    <row r="283" spans="1:65">
      <c r="A283" s="30"/>
      <c r="B283" s="19">
        <v>1</v>
      </c>
      <c r="C283" s="9">
        <v>6</v>
      </c>
      <c r="D283" s="11">
        <v>0.69995157484139547</v>
      </c>
      <c r="E283" s="11">
        <v>0.6</v>
      </c>
      <c r="F283" s="15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55"/>
    </row>
    <row r="284" spans="1:65">
      <c r="A284" s="30"/>
      <c r="B284" s="20" t="s">
        <v>260</v>
      </c>
      <c r="C284" s="12"/>
      <c r="D284" s="23">
        <v>0.70748647048482638</v>
      </c>
      <c r="E284" s="23">
        <v>0.53333333333333333</v>
      </c>
      <c r="F284" s="15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55"/>
    </row>
    <row r="285" spans="1:65">
      <c r="A285" s="30"/>
      <c r="B285" s="3" t="s">
        <v>261</v>
      </c>
      <c r="C285" s="29"/>
      <c r="D285" s="11">
        <v>0.700343271867365</v>
      </c>
      <c r="E285" s="11">
        <v>0.5</v>
      </c>
      <c r="F285" s="15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55"/>
    </row>
    <row r="286" spans="1:65">
      <c r="A286" s="30"/>
      <c r="B286" s="3" t="s">
        <v>262</v>
      </c>
      <c r="C286" s="29"/>
      <c r="D286" s="24">
        <v>1.5999832951780427E-2</v>
      </c>
      <c r="E286" s="24">
        <v>5.1639777949432218E-2</v>
      </c>
      <c r="F286" s="15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55"/>
    </row>
    <row r="287" spans="1:65">
      <c r="A287" s="30"/>
      <c r="B287" s="3" t="s">
        <v>86</v>
      </c>
      <c r="C287" s="29"/>
      <c r="D287" s="13">
        <v>2.2615037345966576E-2</v>
      </c>
      <c r="E287" s="13">
        <v>9.6824583655185412E-2</v>
      </c>
      <c r="F287" s="15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55"/>
    </row>
    <row r="288" spans="1:65">
      <c r="A288" s="30"/>
      <c r="B288" s="3" t="s">
        <v>263</v>
      </c>
      <c r="C288" s="29"/>
      <c r="D288" s="13">
        <v>0.14035328628347288</v>
      </c>
      <c r="E288" s="13">
        <v>-0.14035328628347321</v>
      </c>
      <c r="F288" s="15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55"/>
    </row>
    <row r="289" spans="1:65">
      <c r="A289" s="30"/>
      <c r="B289" s="46" t="s">
        <v>264</v>
      </c>
      <c r="C289" s="47"/>
      <c r="D289" s="45">
        <v>0.67</v>
      </c>
      <c r="E289" s="45">
        <v>0.67</v>
      </c>
      <c r="F289" s="15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55"/>
    </row>
    <row r="290" spans="1:65">
      <c r="B290" s="31"/>
      <c r="C290" s="20"/>
      <c r="D290" s="20"/>
      <c r="E290" s="20"/>
      <c r="BM290" s="55"/>
    </row>
    <row r="291" spans="1:65" ht="15">
      <c r="B291" s="8" t="s">
        <v>616</v>
      </c>
      <c r="BM291" s="28" t="s">
        <v>290</v>
      </c>
    </row>
    <row r="292" spans="1:65" ht="15">
      <c r="A292" s="25" t="s">
        <v>39</v>
      </c>
      <c r="B292" s="18" t="s">
        <v>112</v>
      </c>
      <c r="C292" s="15" t="s">
        <v>113</v>
      </c>
      <c r="D292" s="16" t="s">
        <v>225</v>
      </c>
      <c r="E292" s="17" t="s">
        <v>225</v>
      </c>
      <c r="F292" s="15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28">
        <v>1</v>
      </c>
    </row>
    <row r="293" spans="1:65">
      <c r="A293" s="30"/>
      <c r="B293" s="19" t="s">
        <v>226</v>
      </c>
      <c r="C293" s="9" t="s">
        <v>226</v>
      </c>
      <c r="D293" s="151" t="s">
        <v>231</v>
      </c>
      <c r="E293" s="152" t="s">
        <v>232</v>
      </c>
      <c r="F293" s="15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28" t="s">
        <v>3</v>
      </c>
    </row>
    <row r="294" spans="1:65">
      <c r="A294" s="30"/>
      <c r="B294" s="19"/>
      <c r="C294" s="9"/>
      <c r="D294" s="10" t="s">
        <v>282</v>
      </c>
      <c r="E294" s="11" t="s">
        <v>320</v>
      </c>
      <c r="F294" s="15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28">
        <v>2</v>
      </c>
    </row>
    <row r="295" spans="1:65">
      <c r="A295" s="30"/>
      <c r="B295" s="19"/>
      <c r="C295" s="9"/>
      <c r="D295" s="26" t="s">
        <v>322</v>
      </c>
      <c r="E295" s="26" t="s">
        <v>323</v>
      </c>
      <c r="F295" s="15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28">
        <v>2</v>
      </c>
    </row>
    <row r="296" spans="1:65">
      <c r="A296" s="30"/>
      <c r="B296" s="18">
        <v>1</v>
      </c>
      <c r="C296" s="14">
        <v>1</v>
      </c>
      <c r="D296" s="22">
        <v>0.54591119474986205</v>
      </c>
      <c r="E296" s="22">
        <v>0.3</v>
      </c>
      <c r="F296" s="15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28">
        <v>1</v>
      </c>
    </row>
    <row r="297" spans="1:65">
      <c r="A297" s="30"/>
      <c r="B297" s="19">
        <v>1</v>
      </c>
      <c r="C297" s="9">
        <v>2</v>
      </c>
      <c r="D297" s="11">
        <v>0.55704822944154619</v>
      </c>
      <c r="E297" s="11">
        <v>0.2</v>
      </c>
      <c r="F297" s="15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28">
        <v>29</v>
      </c>
    </row>
    <row r="298" spans="1:65">
      <c r="A298" s="30"/>
      <c r="B298" s="19">
        <v>1</v>
      </c>
      <c r="C298" s="9">
        <v>3</v>
      </c>
      <c r="D298" s="11">
        <v>0.54540513293749759</v>
      </c>
      <c r="E298" s="11">
        <v>0.3</v>
      </c>
      <c r="F298" s="15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28">
        <v>16</v>
      </c>
    </row>
    <row r="299" spans="1:65">
      <c r="A299" s="30"/>
      <c r="B299" s="19">
        <v>1</v>
      </c>
      <c r="C299" s="9">
        <v>4</v>
      </c>
      <c r="D299" s="11">
        <v>0.53134606630078385</v>
      </c>
      <c r="E299" s="11">
        <v>0.2</v>
      </c>
      <c r="F299" s="15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28">
        <v>0.39956309514390198</v>
      </c>
    </row>
    <row r="300" spans="1:65">
      <c r="A300" s="30"/>
      <c r="B300" s="19">
        <v>1</v>
      </c>
      <c r="C300" s="9">
        <v>5</v>
      </c>
      <c r="D300" s="11">
        <v>0.56131133951294965</v>
      </c>
      <c r="E300" s="11">
        <v>0.3</v>
      </c>
      <c r="F300" s="15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28">
        <v>48</v>
      </c>
    </row>
    <row r="301" spans="1:65">
      <c r="A301" s="30"/>
      <c r="B301" s="19">
        <v>1</v>
      </c>
      <c r="C301" s="9">
        <v>6</v>
      </c>
      <c r="D301" s="11">
        <v>0.55373517878418288</v>
      </c>
      <c r="E301" s="11">
        <v>0.2</v>
      </c>
      <c r="F301" s="15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55"/>
    </row>
    <row r="302" spans="1:65">
      <c r="A302" s="30"/>
      <c r="B302" s="20" t="s">
        <v>260</v>
      </c>
      <c r="C302" s="12"/>
      <c r="D302" s="23">
        <v>0.54912619028780363</v>
      </c>
      <c r="E302" s="23">
        <v>0.25</v>
      </c>
      <c r="F302" s="15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55"/>
    </row>
    <row r="303" spans="1:65">
      <c r="A303" s="30"/>
      <c r="B303" s="3" t="s">
        <v>261</v>
      </c>
      <c r="C303" s="29"/>
      <c r="D303" s="11">
        <v>0.54982318676702246</v>
      </c>
      <c r="E303" s="11">
        <v>0.25</v>
      </c>
      <c r="F303" s="15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55"/>
    </row>
    <row r="304" spans="1:65">
      <c r="A304" s="30"/>
      <c r="B304" s="3" t="s">
        <v>262</v>
      </c>
      <c r="C304" s="29"/>
      <c r="D304" s="24">
        <v>1.0703220207575944E-2</v>
      </c>
      <c r="E304" s="24">
        <v>5.4772255750516634E-2</v>
      </c>
      <c r="F304" s="15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55"/>
    </row>
    <row r="305" spans="1:65">
      <c r="A305" s="30"/>
      <c r="B305" s="3" t="s">
        <v>86</v>
      </c>
      <c r="C305" s="29"/>
      <c r="D305" s="13">
        <v>1.9491367188234562E-2</v>
      </c>
      <c r="E305" s="13">
        <v>0.21908902300206654</v>
      </c>
      <c r="F305" s="15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55"/>
    </row>
    <row r="306" spans="1:65">
      <c r="A306" s="30"/>
      <c r="B306" s="3" t="s">
        <v>263</v>
      </c>
      <c r="C306" s="29"/>
      <c r="D306" s="13">
        <v>0.37431658969914805</v>
      </c>
      <c r="E306" s="13">
        <v>-0.37431658969914894</v>
      </c>
      <c r="F306" s="15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55"/>
    </row>
    <row r="307" spans="1:65">
      <c r="A307" s="30"/>
      <c r="B307" s="46" t="s">
        <v>264</v>
      </c>
      <c r="C307" s="47"/>
      <c r="D307" s="45">
        <v>0.67</v>
      </c>
      <c r="E307" s="45">
        <v>0.67</v>
      </c>
      <c r="F307" s="15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55"/>
    </row>
    <row r="308" spans="1:65">
      <c r="B308" s="31"/>
      <c r="C308" s="20"/>
      <c r="D308" s="20"/>
      <c r="E308" s="20"/>
      <c r="BM308" s="55"/>
    </row>
    <row r="309" spans="1:65" ht="15">
      <c r="B309" s="8" t="s">
        <v>617</v>
      </c>
      <c r="BM309" s="28" t="s">
        <v>67</v>
      </c>
    </row>
    <row r="310" spans="1:65" ht="15">
      <c r="A310" s="25" t="s">
        <v>52</v>
      </c>
      <c r="B310" s="18" t="s">
        <v>112</v>
      </c>
      <c r="C310" s="15" t="s">
        <v>113</v>
      </c>
      <c r="D310" s="16" t="s">
        <v>225</v>
      </c>
      <c r="E310" s="17" t="s">
        <v>225</v>
      </c>
      <c r="F310" s="17" t="s">
        <v>225</v>
      </c>
      <c r="G310" s="17" t="s">
        <v>225</v>
      </c>
      <c r="H310" s="17" t="s">
        <v>225</v>
      </c>
      <c r="I310" s="17" t="s">
        <v>225</v>
      </c>
      <c r="J310" s="17" t="s">
        <v>225</v>
      </c>
      <c r="K310" s="17" t="s">
        <v>225</v>
      </c>
      <c r="L310" s="17" t="s">
        <v>225</v>
      </c>
      <c r="M310" s="17" t="s">
        <v>225</v>
      </c>
      <c r="N310" s="17" t="s">
        <v>225</v>
      </c>
      <c r="O310" s="17" t="s">
        <v>225</v>
      </c>
      <c r="P310" s="17" t="s">
        <v>225</v>
      </c>
      <c r="Q310" s="17" t="s">
        <v>225</v>
      </c>
      <c r="R310" s="17" t="s">
        <v>225</v>
      </c>
      <c r="S310" s="15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28">
        <v>1</v>
      </c>
    </row>
    <row r="311" spans="1:65">
      <c r="A311" s="30"/>
      <c r="B311" s="19" t="s">
        <v>226</v>
      </c>
      <c r="C311" s="9" t="s">
        <v>226</v>
      </c>
      <c r="D311" s="151" t="s">
        <v>230</v>
      </c>
      <c r="E311" s="152" t="s">
        <v>231</v>
      </c>
      <c r="F311" s="152" t="s">
        <v>232</v>
      </c>
      <c r="G311" s="152" t="s">
        <v>235</v>
      </c>
      <c r="H311" s="152" t="s">
        <v>236</v>
      </c>
      <c r="I311" s="152" t="s">
        <v>237</v>
      </c>
      <c r="J311" s="152" t="s">
        <v>238</v>
      </c>
      <c r="K311" s="152" t="s">
        <v>280</v>
      </c>
      <c r="L311" s="152" t="s">
        <v>241</v>
      </c>
      <c r="M311" s="152" t="s">
        <v>242</v>
      </c>
      <c r="N311" s="152" t="s">
        <v>243</v>
      </c>
      <c r="O311" s="152" t="s">
        <v>245</v>
      </c>
      <c r="P311" s="152" t="s">
        <v>246</v>
      </c>
      <c r="Q311" s="152" t="s">
        <v>248</v>
      </c>
      <c r="R311" s="152" t="s">
        <v>249</v>
      </c>
      <c r="S311" s="15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28" t="s">
        <v>1</v>
      </c>
    </row>
    <row r="312" spans="1:65">
      <c r="A312" s="30"/>
      <c r="B312" s="19"/>
      <c r="C312" s="9"/>
      <c r="D312" s="10" t="s">
        <v>320</v>
      </c>
      <c r="E312" s="11" t="s">
        <v>282</v>
      </c>
      <c r="F312" s="11" t="s">
        <v>320</v>
      </c>
      <c r="G312" s="11" t="s">
        <v>282</v>
      </c>
      <c r="H312" s="11" t="s">
        <v>282</v>
      </c>
      <c r="I312" s="11" t="s">
        <v>282</v>
      </c>
      <c r="J312" s="11" t="s">
        <v>282</v>
      </c>
      <c r="K312" s="11" t="s">
        <v>282</v>
      </c>
      <c r="L312" s="11" t="s">
        <v>282</v>
      </c>
      <c r="M312" s="11" t="s">
        <v>320</v>
      </c>
      <c r="N312" s="11" t="s">
        <v>320</v>
      </c>
      <c r="O312" s="11" t="s">
        <v>320</v>
      </c>
      <c r="P312" s="11" t="s">
        <v>282</v>
      </c>
      <c r="Q312" s="11" t="s">
        <v>320</v>
      </c>
      <c r="R312" s="11" t="s">
        <v>320</v>
      </c>
      <c r="S312" s="15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28">
        <v>2</v>
      </c>
    </row>
    <row r="313" spans="1:65">
      <c r="A313" s="30"/>
      <c r="B313" s="19"/>
      <c r="C313" s="9"/>
      <c r="D313" s="26" t="s">
        <v>321</v>
      </c>
      <c r="E313" s="26" t="s">
        <v>322</v>
      </c>
      <c r="F313" s="26" t="s">
        <v>323</v>
      </c>
      <c r="G313" s="26" t="s">
        <v>323</v>
      </c>
      <c r="H313" s="26" t="s">
        <v>323</v>
      </c>
      <c r="I313" s="26" t="s">
        <v>323</v>
      </c>
      <c r="J313" s="26" t="s">
        <v>323</v>
      </c>
      <c r="K313" s="26" t="s">
        <v>118</v>
      </c>
      <c r="L313" s="26" t="s">
        <v>324</v>
      </c>
      <c r="M313" s="26" t="s">
        <v>324</v>
      </c>
      <c r="N313" s="26" t="s">
        <v>307</v>
      </c>
      <c r="O313" s="26" t="s">
        <v>323</v>
      </c>
      <c r="P313" s="26" t="s">
        <v>324</v>
      </c>
      <c r="Q313" s="26" t="s">
        <v>307</v>
      </c>
      <c r="R313" s="26" t="s">
        <v>323</v>
      </c>
      <c r="S313" s="15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28">
        <v>3</v>
      </c>
    </row>
    <row r="314" spans="1:65">
      <c r="A314" s="30"/>
      <c r="B314" s="18">
        <v>1</v>
      </c>
      <c r="C314" s="14">
        <v>1</v>
      </c>
      <c r="D314" s="148">
        <v>4.1890752999999998</v>
      </c>
      <c r="E314" s="22">
        <v>3.6790294977043856</v>
      </c>
      <c r="F314" s="22">
        <v>3.42</v>
      </c>
      <c r="G314" s="22">
        <v>3.49</v>
      </c>
      <c r="H314" s="22">
        <v>3.5699999999999994</v>
      </c>
      <c r="I314" s="22">
        <v>3.4099999999999997</v>
      </c>
      <c r="J314" s="22">
        <v>3.58</v>
      </c>
      <c r="K314" s="22">
        <v>3.5000000000000004</v>
      </c>
      <c r="L314" s="22">
        <v>3.5142017666255501</v>
      </c>
      <c r="M314" s="22">
        <v>3.5700000000000003</v>
      </c>
      <c r="N314" s="22">
        <v>3.5900000000000003</v>
      </c>
      <c r="O314" s="22">
        <v>3.6335999999999999</v>
      </c>
      <c r="P314" s="148">
        <v>2.5099999999999998</v>
      </c>
      <c r="Q314" s="22">
        <v>3.44</v>
      </c>
      <c r="R314" s="22">
        <v>3.66</v>
      </c>
      <c r="S314" s="15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28">
        <v>1</v>
      </c>
    </row>
    <row r="315" spans="1:65">
      <c r="A315" s="30"/>
      <c r="B315" s="19">
        <v>1</v>
      </c>
      <c r="C315" s="9">
        <v>2</v>
      </c>
      <c r="D315" s="149">
        <v>3.9566504999999994</v>
      </c>
      <c r="E315" s="11">
        <v>3.5946654760544878</v>
      </c>
      <c r="F315" s="11">
        <v>3.3000000000000003</v>
      </c>
      <c r="G315" s="11">
        <v>3.54</v>
      </c>
      <c r="H315" s="11">
        <v>3.58</v>
      </c>
      <c r="I315" s="11">
        <v>3.42</v>
      </c>
      <c r="J315" s="11">
        <v>3.5900000000000003</v>
      </c>
      <c r="K315" s="11">
        <v>3.5900000000000003</v>
      </c>
      <c r="L315" s="11">
        <v>3.4571068693599245</v>
      </c>
      <c r="M315" s="11">
        <v>3.66</v>
      </c>
      <c r="N315" s="11">
        <v>3.62</v>
      </c>
      <c r="O315" s="11">
        <v>3.6818999999999997</v>
      </c>
      <c r="P315" s="149">
        <v>2.4900000000000002</v>
      </c>
      <c r="Q315" s="11">
        <v>3.42</v>
      </c>
      <c r="R315" s="11">
        <v>3.6900000000000004</v>
      </c>
      <c r="S315" s="15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28">
        <v>5</v>
      </c>
    </row>
    <row r="316" spans="1:65">
      <c r="A316" s="30"/>
      <c r="B316" s="19">
        <v>1</v>
      </c>
      <c r="C316" s="9">
        <v>3</v>
      </c>
      <c r="D316" s="149">
        <v>3.8110870000000006</v>
      </c>
      <c r="E316" s="11">
        <v>3.649633859221177</v>
      </c>
      <c r="F316" s="11">
        <v>3.49</v>
      </c>
      <c r="G316" s="11">
        <v>3.52</v>
      </c>
      <c r="H316" s="11">
        <v>3.51</v>
      </c>
      <c r="I316" s="11">
        <v>3.45</v>
      </c>
      <c r="J316" s="11">
        <v>3.5699999999999994</v>
      </c>
      <c r="K316" s="11">
        <v>3.55</v>
      </c>
      <c r="L316" s="11">
        <v>3.5038070080839328</v>
      </c>
      <c r="M316" s="11">
        <v>3.5900000000000003</v>
      </c>
      <c r="N316" s="11">
        <v>3.6699999999999995</v>
      </c>
      <c r="O316" s="11">
        <v>3.7301000000000002</v>
      </c>
      <c r="P316" s="149">
        <v>2.5</v>
      </c>
      <c r="Q316" s="11">
        <v>3.46</v>
      </c>
      <c r="R316" s="11">
        <v>3.74</v>
      </c>
      <c r="S316" s="15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28">
        <v>16</v>
      </c>
    </row>
    <row r="317" spans="1:65">
      <c r="A317" s="30"/>
      <c r="B317" s="19">
        <v>1</v>
      </c>
      <c r="C317" s="9">
        <v>4</v>
      </c>
      <c r="D317" s="149">
        <v>3.7850618000000003</v>
      </c>
      <c r="E317" s="11">
        <v>3.661635500813496</v>
      </c>
      <c r="F317" s="11">
        <v>3.54</v>
      </c>
      <c r="G317" s="11">
        <v>3.52</v>
      </c>
      <c r="H317" s="11">
        <v>3.54</v>
      </c>
      <c r="I317" s="11">
        <v>3.44</v>
      </c>
      <c r="J317" s="11">
        <v>3.54</v>
      </c>
      <c r="K317" s="11">
        <v>3.53</v>
      </c>
      <c r="L317" s="11">
        <v>3.4759718402014763</v>
      </c>
      <c r="M317" s="11">
        <v>3.61</v>
      </c>
      <c r="N317" s="11">
        <v>3.63</v>
      </c>
      <c r="O317" s="11">
        <v>3.6335999999999999</v>
      </c>
      <c r="P317" s="149">
        <v>2.4700000000000002</v>
      </c>
      <c r="Q317" s="11">
        <v>3.46</v>
      </c>
      <c r="R317" s="11">
        <v>3.7000000000000006</v>
      </c>
      <c r="S317" s="15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28">
        <v>3.5538290752402819</v>
      </c>
    </row>
    <row r="318" spans="1:65">
      <c r="A318" s="30"/>
      <c r="B318" s="19">
        <v>1</v>
      </c>
      <c r="C318" s="9">
        <v>5</v>
      </c>
      <c r="D318" s="149">
        <v>3.7506703999999993</v>
      </c>
      <c r="E318" s="11">
        <v>3.6188995514494713</v>
      </c>
      <c r="F318" s="11">
        <v>3.3300000000000005</v>
      </c>
      <c r="G318" s="11">
        <v>3.4799999999999995</v>
      </c>
      <c r="H318" s="11">
        <v>3.51</v>
      </c>
      <c r="I318" s="11">
        <v>3.39</v>
      </c>
      <c r="J318" s="11">
        <v>3.56</v>
      </c>
      <c r="K318" s="11">
        <v>3.5000000000000004</v>
      </c>
      <c r="L318" s="11">
        <v>3.4814562562713673</v>
      </c>
      <c r="M318" s="11">
        <v>3.61</v>
      </c>
      <c r="N318" s="11">
        <v>3.62</v>
      </c>
      <c r="O318" s="11">
        <v>3.6711</v>
      </c>
      <c r="P318" s="149">
        <v>2.52</v>
      </c>
      <c r="Q318" s="11">
        <v>3.4300000000000006</v>
      </c>
      <c r="R318" s="11">
        <v>3.7900000000000005</v>
      </c>
      <c r="S318" s="15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28">
        <v>85</v>
      </c>
    </row>
    <row r="319" spans="1:65">
      <c r="A319" s="30"/>
      <c r="B319" s="19">
        <v>1</v>
      </c>
      <c r="C319" s="9">
        <v>6</v>
      </c>
      <c r="D319" s="149">
        <v>3.8954548999999998</v>
      </c>
      <c r="E319" s="11">
        <v>3.6389514948482518</v>
      </c>
      <c r="F319" s="11">
        <v>3.47</v>
      </c>
      <c r="G319" s="11">
        <v>3.54</v>
      </c>
      <c r="H319" s="11">
        <v>3.51</v>
      </c>
      <c r="I319" s="11">
        <v>3.42</v>
      </c>
      <c r="J319" s="11">
        <v>3.55</v>
      </c>
      <c r="K319" s="11">
        <v>3.44</v>
      </c>
      <c r="L319" s="154">
        <v>3.2554785727076254</v>
      </c>
      <c r="M319" s="11">
        <v>3.61</v>
      </c>
      <c r="N319" s="11">
        <v>3.66</v>
      </c>
      <c r="O319" s="11">
        <v>3.7765</v>
      </c>
      <c r="P319" s="149">
        <v>2.5</v>
      </c>
      <c r="Q319" s="11">
        <v>3.45</v>
      </c>
      <c r="R319" s="11">
        <v>3.74</v>
      </c>
      <c r="S319" s="15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55"/>
    </row>
    <row r="320" spans="1:65">
      <c r="A320" s="30"/>
      <c r="B320" s="20" t="s">
        <v>260</v>
      </c>
      <c r="C320" s="12"/>
      <c r="D320" s="23">
        <v>3.8979999833333334</v>
      </c>
      <c r="E320" s="23">
        <v>3.6404692300152113</v>
      </c>
      <c r="F320" s="23">
        <v>3.4250000000000003</v>
      </c>
      <c r="G320" s="23">
        <v>3.5150000000000001</v>
      </c>
      <c r="H320" s="23">
        <v>3.5366666666666666</v>
      </c>
      <c r="I320" s="23">
        <v>3.4216666666666669</v>
      </c>
      <c r="J320" s="23">
        <v>3.5649999999999995</v>
      </c>
      <c r="K320" s="23">
        <v>3.518333333333334</v>
      </c>
      <c r="L320" s="23">
        <v>3.448003718874979</v>
      </c>
      <c r="M320" s="23">
        <v>3.6083333333333329</v>
      </c>
      <c r="N320" s="23">
        <v>3.6316666666666673</v>
      </c>
      <c r="O320" s="23">
        <v>3.6877999999999997</v>
      </c>
      <c r="P320" s="23">
        <v>2.4983333333333335</v>
      </c>
      <c r="Q320" s="23">
        <v>3.4433333333333334</v>
      </c>
      <c r="R320" s="23">
        <v>3.72</v>
      </c>
      <c r="S320" s="15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55"/>
    </row>
    <row r="321" spans="1:65">
      <c r="A321" s="30"/>
      <c r="B321" s="3" t="s">
        <v>261</v>
      </c>
      <c r="C321" s="29"/>
      <c r="D321" s="11">
        <v>3.8532709500000002</v>
      </c>
      <c r="E321" s="11">
        <v>3.6442926770347146</v>
      </c>
      <c r="F321" s="11">
        <v>3.4450000000000003</v>
      </c>
      <c r="G321" s="11">
        <v>3.52</v>
      </c>
      <c r="H321" s="11">
        <v>3.5249999999999999</v>
      </c>
      <c r="I321" s="11">
        <v>3.42</v>
      </c>
      <c r="J321" s="11">
        <v>3.5649999999999995</v>
      </c>
      <c r="K321" s="11">
        <v>3.5150000000000001</v>
      </c>
      <c r="L321" s="11">
        <v>3.4787140482364221</v>
      </c>
      <c r="M321" s="11">
        <v>3.61</v>
      </c>
      <c r="N321" s="11">
        <v>3.625</v>
      </c>
      <c r="O321" s="11">
        <v>3.6764999999999999</v>
      </c>
      <c r="P321" s="11">
        <v>2.5</v>
      </c>
      <c r="Q321" s="11">
        <v>3.4450000000000003</v>
      </c>
      <c r="R321" s="11">
        <v>3.7200000000000006</v>
      </c>
      <c r="S321" s="15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55"/>
    </row>
    <row r="322" spans="1:65">
      <c r="A322" s="30"/>
      <c r="B322" s="3" t="s">
        <v>262</v>
      </c>
      <c r="C322" s="29"/>
      <c r="D322" s="24">
        <v>0.16136053208808418</v>
      </c>
      <c r="E322" s="24">
        <v>3.0280139110019949E-2</v>
      </c>
      <c r="F322" s="24">
        <v>9.3968079686667955E-2</v>
      </c>
      <c r="G322" s="24">
        <v>2.5099800796022365E-2</v>
      </c>
      <c r="H322" s="24">
        <v>3.2041639575194444E-2</v>
      </c>
      <c r="I322" s="24">
        <v>2.1369760566432847E-2</v>
      </c>
      <c r="J322" s="24">
        <v>1.8708286933869785E-2</v>
      </c>
      <c r="K322" s="24">
        <v>5.1153364177409365E-2</v>
      </c>
      <c r="L322" s="24">
        <v>9.6484481588313339E-2</v>
      </c>
      <c r="M322" s="24">
        <v>2.9944392908634206E-2</v>
      </c>
      <c r="N322" s="24">
        <v>2.9268868558020043E-2</v>
      </c>
      <c r="O322" s="24">
        <v>5.6295577090922568E-2</v>
      </c>
      <c r="P322" s="24">
        <v>1.7224014243684974E-2</v>
      </c>
      <c r="Q322" s="24">
        <v>1.6329931618554446E-2</v>
      </c>
      <c r="R322" s="24">
        <v>4.6043457732885394E-2</v>
      </c>
      <c r="S322" s="205"/>
      <c r="T322" s="206"/>
      <c r="U322" s="206"/>
      <c r="V322" s="206"/>
      <c r="W322" s="206"/>
      <c r="X322" s="206"/>
      <c r="Y322" s="206"/>
      <c r="Z322" s="206"/>
      <c r="AA322" s="206"/>
      <c r="AB322" s="206"/>
      <c r="AC322" s="206"/>
      <c r="AD322" s="206"/>
      <c r="AE322" s="206"/>
      <c r="AF322" s="206"/>
      <c r="AG322" s="206"/>
      <c r="AH322" s="206"/>
      <c r="AI322" s="206"/>
      <c r="AJ322" s="206"/>
      <c r="AK322" s="206"/>
      <c r="AL322" s="206"/>
      <c r="AM322" s="206"/>
      <c r="AN322" s="206"/>
      <c r="AO322" s="206"/>
      <c r="AP322" s="206"/>
      <c r="AQ322" s="206"/>
      <c r="AR322" s="206"/>
      <c r="AS322" s="206"/>
      <c r="AT322" s="206"/>
      <c r="AU322" s="206"/>
      <c r="AV322" s="206"/>
      <c r="AW322" s="206"/>
      <c r="AX322" s="206"/>
      <c r="AY322" s="206"/>
      <c r="AZ322" s="206"/>
      <c r="BA322" s="206"/>
      <c r="BB322" s="206"/>
      <c r="BC322" s="206"/>
      <c r="BD322" s="206"/>
      <c r="BE322" s="206"/>
      <c r="BF322" s="206"/>
      <c r="BG322" s="206"/>
      <c r="BH322" s="206"/>
      <c r="BI322" s="206"/>
      <c r="BJ322" s="206"/>
      <c r="BK322" s="206"/>
      <c r="BL322" s="206"/>
      <c r="BM322" s="56"/>
    </row>
    <row r="323" spans="1:65">
      <c r="A323" s="30"/>
      <c r="B323" s="3" t="s">
        <v>86</v>
      </c>
      <c r="C323" s="29"/>
      <c r="D323" s="13">
        <v>4.1395724160598488E-2</v>
      </c>
      <c r="E323" s="13">
        <v>8.3176473132540191E-3</v>
      </c>
      <c r="F323" s="13">
        <v>2.7435935674939547E-2</v>
      </c>
      <c r="G323" s="13">
        <v>7.1407683630220096E-3</v>
      </c>
      <c r="H323" s="13">
        <v>9.0598415386977695E-3</v>
      </c>
      <c r="I323" s="13">
        <v>6.2454244227275729E-3</v>
      </c>
      <c r="J323" s="13">
        <v>5.2477663208610904E-3</v>
      </c>
      <c r="K323" s="13">
        <v>1.4539089770935865E-2</v>
      </c>
      <c r="L323" s="13">
        <v>2.798270809864279E-2</v>
      </c>
      <c r="M323" s="13">
        <v>8.2986770185591342E-3</v>
      </c>
      <c r="N323" s="13">
        <v>8.0593488457145583E-3</v>
      </c>
      <c r="O323" s="13">
        <v>1.5265355249992563E-2</v>
      </c>
      <c r="P323" s="13">
        <v>6.8942018320286751E-3</v>
      </c>
      <c r="Q323" s="13">
        <v>4.7424777207805751E-3</v>
      </c>
      <c r="R323" s="13">
        <v>1.2377273584108976E-2</v>
      </c>
      <c r="S323" s="15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55"/>
    </row>
    <row r="324" spans="1:65">
      <c r="A324" s="30"/>
      <c r="B324" s="3" t="s">
        <v>263</v>
      </c>
      <c r="C324" s="29"/>
      <c r="D324" s="13">
        <v>9.6845093223787426E-2</v>
      </c>
      <c r="E324" s="13">
        <v>2.4379381489828988E-2</v>
      </c>
      <c r="F324" s="13">
        <v>-3.625077979631619E-2</v>
      </c>
      <c r="G324" s="13">
        <v>-1.09259827690662E-2</v>
      </c>
      <c r="H324" s="13">
        <v>-4.8292723736171883E-3</v>
      </c>
      <c r="I324" s="13">
        <v>-3.7188735241770021E-2</v>
      </c>
      <c r="J324" s="13">
        <v>3.1433489127392633E-3</v>
      </c>
      <c r="K324" s="13">
        <v>-9.9880273236123696E-3</v>
      </c>
      <c r="L324" s="13">
        <v>-2.9777840780974452E-2</v>
      </c>
      <c r="M324" s="13">
        <v>1.5336769703637509E-2</v>
      </c>
      <c r="N324" s="13">
        <v>2.1902457821813659E-2</v>
      </c>
      <c r="O324" s="13">
        <v>3.7697627523253896E-2</v>
      </c>
      <c r="P324" s="13">
        <v>-0.29700239363244674</v>
      </c>
      <c r="Q324" s="13">
        <v>-3.1092024846320898E-2</v>
      </c>
      <c r="R324" s="13">
        <v>4.6758277126336845E-2</v>
      </c>
      <c r="S324" s="15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55"/>
    </row>
    <row r="325" spans="1:65">
      <c r="A325" s="30"/>
      <c r="B325" s="46" t="s">
        <v>264</v>
      </c>
      <c r="C325" s="47"/>
      <c r="D325" s="45">
        <v>2.4300000000000002</v>
      </c>
      <c r="E325" s="45">
        <v>0.63</v>
      </c>
      <c r="F325" s="45">
        <v>0.88</v>
      </c>
      <c r="G325" s="45">
        <v>0.25</v>
      </c>
      <c r="H325" s="45">
        <v>0.1</v>
      </c>
      <c r="I325" s="45">
        <v>0.91</v>
      </c>
      <c r="J325" s="45">
        <v>0.1</v>
      </c>
      <c r="K325" s="45">
        <v>0.23</v>
      </c>
      <c r="L325" s="45">
        <v>0.72</v>
      </c>
      <c r="M325" s="45">
        <v>0.4</v>
      </c>
      <c r="N325" s="45">
        <v>0.56999999999999995</v>
      </c>
      <c r="O325" s="45">
        <v>0.96</v>
      </c>
      <c r="P325" s="45" t="s">
        <v>265</v>
      </c>
      <c r="Q325" s="45">
        <v>0.75</v>
      </c>
      <c r="R325" s="45">
        <v>1.19</v>
      </c>
      <c r="S325" s="15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55"/>
    </row>
    <row r="326" spans="1:65">
      <c r="B326" s="31"/>
      <c r="C326" s="20"/>
      <c r="D326" s="20"/>
      <c r="E326" s="20"/>
      <c r="F326" s="20"/>
      <c r="G326" s="20"/>
      <c r="H326" s="20"/>
      <c r="I326" s="20"/>
      <c r="J326" s="20"/>
      <c r="K326" s="20"/>
      <c r="L326" s="20"/>
      <c r="M326" s="20"/>
      <c r="N326" s="20"/>
      <c r="O326" s="20"/>
      <c r="P326" s="20"/>
      <c r="Q326" s="20"/>
      <c r="R326" s="20"/>
      <c r="BM326" s="55"/>
    </row>
    <row r="327" spans="1:65" ht="15">
      <c r="B327" s="8" t="s">
        <v>618</v>
      </c>
      <c r="BM327" s="28" t="s">
        <v>67</v>
      </c>
    </row>
    <row r="328" spans="1:65" ht="15">
      <c r="A328" s="25" t="s">
        <v>42</v>
      </c>
      <c r="B328" s="18" t="s">
        <v>112</v>
      </c>
      <c r="C328" s="15" t="s">
        <v>113</v>
      </c>
      <c r="D328" s="16" t="s">
        <v>225</v>
      </c>
      <c r="E328" s="17" t="s">
        <v>225</v>
      </c>
      <c r="F328" s="17" t="s">
        <v>225</v>
      </c>
      <c r="G328" s="17" t="s">
        <v>225</v>
      </c>
      <c r="H328" s="17" t="s">
        <v>225</v>
      </c>
      <c r="I328" s="17" t="s">
        <v>225</v>
      </c>
      <c r="J328" s="17" t="s">
        <v>225</v>
      </c>
      <c r="K328" s="17" t="s">
        <v>225</v>
      </c>
      <c r="L328" s="17" t="s">
        <v>225</v>
      </c>
      <c r="M328" s="17" t="s">
        <v>225</v>
      </c>
      <c r="N328" s="17" t="s">
        <v>225</v>
      </c>
      <c r="O328" s="17" t="s">
        <v>225</v>
      </c>
      <c r="P328" s="17" t="s">
        <v>225</v>
      </c>
      <c r="Q328" s="15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28">
        <v>1</v>
      </c>
    </row>
    <row r="329" spans="1:65">
      <c r="A329" s="30"/>
      <c r="B329" s="19" t="s">
        <v>226</v>
      </c>
      <c r="C329" s="9" t="s">
        <v>226</v>
      </c>
      <c r="D329" s="151" t="s">
        <v>231</v>
      </c>
      <c r="E329" s="152" t="s">
        <v>232</v>
      </c>
      <c r="F329" s="152" t="s">
        <v>235</v>
      </c>
      <c r="G329" s="152" t="s">
        <v>236</v>
      </c>
      <c r="H329" s="152" t="s">
        <v>237</v>
      </c>
      <c r="I329" s="152" t="s">
        <v>238</v>
      </c>
      <c r="J329" s="152" t="s">
        <v>280</v>
      </c>
      <c r="K329" s="152" t="s">
        <v>241</v>
      </c>
      <c r="L329" s="152" t="s">
        <v>242</v>
      </c>
      <c r="M329" s="152" t="s">
        <v>243</v>
      </c>
      <c r="N329" s="152" t="s">
        <v>246</v>
      </c>
      <c r="O329" s="152" t="s">
        <v>248</v>
      </c>
      <c r="P329" s="152" t="s">
        <v>249</v>
      </c>
      <c r="Q329" s="15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28" t="s">
        <v>3</v>
      </c>
    </row>
    <row r="330" spans="1:65">
      <c r="A330" s="30"/>
      <c r="B330" s="19"/>
      <c r="C330" s="9"/>
      <c r="D330" s="10" t="s">
        <v>282</v>
      </c>
      <c r="E330" s="11" t="s">
        <v>320</v>
      </c>
      <c r="F330" s="11" t="s">
        <v>282</v>
      </c>
      <c r="G330" s="11" t="s">
        <v>282</v>
      </c>
      <c r="H330" s="11" t="s">
        <v>282</v>
      </c>
      <c r="I330" s="11" t="s">
        <v>282</v>
      </c>
      <c r="J330" s="11" t="s">
        <v>282</v>
      </c>
      <c r="K330" s="11" t="s">
        <v>282</v>
      </c>
      <c r="L330" s="11" t="s">
        <v>320</v>
      </c>
      <c r="M330" s="11" t="s">
        <v>320</v>
      </c>
      <c r="N330" s="11" t="s">
        <v>282</v>
      </c>
      <c r="O330" s="11" t="s">
        <v>320</v>
      </c>
      <c r="P330" s="11" t="s">
        <v>320</v>
      </c>
      <c r="Q330" s="15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28">
        <v>2</v>
      </c>
    </row>
    <row r="331" spans="1:65">
      <c r="A331" s="30"/>
      <c r="B331" s="19"/>
      <c r="C331" s="9"/>
      <c r="D331" s="26" t="s">
        <v>322</v>
      </c>
      <c r="E331" s="26" t="s">
        <v>323</v>
      </c>
      <c r="F331" s="26" t="s">
        <v>323</v>
      </c>
      <c r="G331" s="26" t="s">
        <v>323</v>
      </c>
      <c r="H331" s="26" t="s">
        <v>323</v>
      </c>
      <c r="I331" s="26" t="s">
        <v>323</v>
      </c>
      <c r="J331" s="26" t="s">
        <v>323</v>
      </c>
      <c r="K331" s="26" t="s">
        <v>324</v>
      </c>
      <c r="L331" s="26" t="s">
        <v>324</v>
      </c>
      <c r="M331" s="26" t="s">
        <v>307</v>
      </c>
      <c r="N331" s="26" t="s">
        <v>324</v>
      </c>
      <c r="O331" s="26" t="s">
        <v>307</v>
      </c>
      <c r="P331" s="26" t="s">
        <v>323</v>
      </c>
      <c r="Q331" s="15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28">
        <v>3</v>
      </c>
    </row>
    <row r="332" spans="1:65">
      <c r="A332" s="30"/>
      <c r="B332" s="18">
        <v>1</v>
      </c>
      <c r="C332" s="14">
        <v>1</v>
      </c>
      <c r="D332" s="22">
        <v>3.4173716651908341</v>
      </c>
      <c r="E332" s="22">
        <v>3.48</v>
      </c>
      <c r="F332" s="22">
        <v>2.73</v>
      </c>
      <c r="G332" s="22">
        <v>3.2</v>
      </c>
      <c r="H332" s="22">
        <v>3.11</v>
      </c>
      <c r="I332" s="22">
        <v>2.96</v>
      </c>
      <c r="J332" s="22">
        <v>3</v>
      </c>
      <c r="K332" s="22">
        <v>3.5171823402086</v>
      </c>
      <c r="L332" s="22">
        <v>3.6</v>
      </c>
      <c r="M332" s="22">
        <v>3.3</v>
      </c>
      <c r="N332" s="148">
        <v>14.1</v>
      </c>
      <c r="O332" s="148">
        <v>3</v>
      </c>
      <c r="P332" s="22">
        <v>2.78</v>
      </c>
      <c r="Q332" s="15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28">
        <v>1</v>
      </c>
    </row>
    <row r="333" spans="1:65">
      <c r="A333" s="30"/>
      <c r="B333" s="19">
        <v>1</v>
      </c>
      <c r="C333" s="9">
        <v>2</v>
      </c>
      <c r="D333" s="11">
        <v>3.5239687681660721</v>
      </c>
      <c r="E333" s="11">
        <v>3.49</v>
      </c>
      <c r="F333" s="11">
        <v>2.71</v>
      </c>
      <c r="G333" s="11">
        <v>3.23</v>
      </c>
      <c r="H333" s="11">
        <v>3.01</v>
      </c>
      <c r="I333" s="11">
        <v>2.98</v>
      </c>
      <c r="J333" s="11">
        <v>2.99</v>
      </c>
      <c r="K333" s="11">
        <v>3.6826258061344199</v>
      </c>
      <c r="L333" s="11">
        <v>3.7</v>
      </c>
      <c r="M333" s="11">
        <v>3.2</v>
      </c>
      <c r="N333" s="149">
        <v>14.3</v>
      </c>
      <c r="O333" s="149">
        <v>3</v>
      </c>
      <c r="P333" s="11">
        <v>2.76</v>
      </c>
      <c r="Q333" s="15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28">
        <v>30</v>
      </c>
    </row>
    <row r="334" spans="1:65">
      <c r="A334" s="30"/>
      <c r="B334" s="19">
        <v>1</v>
      </c>
      <c r="C334" s="9">
        <v>3</v>
      </c>
      <c r="D334" s="11">
        <v>3.5301375570456659</v>
      </c>
      <c r="E334" s="11">
        <v>3.68</v>
      </c>
      <c r="F334" s="11">
        <v>2.78</v>
      </c>
      <c r="G334" s="11">
        <v>2.85</v>
      </c>
      <c r="H334" s="11">
        <v>2.99</v>
      </c>
      <c r="I334" s="11">
        <v>3.12</v>
      </c>
      <c r="J334" s="11">
        <v>3.15</v>
      </c>
      <c r="K334" s="154">
        <v>2.23502723038975</v>
      </c>
      <c r="L334" s="11">
        <v>3.8</v>
      </c>
      <c r="M334" s="11">
        <v>3.1</v>
      </c>
      <c r="N334" s="149">
        <v>14</v>
      </c>
      <c r="O334" s="149">
        <v>3</v>
      </c>
      <c r="P334" s="11">
        <v>2.85</v>
      </c>
      <c r="Q334" s="15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28">
        <v>16</v>
      </c>
    </row>
    <row r="335" spans="1:65">
      <c r="A335" s="30"/>
      <c r="B335" s="19">
        <v>1</v>
      </c>
      <c r="C335" s="9">
        <v>4</v>
      </c>
      <c r="D335" s="11">
        <v>3.4798777044585427</v>
      </c>
      <c r="E335" s="11">
        <v>3.73</v>
      </c>
      <c r="F335" s="11">
        <v>2.74</v>
      </c>
      <c r="G335" s="11">
        <v>2.98</v>
      </c>
      <c r="H335" s="11">
        <v>3.16</v>
      </c>
      <c r="I335" s="11">
        <v>3.24</v>
      </c>
      <c r="J335" s="11">
        <v>3.03</v>
      </c>
      <c r="K335" s="11">
        <v>3.7445789757657502</v>
      </c>
      <c r="L335" s="11">
        <v>3.7</v>
      </c>
      <c r="M335" s="11">
        <v>3.3</v>
      </c>
      <c r="N335" s="149">
        <v>14.2</v>
      </c>
      <c r="O335" s="149">
        <v>3</v>
      </c>
      <c r="P335" s="11">
        <v>2.9</v>
      </c>
      <c r="Q335" s="15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28">
        <v>3.2119389768568043</v>
      </c>
    </row>
    <row r="336" spans="1:65">
      <c r="A336" s="30"/>
      <c r="B336" s="19">
        <v>1</v>
      </c>
      <c r="C336" s="9">
        <v>5</v>
      </c>
      <c r="D336" s="11">
        <v>3.5613835723846488</v>
      </c>
      <c r="E336" s="11">
        <v>3.52</v>
      </c>
      <c r="F336" s="11">
        <v>2.79</v>
      </c>
      <c r="G336" s="11">
        <v>2.97</v>
      </c>
      <c r="H336" s="11">
        <v>3.03</v>
      </c>
      <c r="I336" s="11">
        <v>3</v>
      </c>
      <c r="J336" s="11">
        <v>2.97</v>
      </c>
      <c r="K336" s="11">
        <v>3.4925780630593399</v>
      </c>
      <c r="L336" s="11">
        <v>3.7</v>
      </c>
      <c r="M336" s="11">
        <v>3.1</v>
      </c>
      <c r="N336" s="149">
        <v>14.3</v>
      </c>
      <c r="O336" s="149">
        <v>3</v>
      </c>
      <c r="P336" s="11">
        <v>2.92</v>
      </c>
      <c r="Q336" s="15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28">
        <v>86</v>
      </c>
    </row>
    <row r="337" spans="1:65">
      <c r="A337" s="30"/>
      <c r="B337" s="19">
        <v>1</v>
      </c>
      <c r="C337" s="9">
        <v>6</v>
      </c>
      <c r="D337" s="11">
        <v>3.2758630827376285</v>
      </c>
      <c r="E337" s="11">
        <v>3.67</v>
      </c>
      <c r="F337" s="11">
        <v>2.86</v>
      </c>
      <c r="G337" s="11">
        <v>2.9</v>
      </c>
      <c r="H337" s="11">
        <v>3.05</v>
      </c>
      <c r="I337" s="11">
        <v>3.06</v>
      </c>
      <c r="J337" s="11">
        <v>2.96</v>
      </c>
      <c r="K337" s="11">
        <v>3.4541765836366198</v>
      </c>
      <c r="L337" s="11">
        <v>3.7</v>
      </c>
      <c r="M337" s="11">
        <v>3.3</v>
      </c>
      <c r="N337" s="149">
        <v>14.5</v>
      </c>
      <c r="O337" s="149">
        <v>3</v>
      </c>
      <c r="P337" s="11">
        <v>2.9</v>
      </c>
      <c r="Q337" s="15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55"/>
    </row>
    <row r="338" spans="1:65">
      <c r="A338" s="30"/>
      <c r="B338" s="20" t="s">
        <v>260</v>
      </c>
      <c r="C338" s="12"/>
      <c r="D338" s="23">
        <v>3.4647670583305654</v>
      </c>
      <c r="E338" s="23">
        <v>3.5950000000000002</v>
      </c>
      <c r="F338" s="23">
        <v>2.7683333333333331</v>
      </c>
      <c r="G338" s="23">
        <v>3.0216666666666665</v>
      </c>
      <c r="H338" s="23">
        <v>3.0583333333333331</v>
      </c>
      <c r="I338" s="23">
        <v>3.06</v>
      </c>
      <c r="J338" s="23">
        <v>3.0166666666666671</v>
      </c>
      <c r="K338" s="23">
        <v>3.3543614998657465</v>
      </c>
      <c r="L338" s="23">
        <v>3.6999999999999997</v>
      </c>
      <c r="M338" s="23">
        <v>3.2166666666666663</v>
      </c>
      <c r="N338" s="23">
        <v>14.233333333333333</v>
      </c>
      <c r="O338" s="23">
        <v>3</v>
      </c>
      <c r="P338" s="23">
        <v>2.8516666666666666</v>
      </c>
      <c r="Q338" s="15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55"/>
    </row>
    <row r="339" spans="1:65">
      <c r="A339" s="30"/>
      <c r="B339" s="3" t="s">
        <v>261</v>
      </c>
      <c r="C339" s="29"/>
      <c r="D339" s="11">
        <v>3.5019232363123072</v>
      </c>
      <c r="E339" s="11">
        <v>3.5949999999999998</v>
      </c>
      <c r="F339" s="11">
        <v>2.76</v>
      </c>
      <c r="G339" s="11">
        <v>2.9750000000000001</v>
      </c>
      <c r="H339" s="11">
        <v>3.04</v>
      </c>
      <c r="I339" s="11">
        <v>3.0300000000000002</v>
      </c>
      <c r="J339" s="11">
        <v>2.9950000000000001</v>
      </c>
      <c r="K339" s="11">
        <v>3.50488020163397</v>
      </c>
      <c r="L339" s="11">
        <v>3.7</v>
      </c>
      <c r="M339" s="11">
        <v>3.25</v>
      </c>
      <c r="N339" s="11">
        <v>14.25</v>
      </c>
      <c r="O339" s="11">
        <v>3</v>
      </c>
      <c r="P339" s="11">
        <v>2.875</v>
      </c>
      <c r="Q339" s="15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55"/>
    </row>
    <row r="340" spans="1:65">
      <c r="A340" s="30"/>
      <c r="B340" s="3" t="s">
        <v>262</v>
      </c>
      <c r="C340" s="29"/>
      <c r="D340" s="24">
        <v>0.10514015621993618</v>
      </c>
      <c r="E340" s="24">
        <v>0.11040833301884416</v>
      </c>
      <c r="F340" s="24">
        <v>5.419102016632147E-2</v>
      </c>
      <c r="G340" s="24">
        <v>0.1574060566390845</v>
      </c>
      <c r="H340" s="24">
        <v>6.4627135683601747E-2</v>
      </c>
      <c r="I340" s="24">
        <v>0.10583005244258373</v>
      </c>
      <c r="J340" s="24">
        <v>6.9761498454854423E-2</v>
      </c>
      <c r="K340" s="24">
        <v>0.56009174881092116</v>
      </c>
      <c r="L340" s="24">
        <v>6.3245553203367499E-2</v>
      </c>
      <c r="M340" s="24">
        <v>9.8319208025017368E-2</v>
      </c>
      <c r="N340" s="24">
        <v>0.1751190071541828</v>
      </c>
      <c r="O340" s="24">
        <v>0</v>
      </c>
      <c r="P340" s="24">
        <v>6.7651065524991352E-2</v>
      </c>
      <c r="Q340" s="205"/>
      <c r="R340" s="206"/>
      <c r="S340" s="206"/>
      <c r="T340" s="206"/>
      <c r="U340" s="206"/>
      <c r="V340" s="206"/>
      <c r="W340" s="206"/>
      <c r="X340" s="206"/>
      <c r="Y340" s="206"/>
      <c r="Z340" s="206"/>
      <c r="AA340" s="206"/>
      <c r="AB340" s="206"/>
      <c r="AC340" s="206"/>
      <c r="AD340" s="206"/>
      <c r="AE340" s="206"/>
      <c r="AF340" s="206"/>
      <c r="AG340" s="206"/>
      <c r="AH340" s="206"/>
      <c r="AI340" s="206"/>
      <c r="AJ340" s="206"/>
      <c r="AK340" s="206"/>
      <c r="AL340" s="206"/>
      <c r="AM340" s="206"/>
      <c r="AN340" s="206"/>
      <c r="AO340" s="206"/>
      <c r="AP340" s="206"/>
      <c r="AQ340" s="206"/>
      <c r="AR340" s="206"/>
      <c r="AS340" s="206"/>
      <c r="AT340" s="206"/>
      <c r="AU340" s="206"/>
      <c r="AV340" s="206"/>
      <c r="AW340" s="206"/>
      <c r="AX340" s="206"/>
      <c r="AY340" s="206"/>
      <c r="AZ340" s="206"/>
      <c r="BA340" s="206"/>
      <c r="BB340" s="206"/>
      <c r="BC340" s="206"/>
      <c r="BD340" s="206"/>
      <c r="BE340" s="206"/>
      <c r="BF340" s="206"/>
      <c r="BG340" s="206"/>
      <c r="BH340" s="206"/>
      <c r="BI340" s="206"/>
      <c r="BJ340" s="206"/>
      <c r="BK340" s="206"/>
      <c r="BL340" s="206"/>
      <c r="BM340" s="56"/>
    </row>
    <row r="341" spans="1:65">
      <c r="A341" s="30"/>
      <c r="B341" s="3" t="s">
        <v>86</v>
      </c>
      <c r="C341" s="29"/>
      <c r="D341" s="13">
        <v>3.0345519467792459E-2</v>
      </c>
      <c r="E341" s="13">
        <v>3.0711636444741071E-2</v>
      </c>
      <c r="F341" s="13">
        <v>1.9575323359297341E-2</v>
      </c>
      <c r="G341" s="13">
        <v>5.2092462208191234E-2</v>
      </c>
      <c r="H341" s="13">
        <v>2.1131488506899755E-2</v>
      </c>
      <c r="I341" s="13">
        <v>3.4584984458360696E-2</v>
      </c>
      <c r="J341" s="13">
        <v>2.3125358603819143E-2</v>
      </c>
      <c r="K341" s="13">
        <v>0.16697417640684764</v>
      </c>
      <c r="L341" s="13">
        <v>1.7093392757666893E-2</v>
      </c>
      <c r="M341" s="13">
        <v>3.0565556898969132E-2</v>
      </c>
      <c r="N341" s="13">
        <v>1.2303443125586615E-2</v>
      </c>
      <c r="O341" s="13">
        <v>0</v>
      </c>
      <c r="P341" s="13">
        <v>2.3723342673871894E-2</v>
      </c>
      <c r="Q341" s="15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55"/>
    </row>
    <row r="342" spans="1:65">
      <c r="A342" s="30"/>
      <c r="B342" s="3" t="s">
        <v>263</v>
      </c>
      <c r="C342" s="29"/>
      <c r="D342" s="13">
        <v>7.8715094930345897E-2</v>
      </c>
      <c r="E342" s="13">
        <v>0.11926161297063564</v>
      </c>
      <c r="F342" s="13">
        <v>-0.13811147930263068</v>
      </c>
      <c r="G342" s="13">
        <v>-5.9239080057597371E-2</v>
      </c>
      <c r="H342" s="13">
        <v>-4.7823338061605769E-2</v>
      </c>
      <c r="I342" s="13">
        <v>-4.730444069815154E-2</v>
      </c>
      <c r="J342" s="13">
        <v>-6.0795772147959726E-2</v>
      </c>
      <c r="K342" s="13">
        <v>4.4341603011498254E-2</v>
      </c>
      <c r="L342" s="13">
        <v>0.15195214686824809</v>
      </c>
      <c r="M342" s="13">
        <v>1.4719114665400213E-3</v>
      </c>
      <c r="N342" s="13">
        <v>3.4313834838985757</v>
      </c>
      <c r="O342" s="13">
        <v>-6.5984745782501575E-2</v>
      </c>
      <c r="P342" s="13">
        <v>-0.11216661112992232</v>
      </c>
      <c r="Q342" s="15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55"/>
    </row>
    <row r="343" spans="1:65">
      <c r="A343" s="30"/>
      <c r="B343" s="46" t="s">
        <v>264</v>
      </c>
      <c r="C343" s="47"/>
      <c r="D343" s="45">
        <v>1.31</v>
      </c>
      <c r="E343" s="45">
        <v>1.73</v>
      </c>
      <c r="F343" s="45">
        <v>0.94</v>
      </c>
      <c r="G343" s="45">
        <v>0.12</v>
      </c>
      <c r="H343" s="45">
        <v>0.01</v>
      </c>
      <c r="I343" s="45">
        <v>0</v>
      </c>
      <c r="J343" s="45">
        <v>0.14000000000000001</v>
      </c>
      <c r="K343" s="45">
        <v>0.95</v>
      </c>
      <c r="L343" s="45">
        <v>2.0699999999999998</v>
      </c>
      <c r="M343" s="45">
        <v>0.51</v>
      </c>
      <c r="N343" s="45" t="s">
        <v>265</v>
      </c>
      <c r="O343" s="45" t="s">
        <v>265</v>
      </c>
      <c r="P343" s="45">
        <v>0.67</v>
      </c>
      <c r="Q343" s="15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55"/>
    </row>
    <row r="344" spans="1:65">
      <c r="B344" s="31" t="s">
        <v>308</v>
      </c>
      <c r="C344" s="20"/>
      <c r="D344" s="20"/>
      <c r="E344" s="20"/>
      <c r="F344" s="20"/>
      <c r="G344" s="20"/>
      <c r="H344" s="20"/>
      <c r="I344" s="20"/>
      <c r="J344" s="20"/>
      <c r="K344" s="20"/>
      <c r="L344" s="20"/>
      <c r="M344" s="20"/>
      <c r="N344" s="20"/>
      <c r="O344" s="20"/>
      <c r="P344" s="20"/>
      <c r="BM344" s="55"/>
    </row>
    <row r="345" spans="1:65">
      <c r="BM345" s="55"/>
    </row>
    <row r="346" spans="1:65" ht="15">
      <c r="B346" s="8" t="s">
        <v>619</v>
      </c>
      <c r="BM346" s="28" t="s">
        <v>290</v>
      </c>
    </row>
    <row r="347" spans="1:65" ht="15">
      <c r="A347" s="25" t="s">
        <v>5</v>
      </c>
      <c r="B347" s="18" t="s">
        <v>112</v>
      </c>
      <c r="C347" s="15" t="s">
        <v>113</v>
      </c>
      <c r="D347" s="16" t="s">
        <v>225</v>
      </c>
      <c r="E347" s="17" t="s">
        <v>225</v>
      </c>
      <c r="F347" s="15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28">
        <v>1</v>
      </c>
    </row>
    <row r="348" spans="1:65">
      <c r="A348" s="30"/>
      <c r="B348" s="19" t="s">
        <v>226</v>
      </c>
      <c r="C348" s="9" t="s">
        <v>226</v>
      </c>
      <c r="D348" s="151" t="s">
        <v>231</v>
      </c>
      <c r="E348" s="152" t="s">
        <v>232</v>
      </c>
      <c r="F348" s="15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28" t="s">
        <v>3</v>
      </c>
    </row>
    <row r="349" spans="1:65">
      <c r="A349" s="30"/>
      <c r="B349" s="19"/>
      <c r="C349" s="9"/>
      <c r="D349" s="10" t="s">
        <v>282</v>
      </c>
      <c r="E349" s="11" t="s">
        <v>320</v>
      </c>
      <c r="F349" s="15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28">
        <v>2</v>
      </c>
    </row>
    <row r="350" spans="1:65">
      <c r="A350" s="30"/>
      <c r="B350" s="19"/>
      <c r="C350" s="9"/>
      <c r="D350" s="26" t="s">
        <v>322</v>
      </c>
      <c r="E350" s="26" t="s">
        <v>323</v>
      </c>
      <c r="F350" s="15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28">
        <v>2</v>
      </c>
    </row>
    <row r="351" spans="1:65">
      <c r="A351" s="30"/>
      <c r="B351" s="18">
        <v>1</v>
      </c>
      <c r="C351" s="14">
        <v>1</v>
      </c>
      <c r="D351" s="22">
        <v>2.2546467038237741</v>
      </c>
      <c r="E351" s="22">
        <v>1.3</v>
      </c>
      <c r="F351" s="15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28">
        <v>1</v>
      </c>
    </row>
    <row r="352" spans="1:65">
      <c r="A352" s="30"/>
      <c r="B352" s="19">
        <v>1</v>
      </c>
      <c r="C352" s="9">
        <v>2</v>
      </c>
      <c r="D352" s="11">
        <v>2.1477596665745642</v>
      </c>
      <c r="E352" s="11">
        <v>1.1000000000000001</v>
      </c>
      <c r="F352" s="15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28">
        <v>31</v>
      </c>
    </row>
    <row r="353" spans="1:65">
      <c r="A353" s="30"/>
      <c r="B353" s="19">
        <v>1</v>
      </c>
      <c r="C353" s="9">
        <v>3</v>
      </c>
      <c r="D353" s="11">
        <v>2.218796675621169</v>
      </c>
      <c r="E353" s="11">
        <v>1.3</v>
      </c>
      <c r="F353" s="15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28">
        <v>16</v>
      </c>
    </row>
    <row r="354" spans="1:65">
      <c r="A354" s="30"/>
      <c r="B354" s="19">
        <v>1</v>
      </c>
      <c r="C354" s="9">
        <v>4</v>
      </c>
      <c r="D354" s="11">
        <v>2.1217094075778062</v>
      </c>
      <c r="E354" s="11">
        <v>1.1000000000000001</v>
      </c>
      <c r="F354" s="15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28">
        <v>1.68584406578085</v>
      </c>
    </row>
    <row r="355" spans="1:65">
      <c r="A355" s="30"/>
      <c r="B355" s="19">
        <v>1</v>
      </c>
      <c r="C355" s="9">
        <v>5</v>
      </c>
      <c r="D355" s="11">
        <v>2.1775253440304474</v>
      </c>
      <c r="E355" s="11">
        <v>1.2</v>
      </c>
      <c r="F355" s="15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28">
        <v>49</v>
      </c>
    </row>
    <row r="356" spans="1:65">
      <c r="A356" s="30"/>
      <c r="B356" s="19">
        <v>1</v>
      </c>
      <c r="C356" s="9">
        <v>6</v>
      </c>
      <c r="D356" s="11">
        <v>2.1096909917424211</v>
      </c>
      <c r="E356" s="11">
        <v>1.2</v>
      </c>
      <c r="F356" s="15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55"/>
    </row>
    <row r="357" spans="1:65">
      <c r="A357" s="30"/>
      <c r="B357" s="20" t="s">
        <v>260</v>
      </c>
      <c r="C357" s="12"/>
      <c r="D357" s="23">
        <v>2.1716881315616967</v>
      </c>
      <c r="E357" s="23">
        <v>1.2000000000000002</v>
      </c>
      <c r="F357" s="15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55"/>
    </row>
    <row r="358" spans="1:65">
      <c r="A358" s="30"/>
      <c r="B358" s="3" t="s">
        <v>261</v>
      </c>
      <c r="C358" s="29"/>
      <c r="D358" s="11">
        <v>2.1626425053025056</v>
      </c>
      <c r="E358" s="11">
        <v>1.2</v>
      </c>
      <c r="F358" s="15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55"/>
    </row>
    <row r="359" spans="1:65">
      <c r="A359" s="30"/>
      <c r="B359" s="3" t="s">
        <v>262</v>
      </c>
      <c r="C359" s="29"/>
      <c r="D359" s="24">
        <v>5.6655983475781324E-2</v>
      </c>
      <c r="E359" s="24">
        <v>8.9442719099991574E-2</v>
      </c>
      <c r="F359" s="15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55"/>
    </row>
    <row r="360" spans="1:65">
      <c r="A360" s="30"/>
      <c r="B360" s="3" t="s">
        <v>86</v>
      </c>
      <c r="C360" s="29"/>
      <c r="D360" s="13">
        <v>2.6088452873313385E-2</v>
      </c>
      <c r="E360" s="13">
        <v>7.4535599249992965E-2</v>
      </c>
      <c r="F360" s="15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55"/>
    </row>
    <row r="361" spans="1:65">
      <c r="A361" s="30"/>
      <c r="B361" s="3" t="s">
        <v>263</v>
      </c>
      <c r="C361" s="29"/>
      <c r="D361" s="13">
        <v>0.28819039414289671</v>
      </c>
      <c r="E361" s="13">
        <v>-0.2881903941428986</v>
      </c>
      <c r="F361" s="15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55"/>
    </row>
    <row r="362" spans="1:65">
      <c r="A362" s="30"/>
      <c r="B362" s="46" t="s">
        <v>264</v>
      </c>
      <c r="C362" s="47"/>
      <c r="D362" s="45">
        <v>0.67</v>
      </c>
      <c r="E362" s="45">
        <v>0.67</v>
      </c>
      <c r="F362" s="15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55"/>
    </row>
    <row r="363" spans="1:65">
      <c r="B363" s="31"/>
      <c r="C363" s="20"/>
      <c r="D363" s="20"/>
      <c r="E363" s="20"/>
      <c r="BM363" s="55"/>
    </row>
    <row r="364" spans="1:65" ht="15">
      <c r="B364" s="8" t="s">
        <v>620</v>
      </c>
      <c r="BM364" s="28" t="s">
        <v>290</v>
      </c>
    </row>
    <row r="365" spans="1:65" ht="15">
      <c r="A365" s="25" t="s">
        <v>82</v>
      </c>
      <c r="B365" s="18" t="s">
        <v>112</v>
      </c>
      <c r="C365" s="15" t="s">
        <v>113</v>
      </c>
      <c r="D365" s="16" t="s">
        <v>225</v>
      </c>
      <c r="E365" s="17" t="s">
        <v>225</v>
      </c>
      <c r="F365" s="17" t="s">
        <v>225</v>
      </c>
      <c r="G365" s="17" t="s">
        <v>225</v>
      </c>
      <c r="H365" s="17" t="s">
        <v>225</v>
      </c>
      <c r="I365" s="17" t="s">
        <v>225</v>
      </c>
      <c r="J365" s="17" t="s">
        <v>225</v>
      </c>
      <c r="K365" s="17" t="s">
        <v>225</v>
      </c>
      <c r="L365" s="17" t="s">
        <v>225</v>
      </c>
      <c r="M365" s="17" t="s">
        <v>225</v>
      </c>
      <c r="N365" s="17" t="s">
        <v>225</v>
      </c>
      <c r="O365" s="17" t="s">
        <v>225</v>
      </c>
      <c r="P365" s="15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28">
        <v>1</v>
      </c>
    </row>
    <row r="366" spans="1:65">
      <c r="A366" s="30"/>
      <c r="B366" s="19" t="s">
        <v>226</v>
      </c>
      <c r="C366" s="9" t="s">
        <v>226</v>
      </c>
      <c r="D366" s="151" t="s">
        <v>231</v>
      </c>
      <c r="E366" s="152" t="s">
        <v>232</v>
      </c>
      <c r="F366" s="152" t="s">
        <v>235</v>
      </c>
      <c r="G366" s="152" t="s">
        <v>236</v>
      </c>
      <c r="H366" s="152" t="s">
        <v>237</v>
      </c>
      <c r="I366" s="152" t="s">
        <v>238</v>
      </c>
      <c r="J366" s="152" t="s">
        <v>280</v>
      </c>
      <c r="K366" s="152" t="s">
        <v>241</v>
      </c>
      <c r="L366" s="152" t="s">
        <v>243</v>
      </c>
      <c r="M366" s="152" t="s">
        <v>246</v>
      </c>
      <c r="N366" s="152" t="s">
        <v>248</v>
      </c>
      <c r="O366" s="152" t="s">
        <v>249</v>
      </c>
      <c r="P366" s="15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28" t="s">
        <v>3</v>
      </c>
    </row>
    <row r="367" spans="1:65">
      <c r="A367" s="30"/>
      <c r="B367" s="19"/>
      <c r="C367" s="9"/>
      <c r="D367" s="10" t="s">
        <v>282</v>
      </c>
      <c r="E367" s="11" t="s">
        <v>320</v>
      </c>
      <c r="F367" s="11" t="s">
        <v>282</v>
      </c>
      <c r="G367" s="11" t="s">
        <v>282</v>
      </c>
      <c r="H367" s="11" t="s">
        <v>282</v>
      </c>
      <c r="I367" s="11" t="s">
        <v>282</v>
      </c>
      <c r="J367" s="11" t="s">
        <v>282</v>
      </c>
      <c r="K367" s="11" t="s">
        <v>282</v>
      </c>
      <c r="L367" s="11" t="s">
        <v>320</v>
      </c>
      <c r="M367" s="11" t="s">
        <v>282</v>
      </c>
      <c r="N367" s="11" t="s">
        <v>320</v>
      </c>
      <c r="O367" s="11" t="s">
        <v>320</v>
      </c>
      <c r="P367" s="15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28">
        <v>3</v>
      </c>
    </row>
    <row r="368" spans="1:65">
      <c r="A368" s="30"/>
      <c r="B368" s="19"/>
      <c r="C368" s="9"/>
      <c r="D368" s="26" t="s">
        <v>322</v>
      </c>
      <c r="E368" s="26" t="s">
        <v>323</v>
      </c>
      <c r="F368" s="26" t="s">
        <v>323</v>
      </c>
      <c r="G368" s="26" t="s">
        <v>323</v>
      </c>
      <c r="H368" s="26" t="s">
        <v>323</v>
      </c>
      <c r="I368" s="26" t="s">
        <v>323</v>
      </c>
      <c r="J368" s="26" t="s">
        <v>323</v>
      </c>
      <c r="K368" s="26" t="s">
        <v>324</v>
      </c>
      <c r="L368" s="26" t="s">
        <v>307</v>
      </c>
      <c r="M368" s="26" t="s">
        <v>324</v>
      </c>
      <c r="N368" s="26" t="s">
        <v>307</v>
      </c>
      <c r="O368" s="26" t="s">
        <v>323</v>
      </c>
      <c r="P368" s="15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28">
        <v>3</v>
      </c>
    </row>
    <row r="369" spans="1:65">
      <c r="A369" s="30"/>
      <c r="B369" s="18">
        <v>1</v>
      </c>
      <c r="C369" s="14">
        <v>1</v>
      </c>
      <c r="D369" s="224" t="s">
        <v>96</v>
      </c>
      <c r="E369" s="224" t="s">
        <v>107</v>
      </c>
      <c r="F369" s="214">
        <v>0.08</v>
      </c>
      <c r="G369" s="214">
        <v>0.09</v>
      </c>
      <c r="H369" s="214">
        <v>0.05</v>
      </c>
      <c r="I369" s="214">
        <v>0.05</v>
      </c>
      <c r="J369" s="214">
        <v>0.08</v>
      </c>
      <c r="K369" s="224">
        <v>2.6517059939755598</v>
      </c>
      <c r="L369" s="214">
        <v>0.1</v>
      </c>
      <c r="M369" s="224" t="s">
        <v>318</v>
      </c>
      <c r="N369" s="224">
        <v>0.9</v>
      </c>
      <c r="O369" s="214">
        <v>0.11</v>
      </c>
      <c r="P369" s="205"/>
      <c r="Q369" s="206"/>
      <c r="R369" s="206"/>
      <c r="S369" s="206"/>
      <c r="T369" s="206"/>
      <c r="U369" s="206"/>
      <c r="V369" s="206"/>
      <c r="W369" s="206"/>
      <c r="X369" s="206"/>
      <c r="Y369" s="206"/>
      <c r="Z369" s="206"/>
      <c r="AA369" s="206"/>
      <c r="AB369" s="206"/>
      <c r="AC369" s="206"/>
      <c r="AD369" s="206"/>
      <c r="AE369" s="206"/>
      <c r="AF369" s="206"/>
      <c r="AG369" s="206"/>
      <c r="AH369" s="206"/>
      <c r="AI369" s="206"/>
      <c r="AJ369" s="206"/>
      <c r="AK369" s="206"/>
      <c r="AL369" s="206"/>
      <c r="AM369" s="206"/>
      <c r="AN369" s="206"/>
      <c r="AO369" s="206"/>
      <c r="AP369" s="206"/>
      <c r="AQ369" s="206"/>
      <c r="AR369" s="206"/>
      <c r="AS369" s="206"/>
      <c r="AT369" s="206"/>
      <c r="AU369" s="206"/>
      <c r="AV369" s="206"/>
      <c r="AW369" s="206"/>
      <c r="AX369" s="206"/>
      <c r="AY369" s="206"/>
      <c r="AZ369" s="206"/>
      <c r="BA369" s="206"/>
      <c r="BB369" s="206"/>
      <c r="BC369" s="206"/>
      <c r="BD369" s="206"/>
      <c r="BE369" s="206"/>
      <c r="BF369" s="206"/>
      <c r="BG369" s="206"/>
      <c r="BH369" s="206"/>
      <c r="BI369" s="206"/>
      <c r="BJ369" s="206"/>
      <c r="BK369" s="206"/>
      <c r="BL369" s="206"/>
      <c r="BM369" s="215">
        <v>1</v>
      </c>
    </row>
    <row r="370" spans="1:65">
      <c r="A370" s="30"/>
      <c r="B370" s="19">
        <v>1</v>
      </c>
      <c r="C370" s="9">
        <v>2</v>
      </c>
      <c r="D370" s="225" t="s">
        <v>96</v>
      </c>
      <c r="E370" s="225" t="s">
        <v>107</v>
      </c>
      <c r="F370" s="24">
        <v>7.0000000000000007E-2</v>
      </c>
      <c r="G370" s="24">
        <v>0.09</v>
      </c>
      <c r="H370" s="24">
        <v>0.05</v>
      </c>
      <c r="I370" s="24">
        <v>0.06</v>
      </c>
      <c r="J370" s="24">
        <v>0.09</v>
      </c>
      <c r="K370" s="225">
        <v>2.8778601391957199</v>
      </c>
      <c r="L370" s="24">
        <v>0.1</v>
      </c>
      <c r="M370" s="225">
        <v>0.9</v>
      </c>
      <c r="N370" s="225">
        <v>0.9</v>
      </c>
      <c r="O370" s="24">
        <v>0.1</v>
      </c>
      <c r="P370" s="205"/>
      <c r="Q370" s="206"/>
      <c r="R370" s="206"/>
      <c r="S370" s="206"/>
      <c r="T370" s="206"/>
      <c r="U370" s="206"/>
      <c r="V370" s="206"/>
      <c r="W370" s="206"/>
      <c r="X370" s="206"/>
      <c r="Y370" s="206"/>
      <c r="Z370" s="206"/>
      <c r="AA370" s="206"/>
      <c r="AB370" s="206"/>
      <c r="AC370" s="206"/>
      <c r="AD370" s="206"/>
      <c r="AE370" s="206"/>
      <c r="AF370" s="206"/>
      <c r="AG370" s="206"/>
      <c r="AH370" s="206"/>
      <c r="AI370" s="206"/>
      <c r="AJ370" s="206"/>
      <c r="AK370" s="206"/>
      <c r="AL370" s="206"/>
      <c r="AM370" s="206"/>
      <c r="AN370" s="206"/>
      <c r="AO370" s="206"/>
      <c r="AP370" s="206"/>
      <c r="AQ370" s="206"/>
      <c r="AR370" s="206"/>
      <c r="AS370" s="206"/>
      <c r="AT370" s="206"/>
      <c r="AU370" s="206"/>
      <c r="AV370" s="206"/>
      <c r="AW370" s="206"/>
      <c r="AX370" s="206"/>
      <c r="AY370" s="206"/>
      <c r="AZ370" s="206"/>
      <c r="BA370" s="206"/>
      <c r="BB370" s="206"/>
      <c r="BC370" s="206"/>
      <c r="BD370" s="206"/>
      <c r="BE370" s="206"/>
      <c r="BF370" s="206"/>
      <c r="BG370" s="206"/>
      <c r="BH370" s="206"/>
      <c r="BI370" s="206"/>
      <c r="BJ370" s="206"/>
      <c r="BK370" s="206"/>
      <c r="BL370" s="206"/>
      <c r="BM370" s="215">
        <v>32</v>
      </c>
    </row>
    <row r="371" spans="1:65">
      <c r="A371" s="30"/>
      <c r="B371" s="19">
        <v>1</v>
      </c>
      <c r="C371" s="9">
        <v>3</v>
      </c>
      <c r="D371" s="225" t="s">
        <v>96</v>
      </c>
      <c r="E371" s="225" t="s">
        <v>107</v>
      </c>
      <c r="F371" s="24">
        <v>0.08</v>
      </c>
      <c r="G371" s="24">
        <v>0.06</v>
      </c>
      <c r="H371" s="24">
        <v>0.05</v>
      </c>
      <c r="I371" s="24">
        <v>0.06</v>
      </c>
      <c r="J371" s="24">
        <v>0.09</v>
      </c>
      <c r="K371" s="226">
        <v>1.6759834477440201</v>
      </c>
      <c r="L371" s="24">
        <v>0.1</v>
      </c>
      <c r="M371" s="225" t="s">
        <v>318</v>
      </c>
      <c r="N371" s="225">
        <v>0.9</v>
      </c>
      <c r="O371" s="24">
        <v>0.1</v>
      </c>
      <c r="P371" s="205"/>
      <c r="Q371" s="206"/>
      <c r="R371" s="206"/>
      <c r="S371" s="206"/>
      <c r="T371" s="206"/>
      <c r="U371" s="206"/>
      <c r="V371" s="206"/>
      <c r="W371" s="206"/>
      <c r="X371" s="206"/>
      <c r="Y371" s="206"/>
      <c r="Z371" s="206"/>
      <c r="AA371" s="206"/>
      <c r="AB371" s="206"/>
      <c r="AC371" s="206"/>
      <c r="AD371" s="206"/>
      <c r="AE371" s="206"/>
      <c r="AF371" s="206"/>
      <c r="AG371" s="206"/>
      <c r="AH371" s="206"/>
      <c r="AI371" s="206"/>
      <c r="AJ371" s="206"/>
      <c r="AK371" s="206"/>
      <c r="AL371" s="206"/>
      <c r="AM371" s="206"/>
      <c r="AN371" s="206"/>
      <c r="AO371" s="206"/>
      <c r="AP371" s="206"/>
      <c r="AQ371" s="206"/>
      <c r="AR371" s="206"/>
      <c r="AS371" s="206"/>
      <c r="AT371" s="206"/>
      <c r="AU371" s="206"/>
      <c r="AV371" s="206"/>
      <c r="AW371" s="206"/>
      <c r="AX371" s="206"/>
      <c r="AY371" s="206"/>
      <c r="AZ371" s="206"/>
      <c r="BA371" s="206"/>
      <c r="BB371" s="206"/>
      <c r="BC371" s="206"/>
      <c r="BD371" s="206"/>
      <c r="BE371" s="206"/>
      <c r="BF371" s="206"/>
      <c r="BG371" s="206"/>
      <c r="BH371" s="206"/>
      <c r="BI371" s="206"/>
      <c r="BJ371" s="206"/>
      <c r="BK371" s="206"/>
      <c r="BL371" s="206"/>
      <c r="BM371" s="215">
        <v>16</v>
      </c>
    </row>
    <row r="372" spans="1:65">
      <c r="A372" s="30"/>
      <c r="B372" s="19">
        <v>1</v>
      </c>
      <c r="C372" s="9">
        <v>4</v>
      </c>
      <c r="D372" s="225" t="s">
        <v>96</v>
      </c>
      <c r="E372" s="225" t="s">
        <v>107</v>
      </c>
      <c r="F372" s="24">
        <v>0.08</v>
      </c>
      <c r="G372" s="24">
        <v>0.05</v>
      </c>
      <c r="H372" s="24">
        <v>0.06</v>
      </c>
      <c r="I372" s="24">
        <v>0.06</v>
      </c>
      <c r="J372" s="24">
        <v>0.08</v>
      </c>
      <c r="K372" s="225">
        <v>2.8032702954045901</v>
      </c>
      <c r="L372" s="24">
        <v>0.1</v>
      </c>
      <c r="M372" s="225" t="s">
        <v>318</v>
      </c>
      <c r="N372" s="225">
        <v>0.9</v>
      </c>
      <c r="O372" s="24">
        <v>0.11</v>
      </c>
      <c r="P372" s="205"/>
      <c r="Q372" s="206"/>
      <c r="R372" s="206"/>
      <c r="S372" s="206"/>
      <c r="T372" s="206"/>
      <c r="U372" s="206"/>
      <c r="V372" s="206"/>
      <c r="W372" s="206"/>
      <c r="X372" s="206"/>
      <c r="Y372" s="206"/>
      <c r="Z372" s="206"/>
      <c r="AA372" s="206"/>
      <c r="AB372" s="206"/>
      <c r="AC372" s="206"/>
      <c r="AD372" s="206"/>
      <c r="AE372" s="206"/>
      <c r="AF372" s="206"/>
      <c r="AG372" s="206"/>
      <c r="AH372" s="206"/>
      <c r="AI372" s="206"/>
      <c r="AJ372" s="206"/>
      <c r="AK372" s="206"/>
      <c r="AL372" s="206"/>
      <c r="AM372" s="206"/>
      <c r="AN372" s="206"/>
      <c r="AO372" s="206"/>
      <c r="AP372" s="206"/>
      <c r="AQ372" s="206"/>
      <c r="AR372" s="206"/>
      <c r="AS372" s="206"/>
      <c r="AT372" s="206"/>
      <c r="AU372" s="206"/>
      <c r="AV372" s="206"/>
      <c r="AW372" s="206"/>
      <c r="AX372" s="206"/>
      <c r="AY372" s="206"/>
      <c r="AZ372" s="206"/>
      <c r="BA372" s="206"/>
      <c r="BB372" s="206"/>
      <c r="BC372" s="206"/>
      <c r="BD372" s="206"/>
      <c r="BE372" s="206"/>
      <c r="BF372" s="206"/>
      <c r="BG372" s="206"/>
      <c r="BH372" s="206"/>
      <c r="BI372" s="206"/>
      <c r="BJ372" s="206"/>
      <c r="BK372" s="206"/>
      <c r="BL372" s="206"/>
      <c r="BM372" s="215">
        <v>7.8809523809523802E-2</v>
      </c>
    </row>
    <row r="373" spans="1:65">
      <c r="A373" s="30"/>
      <c r="B373" s="19">
        <v>1</v>
      </c>
      <c r="C373" s="9">
        <v>5</v>
      </c>
      <c r="D373" s="225" t="s">
        <v>96</v>
      </c>
      <c r="E373" s="225" t="s">
        <v>107</v>
      </c>
      <c r="F373" s="24">
        <v>0.08</v>
      </c>
      <c r="G373" s="24">
        <v>0.06</v>
      </c>
      <c r="H373" s="24">
        <v>7.0000000000000007E-2</v>
      </c>
      <c r="I373" s="24">
        <v>7.0000000000000007E-2</v>
      </c>
      <c r="J373" s="24">
        <v>0.08</v>
      </c>
      <c r="K373" s="225">
        <v>2.5364803391196098</v>
      </c>
      <c r="L373" s="24">
        <v>0.1</v>
      </c>
      <c r="M373" s="225" t="s">
        <v>318</v>
      </c>
      <c r="N373" s="225">
        <v>1</v>
      </c>
      <c r="O373" s="24">
        <v>0.11</v>
      </c>
      <c r="P373" s="205"/>
      <c r="Q373" s="206"/>
      <c r="R373" s="206"/>
      <c r="S373" s="206"/>
      <c r="T373" s="206"/>
      <c r="U373" s="206"/>
      <c r="V373" s="206"/>
      <c r="W373" s="206"/>
      <c r="X373" s="206"/>
      <c r="Y373" s="206"/>
      <c r="Z373" s="206"/>
      <c r="AA373" s="206"/>
      <c r="AB373" s="206"/>
      <c r="AC373" s="206"/>
      <c r="AD373" s="206"/>
      <c r="AE373" s="206"/>
      <c r="AF373" s="206"/>
      <c r="AG373" s="206"/>
      <c r="AH373" s="206"/>
      <c r="AI373" s="206"/>
      <c r="AJ373" s="206"/>
      <c r="AK373" s="206"/>
      <c r="AL373" s="206"/>
      <c r="AM373" s="206"/>
      <c r="AN373" s="206"/>
      <c r="AO373" s="206"/>
      <c r="AP373" s="206"/>
      <c r="AQ373" s="206"/>
      <c r="AR373" s="206"/>
      <c r="AS373" s="206"/>
      <c r="AT373" s="206"/>
      <c r="AU373" s="206"/>
      <c r="AV373" s="206"/>
      <c r="AW373" s="206"/>
      <c r="AX373" s="206"/>
      <c r="AY373" s="206"/>
      <c r="AZ373" s="206"/>
      <c r="BA373" s="206"/>
      <c r="BB373" s="206"/>
      <c r="BC373" s="206"/>
      <c r="BD373" s="206"/>
      <c r="BE373" s="206"/>
      <c r="BF373" s="206"/>
      <c r="BG373" s="206"/>
      <c r="BH373" s="206"/>
      <c r="BI373" s="206"/>
      <c r="BJ373" s="206"/>
      <c r="BK373" s="206"/>
      <c r="BL373" s="206"/>
      <c r="BM373" s="215">
        <v>50</v>
      </c>
    </row>
    <row r="374" spans="1:65">
      <c r="A374" s="30"/>
      <c r="B374" s="19">
        <v>1</v>
      </c>
      <c r="C374" s="9">
        <v>6</v>
      </c>
      <c r="D374" s="225" t="s">
        <v>96</v>
      </c>
      <c r="E374" s="225" t="s">
        <v>107</v>
      </c>
      <c r="F374" s="24">
        <v>0.08</v>
      </c>
      <c r="G374" s="24">
        <v>0.05</v>
      </c>
      <c r="H374" s="24">
        <v>0.06</v>
      </c>
      <c r="I374" s="24">
        <v>0.06</v>
      </c>
      <c r="J374" s="24">
        <v>0.08</v>
      </c>
      <c r="K374" s="225">
        <v>2.70119881516078</v>
      </c>
      <c r="L374" s="24">
        <v>0.1</v>
      </c>
      <c r="M374" s="225" t="s">
        <v>318</v>
      </c>
      <c r="N374" s="225">
        <v>1</v>
      </c>
      <c r="O374" s="24">
        <v>0.11</v>
      </c>
      <c r="P374" s="205"/>
      <c r="Q374" s="206"/>
      <c r="R374" s="206"/>
      <c r="S374" s="206"/>
      <c r="T374" s="206"/>
      <c r="U374" s="206"/>
      <c r="V374" s="206"/>
      <c r="W374" s="206"/>
      <c r="X374" s="206"/>
      <c r="Y374" s="206"/>
      <c r="Z374" s="206"/>
      <c r="AA374" s="206"/>
      <c r="AB374" s="206"/>
      <c r="AC374" s="206"/>
      <c r="AD374" s="206"/>
      <c r="AE374" s="206"/>
      <c r="AF374" s="206"/>
      <c r="AG374" s="206"/>
      <c r="AH374" s="206"/>
      <c r="AI374" s="206"/>
      <c r="AJ374" s="206"/>
      <c r="AK374" s="206"/>
      <c r="AL374" s="206"/>
      <c r="AM374" s="206"/>
      <c r="AN374" s="206"/>
      <c r="AO374" s="206"/>
      <c r="AP374" s="206"/>
      <c r="AQ374" s="206"/>
      <c r="AR374" s="206"/>
      <c r="AS374" s="206"/>
      <c r="AT374" s="206"/>
      <c r="AU374" s="206"/>
      <c r="AV374" s="206"/>
      <c r="AW374" s="206"/>
      <c r="AX374" s="206"/>
      <c r="AY374" s="206"/>
      <c r="AZ374" s="206"/>
      <c r="BA374" s="206"/>
      <c r="BB374" s="206"/>
      <c r="BC374" s="206"/>
      <c r="BD374" s="206"/>
      <c r="BE374" s="206"/>
      <c r="BF374" s="206"/>
      <c r="BG374" s="206"/>
      <c r="BH374" s="206"/>
      <c r="BI374" s="206"/>
      <c r="BJ374" s="206"/>
      <c r="BK374" s="206"/>
      <c r="BL374" s="206"/>
      <c r="BM374" s="56"/>
    </row>
    <row r="375" spans="1:65">
      <c r="A375" s="30"/>
      <c r="B375" s="20" t="s">
        <v>260</v>
      </c>
      <c r="C375" s="12"/>
      <c r="D375" s="216" t="s">
        <v>662</v>
      </c>
      <c r="E375" s="216" t="s">
        <v>662</v>
      </c>
      <c r="F375" s="216">
        <v>7.8333333333333352E-2</v>
      </c>
      <c r="G375" s="216">
        <v>6.6666666666666666E-2</v>
      </c>
      <c r="H375" s="216">
        <v>5.6666666666666671E-2</v>
      </c>
      <c r="I375" s="216">
        <v>0.06</v>
      </c>
      <c r="J375" s="216">
        <v>8.3333333333333329E-2</v>
      </c>
      <c r="K375" s="216">
        <v>2.5410831717667133</v>
      </c>
      <c r="L375" s="216">
        <v>9.9999999999999992E-2</v>
      </c>
      <c r="M375" s="216">
        <v>0.9</v>
      </c>
      <c r="N375" s="216">
        <v>0.93333333333333324</v>
      </c>
      <c r="O375" s="216">
        <v>0.10666666666666667</v>
      </c>
      <c r="P375" s="205"/>
      <c r="Q375" s="206"/>
      <c r="R375" s="206"/>
      <c r="S375" s="206"/>
      <c r="T375" s="206"/>
      <c r="U375" s="206"/>
      <c r="V375" s="206"/>
      <c r="W375" s="206"/>
      <c r="X375" s="206"/>
      <c r="Y375" s="206"/>
      <c r="Z375" s="206"/>
      <c r="AA375" s="206"/>
      <c r="AB375" s="206"/>
      <c r="AC375" s="206"/>
      <c r="AD375" s="206"/>
      <c r="AE375" s="206"/>
      <c r="AF375" s="206"/>
      <c r="AG375" s="206"/>
      <c r="AH375" s="206"/>
      <c r="AI375" s="206"/>
      <c r="AJ375" s="206"/>
      <c r="AK375" s="206"/>
      <c r="AL375" s="206"/>
      <c r="AM375" s="206"/>
      <c r="AN375" s="206"/>
      <c r="AO375" s="206"/>
      <c r="AP375" s="206"/>
      <c r="AQ375" s="206"/>
      <c r="AR375" s="206"/>
      <c r="AS375" s="206"/>
      <c r="AT375" s="206"/>
      <c r="AU375" s="206"/>
      <c r="AV375" s="206"/>
      <c r="AW375" s="206"/>
      <c r="AX375" s="206"/>
      <c r="AY375" s="206"/>
      <c r="AZ375" s="206"/>
      <c r="BA375" s="206"/>
      <c r="BB375" s="206"/>
      <c r="BC375" s="206"/>
      <c r="BD375" s="206"/>
      <c r="BE375" s="206"/>
      <c r="BF375" s="206"/>
      <c r="BG375" s="206"/>
      <c r="BH375" s="206"/>
      <c r="BI375" s="206"/>
      <c r="BJ375" s="206"/>
      <c r="BK375" s="206"/>
      <c r="BL375" s="206"/>
      <c r="BM375" s="56"/>
    </row>
    <row r="376" spans="1:65">
      <c r="A376" s="30"/>
      <c r="B376" s="3" t="s">
        <v>261</v>
      </c>
      <c r="C376" s="29"/>
      <c r="D376" s="24" t="s">
        <v>662</v>
      </c>
      <c r="E376" s="24" t="s">
        <v>662</v>
      </c>
      <c r="F376" s="24">
        <v>0.08</v>
      </c>
      <c r="G376" s="24">
        <v>0.06</v>
      </c>
      <c r="H376" s="24">
        <v>5.5E-2</v>
      </c>
      <c r="I376" s="24">
        <v>0.06</v>
      </c>
      <c r="J376" s="24">
        <v>0.08</v>
      </c>
      <c r="K376" s="24">
        <v>2.6764524045681699</v>
      </c>
      <c r="L376" s="24">
        <v>0.1</v>
      </c>
      <c r="M376" s="24">
        <v>0.9</v>
      </c>
      <c r="N376" s="24">
        <v>0.9</v>
      </c>
      <c r="O376" s="24">
        <v>0.11</v>
      </c>
      <c r="P376" s="205"/>
      <c r="Q376" s="206"/>
      <c r="R376" s="206"/>
      <c r="S376" s="206"/>
      <c r="T376" s="206"/>
      <c r="U376" s="206"/>
      <c r="V376" s="206"/>
      <c r="W376" s="206"/>
      <c r="X376" s="206"/>
      <c r="Y376" s="206"/>
      <c r="Z376" s="206"/>
      <c r="AA376" s="206"/>
      <c r="AB376" s="206"/>
      <c r="AC376" s="206"/>
      <c r="AD376" s="206"/>
      <c r="AE376" s="206"/>
      <c r="AF376" s="206"/>
      <c r="AG376" s="206"/>
      <c r="AH376" s="206"/>
      <c r="AI376" s="206"/>
      <c r="AJ376" s="206"/>
      <c r="AK376" s="206"/>
      <c r="AL376" s="206"/>
      <c r="AM376" s="206"/>
      <c r="AN376" s="206"/>
      <c r="AO376" s="206"/>
      <c r="AP376" s="206"/>
      <c r="AQ376" s="206"/>
      <c r="AR376" s="206"/>
      <c r="AS376" s="206"/>
      <c r="AT376" s="206"/>
      <c r="AU376" s="206"/>
      <c r="AV376" s="206"/>
      <c r="AW376" s="206"/>
      <c r="AX376" s="206"/>
      <c r="AY376" s="206"/>
      <c r="AZ376" s="206"/>
      <c r="BA376" s="206"/>
      <c r="BB376" s="206"/>
      <c r="BC376" s="206"/>
      <c r="BD376" s="206"/>
      <c r="BE376" s="206"/>
      <c r="BF376" s="206"/>
      <c r="BG376" s="206"/>
      <c r="BH376" s="206"/>
      <c r="BI376" s="206"/>
      <c r="BJ376" s="206"/>
      <c r="BK376" s="206"/>
      <c r="BL376" s="206"/>
      <c r="BM376" s="56"/>
    </row>
    <row r="377" spans="1:65">
      <c r="A377" s="30"/>
      <c r="B377" s="3" t="s">
        <v>262</v>
      </c>
      <c r="C377" s="29"/>
      <c r="D377" s="24" t="s">
        <v>662</v>
      </c>
      <c r="E377" s="24" t="s">
        <v>662</v>
      </c>
      <c r="F377" s="24">
        <v>4.082482904638628E-3</v>
      </c>
      <c r="G377" s="24">
        <v>1.861898672502529E-2</v>
      </c>
      <c r="H377" s="24">
        <v>8.1649658092772352E-3</v>
      </c>
      <c r="I377" s="24">
        <v>6.3245553203367597E-3</v>
      </c>
      <c r="J377" s="24">
        <v>5.1639777949432199E-3</v>
      </c>
      <c r="K377" s="24">
        <v>0.44010316068341165</v>
      </c>
      <c r="L377" s="24">
        <v>1.5202354861220293E-17</v>
      </c>
      <c r="M377" s="24" t="s">
        <v>662</v>
      </c>
      <c r="N377" s="24">
        <v>5.1639777949432211E-2</v>
      </c>
      <c r="O377" s="24">
        <v>5.1639777949432199E-3</v>
      </c>
      <c r="P377" s="205"/>
      <c r="Q377" s="206"/>
      <c r="R377" s="206"/>
      <c r="S377" s="206"/>
      <c r="T377" s="206"/>
      <c r="U377" s="206"/>
      <c r="V377" s="206"/>
      <c r="W377" s="206"/>
      <c r="X377" s="206"/>
      <c r="Y377" s="206"/>
      <c r="Z377" s="206"/>
      <c r="AA377" s="206"/>
      <c r="AB377" s="206"/>
      <c r="AC377" s="206"/>
      <c r="AD377" s="206"/>
      <c r="AE377" s="206"/>
      <c r="AF377" s="206"/>
      <c r="AG377" s="206"/>
      <c r="AH377" s="206"/>
      <c r="AI377" s="206"/>
      <c r="AJ377" s="206"/>
      <c r="AK377" s="206"/>
      <c r="AL377" s="206"/>
      <c r="AM377" s="206"/>
      <c r="AN377" s="206"/>
      <c r="AO377" s="206"/>
      <c r="AP377" s="206"/>
      <c r="AQ377" s="206"/>
      <c r="AR377" s="206"/>
      <c r="AS377" s="206"/>
      <c r="AT377" s="206"/>
      <c r="AU377" s="206"/>
      <c r="AV377" s="206"/>
      <c r="AW377" s="206"/>
      <c r="AX377" s="206"/>
      <c r="AY377" s="206"/>
      <c r="AZ377" s="206"/>
      <c r="BA377" s="206"/>
      <c r="BB377" s="206"/>
      <c r="BC377" s="206"/>
      <c r="BD377" s="206"/>
      <c r="BE377" s="206"/>
      <c r="BF377" s="206"/>
      <c r="BG377" s="206"/>
      <c r="BH377" s="206"/>
      <c r="BI377" s="206"/>
      <c r="BJ377" s="206"/>
      <c r="BK377" s="206"/>
      <c r="BL377" s="206"/>
      <c r="BM377" s="56"/>
    </row>
    <row r="378" spans="1:65">
      <c r="A378" s="30"/>
      <c r="B378" s="3" t="s">
        <v>86</v>
      </c>
      <c r="C378" s="29"/>
      <c r="D378" s="13" t="s">
        <v>662</v>
      </c>
      <c r="E378" s="13" t="s">
        <v>662</v>
      </c>
      <c r="F378" s="13">
        <v>5.2116803037939918E-2</v>
      </c>
      <c r="G378" s="13">
        <v>0.27928480087537938</v>
      </c>
      <c r="H378" s="13">
        <v>0.14408763192842178</v>
      </c>
      <c r="I378" s="13">
        <v>0.105409255338946</v>
      </c>
      <c r="J378" s="13">
        <v>6.1967733539318642E-2</v>
      </c>
      <c r="K378" s="13">
        <v>0.17319510261343612</v>
      </c>
      <c r="L378" s="13">
        <v>1.5202354861220294E-16</v>
      </c>
      <c r="M378" s="13" t="s">
        <v>662</v>
      </c>
      <c r="N378" s="13">
        <v>5.5328333517248807E-2</v>
      </c>
      <c r="O378" s="13">
        <v>4.8412291827592685E-2</v>
      </c>
      <c r="P378" s="15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55"/>
    </row>
    <row r="379" spans="1:65">
      <c r="A379" s="30"/>
      <c r="B379" s="3" t="s">
        <v>263</v>
      </c>
      <c r="C379" s="29"/>
      <c r="D379" s="13" t="s">
        <v>662</v>
      </c>
      <c r="E379" s="13" t="s">
        <v>662</v>
      </c>
      <c r="F379" s="13">
        <v>-6.0422960725071695E-3</v>
      </c>
      <c r="G379" s="13">
        <v>-0.15407854984894254</v>
      </c>
      <c r="H379" s="13">
        <v>-0.28096676737160109</v>
      </c>
      <c r="I379" s="13">
        <v>-0.23867069486404824</v>
      </c>
      <c r="J379" s="13">
        <v>5.7401812688821829E-2</v>
      </c>
      <c r="K379" s="13">
        <v>31.243351424230205</v>
      </c>
      <c r="L379" s="13">
        <v>0.2688821752265862</v>
      </c>
      <c r="M379" s="13">
        <v>10.419939577039276</v>
      </c>
      <c r="N379" s="13">
        <v>10.842900302114804</v>
      </c>
      <c r="O379" s="13">
        <v>0.35347432024169212</v>
      </c>
      <c r="P379" s="15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55"/>
    </row>
    <row r="380" spans="1:65">
      <c r="A380" s="30"/>
      <c r="B380" s="46" t="s">
        <v>264</v>
      </c>
      <c r="C380" s="47"/>
      <c r="D380" s="45">
        <v>0.2</v>
      </c>
      <c r="E380" s="45">
        <v>0.99</v>
      </c>
      <c r="F380" s="45">
        <v>0.32</v>
      </c>
      <c r="G380" s="45">
        <v>0.59</v>
      </c>
      <c r="H380" s="45">
        <v>0.83</v>
      </c>
      <c r="I380" s="45">
        <v>0.75</v>
      </c>
      <c r="J380" s="45">
        <v>0.2</v>
      </c>
      <c r="K380" s="45">
        <v>58.29</v>
      </c>
      <c r="L380" s="45">
        <v>0.2</v>
      </c>
      <c r="M380" s="45">
        <v>6.35</v>
      </c>
      <c r="N380" s="45">
        <v>20.03</v>
      </c>
      <c r="O380" s="45">
        <v>0.36</v>
      </c>
      <c r="P380" s="15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55"/>
    </row>
    <row r="381" spans="1:65">
      <c r="B381" s="31"/>
      <c r="C381" s="20"/>
      <c r="D381" s="20"/>
      <c r="E381" s="20"/>
      <c r="F381" s="20"/>
      <c r="G381" s="20"/>
      <c r="H381" s="20"/>
      <c r="I381" s="20"/>
      <c r="J381" s="20"/>
      <c r="K381" s="20"/>
      <c r="L381" s="20"/>
      <c r="M381" s="20"/>
      <c r="N381" s="20"/>
      <c r="O381" s="20"/>
      <c r="BM381" s="55"/>
    </row>
    <row r="382" spans="1:65" ht="15">
      <c r="B382" s="8" t="s">
        <v>621</v>
      </c>
      <c r="BM382" s="28" t="s">
        <v>67</v>
      </c>
    </row>
    <row r="383" spans="1:65" ht="15">
      <c r="A383" s="25" t="s">
        <v>8</v>
      </c>
      <c r="B383" s="18" t="s">
        <v>112</v>
      </c>
      <c r="C383" s="15" t="s">
        <v>113</v>
      </c>
      <c r="D383" s="16" t="s">
        <v>225</v>
      </c>
      <c r="E383" s="17" t="s">
        <v>225</v>
      </c>
      <c r="F383" s="17" t="s">
        <v>225</v>
      </c>
      <c r="G383" s="17" t="s">
        <v>225</v>
      </c>
      <c r="H383" s="17" t="s">
        <v>225</v>
      </c>
      <c r="I383" s="17" t="s">
        <v>225</v>
      </c>
      <c r="J383" s="17" t="s">
        <v>225</v>
      </c>
      <c r="K383" s="17" t="s">
        <v>225</v>
      </c>
      <c r="L383" s="17" t="s">
        <v>225</v>
      </c>
      <c r="M383" s="17" t="s">
        <v>225</v>
      </c>
      <c r="N383" s="17" t="s">
        <v>225</v>
      </c>
      <c r="O383" s="17" t="s">
        <v>225</v>
      </c>
      <c r="P383" s="15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28">
        <v>1</v>
      </c>
    </row>
    <row r="384" spans="1:65">
      <c r="A384" s="30"/>
      <c r="B384" s="19" t="s">
        <v>226</v>
      </c>
      <c r="C384" s="9" t="s">
        <v>226</v>
      </c>
      <c r="D384" s="151" t="s">
        <v>231</v>
      </c>
      <c r="E384" s="152" t="s">
        <v>232</v>
      </c>
      <c r="F384" s="152" t="s">
        <v>235</v>
      </c>
      <c r="G384" s="152" t="s">
        <v>236</v>
      </c>
      <c r="H384" s="152" t="s">
        <v>237</v>
      </c>
      <c r="I384" s="152" t="s">
        <v>238</v>
      </c>
      <c r="J384" s="152" t="s">
        <v>280</v>
      </c>
      <c r="K384" s="152" t="s">
        <v>241</v>
      </c>
      <c r="L384" s="152" t="s">
        <v>242</v>
      </c>
      <c r="M384" s="152" t="s">
        <v>243</v>
      </c>
      <c r="N384" s="152" t="s">
        <v>248</v>
      </c>
      <c r="O384" s="152" t="s">
        <v>249</v>
      </c>
      <c r="P384" s="15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28" t="s">
        <v>3</v>
      </c>
    </row>
    <row r="385" spans="1:65">
      <c r="A385" s="30"/>
      <c r="B385" s="19"/>
      <c r="C385" s="9"/>
      <c r="D385" s="10" t="s">
        <v>282</v>
      </c>
      <c r="E385" s="11" t="s">
        <v>320</v>
      </c>
      <c r="F385" s="11" t="s">
        <v>282</v>
      </c>
      <c r="G385" s="11" t="s">
        <v>282</v>
      </c>
      <c r="H385" s="11" t="s">
        <v>282</v>
      </c>
      <c r="I385" s="11" t="s">
        <v>282</v>
      </c>
      <c r="J385" s="11" t="s">
        <v>282</v>
      </c>
      <c r="K385" s="11" t="s">
        <v>282</v>
      </c>
      <c r="L385" s="11" t="s">
        <v>320</v>
      </c>
      <c r="M385" s="11" t="s">
        <v>320</v>
      </c>
      <c r="N385" s="11" t="s">
        <v>320</v>
      </c>
      <c r="O385" s="11" t="s">
        <v>320</v>
      </c>
      <c r="P385" s="15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28">
        <v>3</v>
      </c>
    </row>
    <row r="386" spans="1:65">
      <c r="A386" s="30"/>
      <c r="B386" s="19"/>
      <c r="C386" s="9"/>
      <c r="D386" s="26" t="s">
        <v>322</v>
      </c>
      <c r="E386" s="26" t="s">
        <v>323</v>
      </c>
      <c r="F386" s="26" t="s">
        <v>323</v>
      </c>
      <c r="G386" s="26" t="s">
        <v>323</v>
      </c>
      <c r="H386" s="26" t="s">
        <v>323</v>
      </c>
      <c r="I386" s="26" t="s">
        <v>323</v>
      </c>
      <c r="J386" s="26" t="s">
        <v>118</v>
      </c>
      <c r="K386" s="26" t="s">
        <v>324</v>
      </c>
      <c r="L386" s="26" t="s">
        <v>324</v>
      </c>
      <c r="M386" s="26" t="s">
        <v>307</v>
      </c>
      <c r="N386" s="26" t="s">
        <v>307</v>
      </c>
      <c r="O386" s="26" t="s">
        <v>323</v>
      </c>
      <c r="P386" s="15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28">
        <v>3</v>
      </c>
    </row>
    <row r="387" spans="1:65">
      <c r="A387" s="30"/>
      <c r="B387" s="18">
        <v>1</v>
      </c>
      <c r="C387" s="14">
        <v>1</v>
      </c>
      <c r="D387" s="224">
        <v>0.37589078854148866</v>
      </c>
      <c r="E387" s="214" t="s">
        <v>107</v>
      </c>
      <c r="F387" s="214" t="s">
        <v>210</v>
      </c>
      <c r="G387" s="214" t="s">
        <v>210</v>
      </c>
      <c r="H387" s="214" t="s">
        <v>210</v>
      </c>
      <c r="I387" s="214" t="s">
        <v>210</v>
      </c>
      <c r="J387" s="214" t="s">
        <v>210</v>
      </c>
      <c r="K387" s="214">
        <v>2.30705123282402E-2</v>
      </c>
      <c r="L387" s="214" t="s">
        <v>303</v>
      </c>
      <c r="M387" s="214" t="s">
        <v>303</v>
      </c>
      <c r="N387" s="214" t="s">
        <v>107</v>
      </c>
      <c r="O387" s="224">
        <v>0.45</v>
      </c>
      <c r="P387" s="205"/>
      <c r="Q387" s="206"/>
      <c r="R387" s="206"/>
      <c r="S387" s="206"/>
      <c r="T387" s="206"/>
      <c r="U387" s="206"/>
      <c r="V387" s="206"/>
      <c r="W387" s="206"/>
      <c r="X387" s="206"/>
      <c r="Y387" s="206"/>
      <c r="Z387" s="206"/>
      <c r="AA387" s="206"/>
      <c r="AB387" s="206"/>
      <c r="AC387" s="206"/>
      <c r="AD387" s="206"/>
      <c r="AE387" s="206"/>
      <c r="AF387" s="206"/>
      <c r="AG387" s="206"/>
      <c r="AH387" s="206"/>
      <c r="AI387" s="206"/>
      <c r="AJ387" s="206"/>
      <c r="AK387" s="206"/>
      <c r="AL387" s="206"/>
      <c r="AM387" s="206"/>
      <c r="AN387" s="206"/>
      <c r="AO387" s="206"/>
      <c r="AP387" s="206"/>
      <c r="AQ387" s="206"/>
      <c r="AR387" s="206"/>
      <c r="AS387" s="206"/>
      <c r="AT387" s="206"/>
      <c r="AU387" s="206"/>
      <c r="AV387" s="206"/>
      <c r="AW387" s="206"/>
      <c r="AX387" s="206"/>
      <c r="AY387" s="206"/>
      <c r="AZ387" s="206"/>
      <c r="BA387" s="206"/>
      <c r="BB387" s="206"/>
      <c r="BC387" s="206"/>
      <c r="BD387" s="206"/>
      <c r="BE387" s="206"/>
      <c r="BF387" s="206"/>
      <c r="BG387" s="206"/>
      <c r="BH387" s="206"/>
      <c r="BI387" s="206"/>
      <c r="BJ387" s="206"/>
      <c r="BK387" s="206"/>
      <c r="BL387" s="206"/>
      <c r="BM387" s="215">
        <v>1</v>
      </c>
    </row>
    <row r="388" spans="1:65">
      <c r="A388" s="30"/>
      <c r="B388" s="19">
        <v>1</v>
      </c>
      <c r="C388" s="9">
        <v>2</v>
      </c>
      <c r="D388" s="225">
        <v>0.35576487744233332</v>
      </c>
      <c r="E388" s="24" t="s">
        <v>107</v>
      </c>
      <c r="F388" s="24" t="s">
        <v>210</v>
      </c>
      <c r="G388" s="24" t="s">
        <v>210</v>
      </c>
      <c r="H388" s="24" t="s">
        <v>210</v>
      </c>
      <c r="I388" s="24" t="s">
        <v>210</v>
      </c>
      <c r="J388" s="24" t="s">
        <v>210</v>
      </c>
      <c r="K388" s="226">
        <v>3.0687749145101195E-2</v>
      </c>
      <c r="L388" s="24" t="s">
        <v>303</v>
      </c>
      <c r="M388" s="24" t="s">
        <v>303</v>
      </c>
      <c r="N388" s="24" t="s">
        <v>107</v>
      </c>
      <c r="O388" s="225">
        <v>0.44</v>
      </c>
      <c r="P388" s="205"/>
      <c r="Q388" s="206"/>
      <c r="R388" s="206"/>
      <c r="S388" s="206"/>
      <c r="T388" s="206"/>
      <c r="U388" s="206"/>
      <c r="V388" s="206"/>
      <c r="W388" s="206"/>
      <c r="X388" s="206"/>
      <c r="Y388" s="206"/>
      <c r="Z388" s="206"/>
      <c r="AA388" s="206"/>
      <c r="AB388" s="206"/>
      <c r="AC388" s="206"/>
      <c r="AD388" s="206"/>
      <c r="AE388" s="206"/>
      <c r="AF388" s="206"/>
      <c r="AG388" s="206"/>
      <c r="AH388" s="206"/>
      <c r="AI388" s="206"/>
      <c r="AJ388" s="206"/>
      <c r="AK388" s="206"/>
      <c r="AL388" s="206"/>
      <c r="AM388" s="206"/>
      <c r="AN388" s="206"/>
      <c r="AO388" s="206"/>
      <c r="AP388" s="206"/>
      <c r="AQ388" s="206"/>
      <c r="AR388" s="206"/>
      <c r="AS388" s="206"/>
      <c r="AT388" s="206"/>
      <c r="AU388" s="206"/>
      <c r="AV388" s="206"/>
      <c r="AW388" s="206"/>
      <c r="AX388" s="206"/>
      <c r="AY388" s="206"/>
      <c r="AZ388" s="206"/>
      <c r="BA388" s="206"/>
      <c r="BB388" s="206"/>
      <c r="BC388" s="206"/>
      <c r="BD388" s="206"/>
      <c r="BE388" s="206"/>
      <c r="BF388" s="206"/>
      <c r="BG388" s="206"/>
      <c r="BH388" s="206"/>
      <c r="BI388" s="206"/>
      <c r="BJ388" s="206"/>
      <c r="BK388" s="206"/>
      <c r="BL388" s="206"/>
      <c r="BM388" s="215">
        <v>16</v>
      </c>
    </row>
    <row r="389" spans="1:65">
      <c r="A389" s="30"/>
      <c r="B389" s="19">
        <v>1</v>
      </c>
      <c r="C389" s="9">
        <v>3</v>
      </c>
      <c r="D389" s="225">
        <v>0.35981420477029935</v>
      </c>
      <c r="E389" s="24" t="s">
        <v>107</v>
      </c>
      <c r="F389" s="24" t="s">
        <v>210</v>
      </c>
      <c r="G389" s="24" t="s">
        <v>210</v>
      </c>
      <c r="H389" s="24" t="s">
        <v>210</v>
      </c>
      <c r="I389" s="24" t="s">
        <v>210</v>
      </c>
      <c r="J389" s="24" t="s">
        <v>210</v>
      </c>
      <c r="K389" s="24">
        <v>2.20701484364186E-2</v>
      </c>
      <c r="L389" s="24" t="s">
        <v>303</v>
      </c>
      <c r="M389" s="24" t="s">
        <v>303</v>
      </c>
      <c r="N389" s="24" t="s">
        <v>107</v>
      </c>
      <c r="O389" s="225">
        <v>0.46</v>
      </c>
      <c r="P389" s="205"/>
      <c r="Q389" s="206"/>
      <c r="R389" s="206"/>
      <c r="S389" s="206"/>
      <c r="T389" s="206"/>
      <c r="U389" s="206"/>
      <c r="V389" s="206"/>
      <c r="W389" s="206"/>
      <c r="X389" s="206"/>
      <c r="Y389" s="206"/>
      <c r="Z389" s="206"/>
      <c r="AA389" s="206"/>
      <c r="AB389" s="206"/>
      <c r="AC389" s="206"/>
      <c r="AD389" s="206"/>
      <c r="AE389" s="206"/>
      <c r="AF389" s="206"/>
      <c r="AG389" s="206"/>
      <c r="AH389" s="206"/>
      <c r="AI389" s="206"/>
      <c r="AJ389" s="206"/>
      <c r="AK389" s="206"/>
      <c r="AL389" s="206"/>
      <c r="AM389" s="206"/>
      <c r="AN389" s="206"/>
      <c r="AO389" s="206"/>
      <c r="AP389" s="206"/>
      <c r="AQ389" s="206"/>
      <c r="AR389" s="206"/>
      <c r="AS389" s="206"/>
      <c r="AT389" s="206"/>
      <c r="AU389" s="206"/>
      <c r="AV389" s="206"/>
      <c r="AW389" s="206"/>
      <c r="AX389" s="206"/>
      <c r="AY389" s="206"/>
      <c r="AZ389" s="206"/>
      <c r="BA389" s="206"/>
      <c r="BB389" s="206"/>
      <c r="BC389" s="206"/>
      <c r="BD389" s="206"/>
      <c r="BE389" s="206"/>
      <c r="BF389" s="206"/>
      <c r="BG389" s="206"/>
      <c r="BH389" s="206"/>
      <c r="BI389" s="206"/>
      <c r="BJ389" s="206"/>
      <c r="BK389" s="206"/>
      <c r="BL389" s="206"/>
      <c r="BM389" s="215">
        <v>16</v>
      </c>
    </row>
    <row r="390" spans="1:65">
      <c r="A390" s="30"/>
      <c r="B390" s="19">
        <v>1</v>
      </c>
      <c r="C390" s="9">
        <v>4</v>
      </c>
      <c r="D390" s="225">
        <v>0.34519667581119928</v>
      </c>
      <c r="E390" s="24" t="s">
        <v>107</v>
      </c>
      <c r="F390" s="24" t="s">
        <v>210</v>
      </c>
      <c r="G390" s="24" t="s">
        <v>210</v>
      </c>
      <c r="H390" s="24" t="s">
        <v>210</v>
      </c>
      <c r="I390" s="24" t="s">
        <v>210</v>
      </c>
      <c r="J390" s="24" t="s">
        <v>210</v>
      </c>
      <c r="K390" s="24">
        <v>2.0293074710352799E-2</v>
      </c>
      <c r="L390" s="24" t="s">
        <v>303</v>
      </c>
      <c r="M390" s="24" t="s">
        <v>303</v>
      </c>
      <c r="N390" s="24" t="s">
        <v>107</v>
      </c>
      <c r="O390" s="225">
        <v>0.46</v>
      </c>
      <c r="P390" s="205"/>
      <c r="Q390" s="206"/>
      <c r="R390" s="206"/>
      <c r="S390" s="206"/>
      <c r="T390" s="206"/>
      <c r="U390" s="206"/>
      <c r="V390" s="206"/>
      <c r="W390" s="206"/>
      <c r="X390" s="206"/>
      <c r="Y390" s="206"/>
      <c r="Z390" s="206"/>
      <c r="AA390" s="206"/>
      <c r="AB390" s="206"/>
      <c r="AC390" s="206"/>
      <c r="AD390" s="206"/>
      <c r="AE390" s="206"/>
      <c r="AF390" s="206"/>
      <c r="AG390" s="206"/>
      <c r="AH390" s="206"/>
      <c r="AI390" s="206"/>
      <c r="AJ390" s="206"/>
      <c r="AK390" s="206"/>
      <c r="AL390" s="206"/>
      <c r="AM390" s="206"/>
      <c r="AN390" s="206"/>
      <c r="AO390" s="206"/>
      <c r="AP390" s="206"/>
      <c r="AQ390" s="206"/>
      <c r="AR390" s="206"/>
      <c r="AS390" s="206"/>
      <c r="AT390" s="206"/>
      <c r="AU390" s="206"/>
      <c r="AV390" s="206"/>
      <c r="AW390" s="206"/>
      <c r="AX390" s="206"/>
      <c r="AY390" s="206"/>
      <c r="AZ390" s="206"/>
      <c r="BA390" s="206"/>
      <c r="BB390" s="206"/>
      <c r="BC390" s="206"/>
      <c r="BD390" s="206"/>
      <c r="BE390" s="206"/>
      <c r="BF390" s="206"/>
      <c r="BG390" s="206"/>
      <c r="BH390" s="206"/>
      <c r="BI390" s="206"/>
      <c r="BJ390" s="206"/>
      <c r="BK390" s="206"/>
      <c r="BL390" s="206"/>
      <c r="BM390" s="215" t="s">
        <v>210</v>
      </c>
    </row>
    <row r="391" spans="1:65">
      <c r="A391" s="30"/>
      <c r="B391" s="19">
        <v>1</v>
      </c>
      <c r="C391" s="9">
        <v>5</v>
      </c>
      <c r="D391" s="225">
        <v>0.33993496524274602</v>
      </c>
      <c r="E391" s="24" t="s">
        <v>107</v>
      </c>
      <c r="F391" s="24" t="s">
        <v>210</v>
      </c>
      <c r="G391" s="24" t="s">
        <v>210</v>
      </c>
      <c r="H391" s="24" t="s">
        <v>210</v>
      </c>
      <c r="I391" s="24" t="s">
        <v>210</v>
      </c>
      <c r="J391" s="24" t="s">
        <v>210</v>
      </c>
      <c r="K391" s="24">
        <v>1.9739538139803139E-2</v>
      </c>
      <c r="L391" s="24" t="s">
        <v>303</v>
      </c>
      <c r="M391" s="24" t="s">
        <v>303</v>
      </c>
      <c r="N391" s="24" t="s">
        <v>107</v>
      </c>
      <c r="O391" s="225">
        <v>0.46</v>
      </c>
      <c r="P391" s="205"/>
      <c r="Q391" s="206"/>
      <c r="R391" s="206"/>
      <c r="S391" s="206"/>
      <c r="T391" s="206"/>
      <c r="U391" s="206"/>
      <c r="V391" s="206"/>
      <c r="W391" s="206"/>
      <c r="X391" s="206"/>
      <c r="Y391" s="206"/>
      <c r="Z391" s="206"/>
      <c r="AA391" s="206"/>
      <c r="AB391" s="206"/>
      <c r="AC391" s="206"/>
      <c r="AD391" s="206"/>
      <c r="AE391" s="206"/>
      <c r="AF391" s="206"/>
      <c r="AG391" s="206"/>
      <c r="AH391" s="206"/>
      <c r="AI391" s="206"/>
      <c r="AJ391" s="206"/>
      <c r="AK391" s="206"/>
      <c r="AL391" s="206"/>
      <c r="AM391" s="206"/>
      <c r="AN391" s="206"/>
      <c r="AO391" s="206"/>
      <c r="AP391" s="206"/>
      <c r="AQ391" s="206"/>
      <c r="AR391" s="206"/>
      <c r="AS391" s="206"/>
      <c r="AT391" s="206"/>
      <c r="AU391" s="206"/>
      <c r="AV391" s="206"/>
      <c r="AW391" s="206"/>
      <c r="AX391" s="206"/>
      <c r="AY391" s="206"/>
      <c r="AZ391" s="206"/>
      <c r="BA391" s="206"/>
      <c r="BB391" s="206"/>
      <c r="BC391" s="206"/>
      <c r="BD391" s="206"/>
      <c r="BE391" s="206"/>
      <c r="BF391" s="206"/>
      <c r="BG391" s="206"/>
      <c r="BH391" s="206"/>
      <c r="BI391" s="206"/>
      <c r="BJ391" s="206"/>
      <c r="BK391" s="206"/>
      <c r="BL391" s="206"/>
      <c r="BM391" s="215">
        <v>87</v>
      </c>
    </row>
    <row r="392" spans="1:65">
      <c r="A392" s="30"/>
      <c r="B392" s="19">
        <v>1</v>
      </c>
      <c r="C392" s="9">
        <v>6</v>
      </c>
      <c r="D392" s="225">
        <v>0.34653574145597488</v>
      </c>
      <c r="E392" s="24" t="s">
        <v>107</v>
      </c>
      <c r="F392" s="24" t="s">
        <v>210</v>
      </c>
      <c r="G392" s="24" t="s">
        <v>210</v>
      </c>
      <c r="H392" s="24" t="s">
        <v>210</v>
      </c>
      <c r="I392" s="24" t="s">
        <v>210</v>
      </c>
      <c r="J392" s="24" t="s">
        <v>210</v>
      </c>
      <c r="K392" s="24">
        <v>1.9501650962233542E-2</v>
      </c>
      <c r="L392" s="24" t="s">
        <v>303</v>
      </c>
      <c r="M392" s="24" t="s">
        <v>303</v>
      </c>
      <c r="N392" s="24" t="s">
        <v>107</v>
      </c>
      <c r="O392" s="225">
        <v>0.45</v>
      </c>
      <c r="P392" s="205"/>
      <c r="Q392" s="206"/>
      <c r="R392" s="206"/>
      <c r="S392" s="206"/>
      <c r="T392" s="206"/>
      <c r="U392" s="206"/>
      <c r="V392" s="206"/>
      <c r="W392" s="206"/>
      <c r="X392" s="206"/>
      <c r="Y392" s="206"/>
      <c r="Z392" s="206"/>
      <c r="AA392" s="206"/>
      <c r="AB392" s="206"/>
      <c r="AC392" s="206"/>
      <c r="AD392" s="206"/>
      <c r="AE392" s="206"/>
      <c r="AF392" s="206"/>
      <c r="AG392" s="206"/>
      <c r="AH392" s="206"/>
      <c r="AI392" s="206"/>
      <c r="AJ392" s="206"/>
      <c r="AK392" s="206"/>
      <c r="AL392" s="206"/>
      <c r="AM392" s="206"/>
      <c r="AN392" s="206"/>
      <c r="AO392" s="206"/>
      <c r="AP392" s="206"/>
      <c r="AQ392" s="206"/>
      <c r="AR392" s="206"/>
      <c r="AS392" s="206"/>
      <c r="AT392" s="206"/>
      <c r="AU392" s="206"/>
      <c r="AV392" s="206"/>
      <c r="AW392" s="206"/>
      <c r="AX392" s="206"/>
      <c r="AY392" s="206"/>
      <c r="AZ392" s="206"/>
      <c r="BA392" s="206"/>
      <c r="BB392" s="206"/>
      <c r="BC392" s="206"/>
      <c r="BD392" s="206"/>
      <c r="BE392" s="206"/>
      <c r="BF392" s="206"/>
      <c r="BG392" s="206"/>
      <c r="BH392" s="206"/>
      <c r="BI392" s="206"/>
      <c r="BJ392" s="206"/>
      <c r="BK392" s="206"/>
      <c r="BL392" s="206"/>
      <c r="BM392" s="56"/>
    </row>
    <row r="393" spans="1:65">
      <c r="A393" s="30"/>
      <c r="B393" s="20" t="s">
        <v>260</v>
      </c>
      <c r="C393" s="12"/>
      <c r="D393" s="216">
        <v>0.35385620887734026</v>
      </c>
      <c r="E393" s="216" t="s">
        <v>662</v>
      </c>
      <c r="F393" s="216" t="s">
        <v>662</v>
      </c>
      <c r="G393" s="216" t="s">
        <v>662</v>
      </c>
      <c r="H393" s="216" t="s">
        <v>662</v>
      </c>
      <c r="I393" s="216" t="s">
        <v>662</v>
      </c>
      <c r="J393" s="216" t="s">
        <v>662</v>
      </c>
      <c r="K393" s="216">
        <v>2.2560445620358249E-2</v>
      </c>
      <c r="L393" s="216" t="s">
        <v>662</v>
      </c>
      <c r="M393" s="216" t="s">
        <v>662</v>
      </c>
      <c r="N393" s="216" t="s">
        <v>662</v>
      </c>
      <c r="O393" s="216">
        <v>0.45333333333333337</v>
      </c>
      <c r="P393" s="205"/>
      <c r="Q393" s="206"/>
      <c r="R393" s="206"/>
      <c r="S393" s="206"/>
      <c r="T393" s="206"/>
      <c r="U393" s="206"/>
      <c r="V393" s="206"/>
      <c r="W393" s="206"/>
      <c r="X393" s="206"/>
      <c r="Y393" s="206"/>
      <c r="Z393" s="206"/>
      <c r="AA393" s="206"/>
      <c r="AB393" s="206"/>
      <c r="AC393" s="206"/>
      <c r="AD393" s="206"/>
      <c r="AE393" s="206"/>
      <c r="AF393" s="206"/>
      <c r="AG393" s="206"/>
      <c r="AH393" s="206"/>
      <c r="AI393" s="206"/>
      <c r="AJ393" s="206"/>
      <c r="AK393" s="206"/>
      <c r="AL393" s="206"/>
      <c r="AM393" s="206"/>
      <c r="AN393" s="206"/>
      <c r="AO393" s="206"/>
      <c r="AP393" s="206"/>
      <c r="AQ393" s="206"/>
      <c r="AR393" s="206"/>
      <c r="AS393" s="206"/>
      <c r="AT393" s="206"/>
      <c r="AU393" s="206"/>
      <c r="AV393" s="206"/>
      <c r="AW393" s="206"/>
      <c r="AX393" s="206"/>
      <c r="AY393" s="206"/>
      <c r="AZ393" s="206"/>
      <c r="BA393" s="206"/>
      <c r="BB393" s="206"/>
      <c r="BC393" s="206"/>
      <c r="BD393" s="206"/>
      <c r="BE393" s="206"/>
      <c r="BF393" s="206"/>
      <c r="BG393" s="206"/>
      <c r="BH393" s="206"/>
      <c r="BI393" s="206"/>
      <c r="BJ393" s="206"/>
      <c r="BK393" s="206"/>
      <c r="BL393" s="206"/>
      <c r="BM393" s="56"/>
    </row>
    <row r="394" spans="1:65">
      <c r="A394" s="30"/>
      <c r="B394" s="3" t="s">
        <v>261</v>
      </c>
      <c r="C394" s="29"/>
      <c r="D394" s="24">
        <v>0.3511503094491541</v>
      </c>
      <c r="E394" s="24" t="s">
        <v>662</v>
      </c>
      <c r="F394" s="24" t="s">
        <v>662</v>
      </c>
      <c r="G394" s="24" t="s">
        <v>662</v>
      </c>
      <c r="H394" s="24" t="s">
        <v>662</v>
      </c>
      <c r="I394" s="24" t="s">
        <v>662</v>
      </c>
      <c r="J394" s="24" t="s">
        <v>662</v>
      </c>
      <c r="K394" s="24">
        <v>2.11816115733857E-2</v>
      </c>
      <c r="L394" s="24" t="s">
        <v>662</v>
      </c>
      <c r="M394" s="24" t="s">
        <v>662</v>
      </c>
      <c r="N394" s="24" t="s">
        <v>662</v>
      </c>
      <c r="O394" s="24">
        <v>0.45500000000000002</v>
      </c>
      <c r="P394" s="205"/>
      <c r="Q394" s="206"/>
      <c r="R394" s="206"/>
      <c r="S394" s="206"/>
      <c r="T394" s="206"/>
      <c r="U394" s="206"/>
      <c r="V394" s="206"/>
      <c r="W394" s="206"/>
      <c r="X394" s="206"/>
      <c r="Y394" s="206"/>
      <c r="Z394" s="206"/>
      <c r="AA394" s="206"/>
      <c r="AB394" s="206"/>
      <c r="AC394" s="206"/>
      <c r="AD394" s="206"/>
      <c r="AE394" s="206"/>
      <c r="AF394" s="206"/>
      <c r="AG394" s="206"/>
      <c r="AH394" s="206"/>
      <c r="AI394" s="206"/>
      <c r="AJ394" s="206"/>
      <c r="AK394" s="206"/>
      <c r="AL394" s="206"/>
      <c r="AM394" s="206"/>
      <c r="AN394" s="206"/>
      <c r="AO394" s="206"/>
      <c r="AP394" s="206"/>
      <c r="AQ394" s="206"/>
      <c r="AR394" s="206"/>
      <c r="AS394" s="206"/>
      <c r="AT394" s="206"/>
      <c r="AU394" s="206"/>
      <c r="AV394" s="206"/>
      <c r="AW394" s="206"/>
      <c r="AX394" s="206"/>
      <c r="AY394" s="206"/>
      <c r="AZ394" s="206"/>
      <c r="BA394" s="206"/>
      <c r="BB394" s="206"/>
      <c r="BC394" s="206"/>
      <c r="BD394" s="206"/>
      <c r="BE394" s="206"/>
      <c r="BF394" s="206"/>
      <c r="BG394" s="206"/>
      <c r="BH394" s="206"/>
      <c r="BI394" s="206"/>
      <c r="BJ394" s="206"/>
      <c r="BK394" s="206"/>
      <c r="BL394" s="206"/>
      <c r="BM394" s="56"/>
    </row>
    <row r="395" spans="1:65">
      <c r="A395" s="30"/>
      <c r="B395" s="3" t="s">
        <v>262</v>
      </c>
      <c r="C395" s="29"/>
      <c r="D395" s="24">
        <v>1.3015692161785357E-2</v>
      </c>
      <c r="E395" s="24" t="s">
        <v>662</v>
      </c>
      <c r="F395" s="24" t="s">
        <v>662</v>
      </c>
      <c r="G395" s="24" t="s">
        <v>662</v>
      </c>
      <c r="H395" s="24" t="s">
        <v>662</v>
      </c>
      <c r="I395" s="24" t="s">
        <v>662</v>
      </c>
      <c r="J395" s="24" t="s">
        <v>662</v>
      </c>
      <c r="K395" s="24">
        <v>4.2192022131282295E-3</v>
      </c>
      <c r="L395" s="24" t="s">
        <v>662</v>
      </c>
      <c r="M395" s="24" t="s">
        <v>662</v>
      </c>
      <c r="N395" s="24" t="s">
        <v>662</v>
      </c>
      <c r="O395" s="24">
        <v>8.1649658092772682E-3</v>
      </c>
      <c r="P395" s="205"/>
      <c r="Q395" s="206"/>
      <c r="R395" s="206"/>
      <c r="S395" s="206"/>
      <c r="T395" s="206"/>
      <c r="U395" s="206"/>
      <c r="V395" s="206"/>
      <c r="W395" s="206"/>
      <c r="X395" s="206"/>
      <c r="Y395" s="206"/>
      <c r="Z395" s="206"/>
      <c r="AA395" s="206"/>
      <c r="AB395" s="206"/>
      <c r="AC395" s="206"/>
      <c r="AD395" s="206"/>
      <c r="AE395" s="206"/>
      <c r="AF395" s="206"/>
      <c r="AG395" s="206"/>
      <c r="AH395" s="206"/>
      <c r="AI395" s="206"/>
      <c r="AJ395" s="206"/>
      <c r="AK395" s="206"/>
      <c r="AL395" s="206"/>
      <c r="AM395" s="206"/>
      <c r="AN395" s="206"/>
      <c r="AO395" s="206"/>
      <c r="AP395" s="206"/>
      <c r="AQ395" s="206"/>
      <c r="AR395" s="206"/>
      <c r="AS395" s="206"/>
      <c r="AT395" s="206"/>
      <c r="AU395" s="206"/>
      <c r="AV395" s="206"/>
      <c r="AW395" s="206"/>
      <c r="AX395" s="206"/>
      <c r="AY395" s="206"/>
      <c r="AZ395" s="206"/>
      <c r="BA395" s="206"/>
      <c r="BB395" s="206"/>
      <c r="BC395" s="206"/>
      <c r="BD395" s="206"/>
      <c r="BE395" s="206"/>
      <c r="BF395" s="206"/>
      <c r="BG395" s="206"/>
      <c r="BH395" s="206"/>
      <c r="BI395" s="206"/>
      <c r="BJ395" s="206"/>
      <c r="BK395" s="206"/>
      <c r="BL395" s="206"/>
      <c r="BM395" s="56"/>
    </row>
    <row r="396" spans="1:65">
      <c r="A396" s="30"/>
      <c r="B396" s="3" t="s">
        <v>86</v>
      </c>
      <c r="C396" s="29"/>
      <c r="D396" s="13">
        <v>3.6782432624481887E-2</v>
      </c>
      <c r="E396" s="13" t="s">
        <v>662</v>
      </c>
      <c r="F396" s="13" t="s">
        <v>662</v>
      </c>
      <c r="G396" s="13" t="s">
        <v>662</v>
      </c>
      <c r="H396" s="13" t="s">
        <v>662</v>
      </c>
      <c r="I396" s="13" t="s">
        <v>662</v>
      </c>
      <c r="J396" s="13" t="s">
        <v>662</v>
      </c>
      <c r="K396" s="13">
        <v>0.18701768059585122</v>
      </c>
      <c r="L396" s="13" t="s">
        <v>662</v>
      </c>
      <c r="M396" s="13" t="s">
        <v>662</v>
      </c>
      <c r="N396" s="13" t="s">
        <v>662</v>
      </c>
      <c r="O396" s="13">
        <v>1.8010953991052795E-2</v>
      </c>
      <c r="P396" s="15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55"/>
    </row>
    <row r="397" spans="1:65">
      <c r="A397" s="30"/>
      <c r="B397" s="3" t="s">
        <v>263</v>
      </c>
      <c r="C397" s="29"/>
      <c r="D397" s="13" t="s">
        <v>662</v>
      </c>
      <c r="E397" s="13" t="s">
        <v>662</v>
      </c>
      <c r="F397" s="13" t="s">
        <v>662</v>
      </c>
      <c r="G397" s="13" t="s">
        <v>662</v>
      </c>
      <c r="H397" s="13" t="s">
        <v>662</v>
      </c>
      <c r="I397" s="13" t="s">
        <v>662</v>
      </c>
      <c r="J397" s="13" t="s">
        <v>662</v>
      </c>
      <c r="K397" s="13" t="s">
        <v>662</v>
      </c>
      <c r="L397" s="13" t="s">
        <v>662</v>
      </c>
      <c r="M397" s="13" t="s">
        <v>662</v>
      </c>
      <c r="N397" s="13" t="s">
        <v>662</v>
      </c>
      <c r="O397" s="13" t="s">
        <v>662</v>
      </c>
      <c r="P397" s="15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55"/>
    </row>
    <row r="398" spans="1:65">
      <c r="A398" s="30"/>
      <c r="B398" s="46" t="s">
        <v>264</v>
      </c>
      <c r="C398" s="47"/>
      <c r="D398" s="45">
        <v>16.149999999999999</v>
      </c>
      <c r="E398" s="45">
        <v>1.28</v>
      </c>
      <c r="F398" s="45">
        <v>0.67</v>
      </c>
      <c r="G398" s="45">
        <v>0.67</v>
      </c>
      <c r="H398" s="45">
        <v>0.67</v>
      </c>
      <c r="I398" s="45">
        <v>0.67</v>
      </c>
      <c r="J398" s="45">
        <v>0.67</v>
      </c>
      <c r="K398" s="45">
        <v>0.06</v>
      </c>
      <c r="L398" s="45">
        <v>0.06</v>
      </c>
      <c r="M398" s="45">
        <v>0.06</v>
      </c>
      <c r="N398" s="45">
        <v>1.28</v>
      </c>
      <c r="O398" s="45">
        <v>21.02</v>
      </c>
      <c r="P398" s="15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55"/>
    </row>
    <row r="399" spans="1:65">
      <c r="B399" s="31"/>
      <c r="C399" s="20"/>
      <c r="D399" s="20"/>
      <c r="E399" s="20"/>
      <c r="F399" s="20"/>
      <c r="G399" s="20"/>
      <c r="H399" s="20"/>
      <c r="I399" s="20"/>
      <c r="J399" s="20"/>
      <c r="K399" s="20"/>
      <c r="L399" s="20"/>
      <c r="M399" s="20"/>
      <c r="N399" s="20"/>
      <c r="O399" s="20"/>
      <c r="BM399" s="55"/>
    </row>
    <row r="400" spans="1:65" ht="15">
      <c r="B400" s="8" t="s">
        <v>622</v>
      </c>
      <c r="BM400" s="28" t="s">
        <v>67</v>
      </c>
    </row>
    <row r="401" spans="1:65" ht="15">
      <c r="A401" s="25" t="s">
        <v>53</v>
      </c>
      <c r="B401" s="18" t="s">
        <v>112</v>
      </c>
      <c r="C401" s="15" t="s">
        <v>113</v>
      </c>
      <c r="D401" s="16" t="s">
        <v>225</v>
      </c>
      <c r="E401" s="17" t="s">
        <v>225</v>
      </c>
      <c r="F401" s="17" t="s">
        <v>225</v>
      </c>
      <c r="G401" s="17" t="s">
        <v>225</v>
      </c>
      <c r="H401" s="17" t="s">
        <v>225</v>
      </c>
      <c r="I401" s="17" t="s">
        <v>225</v>
      </c>
      <c r="J401" s="17" t="s">
        <v>225</v>
      </c>
      <c r="K401" s="17" t="s">
        <v>225</v>
      </c>
      <c r="L401" s="17" t="s">
        <v>225</v>
      </c>
      <c r="M401" s="17" t="s">
        <v>225</v>
      </c>
      <c r="N401" s="17" t="s">
        <v>225</v>
      </c>
      <c r="O401" s="17" t="s">
        <v>225</v>
      </c>
      <c r="P401" s="17" t="s">
        <v>225</v>
      </c>
      <c r="Q401" s="15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28">
        <v>1</v>
      </c>
    </row>
    <row r="402" spans="1:65">
      <c r="A402" s="30"/>
      <c r="B402" s="19" t="s">
        <v>226</v>
      </c>
      <c r="C402" s="9" t="s">
        <v>226</v>
      </c>
      <c r="D402" s="151" t="s">
        <v>230</v>
      </c>
      <c r="E402" s="152" t="s">
        <v>231</v>
      </c>
      <c r="F402" s="152" t="s">
        <v>232</v>
      </c>
      <c r="G402" s="152" t="s">
        <v>235</v>
      </c>
      <c r="H402" s="152" t="s">
        <v>236</v>
      </c>
      <c r="I402" s="152" t="s">
        <v>237</v>
      </c>
      <c r="J402" s="152" t="s">
        <v>238</v>
      </c>
      <c r="K402" s="152" t="s">
        <v>280</v>
      </c>
      <c r="L402" s="152" t="s">
        <v>241</v>
      </c>
      <c r="M402" s="152" t="s">
        <v>243</v>
      </c>
      <c r="N402" s="152" t="s">
        <v>245</v>
      </c>
      <c r="O402" s="152" t="s">
        <v>248</v>
      </c>
      <c r="P402" s="152" t="s">
        <v>249</v>
      </c>
      <c r="Q402" s="15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28" t="s">
        <v>3</v>
      </c>
    </row>
    <row r="403" spans="1:65">
      <c r="A403" s="30"/>
      <c r="B403" s="19"/>
      <c r="C403" s="9"/>
      <c r="D403" s="10" t="s">
        <v>320</v>
      </c>
      <c r="E403" s="11" t="s">
        <v>282</v>
      </c>
      <c r="F403" s="11" t="s">
        <v>320</v>
      </c>
      <c r="G403" s="11" t="s">
        <v>282</v>
      </c>
      <c r="H403" s="11" t="s">
        <v>282</v>
      </c>
      <c r="I403" s="11" t="s">
        <v>282</v>
      </c>
      <c r="J403" s="11" t="s">
        <v>282</v>
      </c>
      <c r="K403" s="11" t="s">
        <v>282</v>
      </c>
      <c r="L403" s="11" t="s">
        <v>282</v>
      </c>
      <c r="M403" s="11" t="s">
        <v>320</v>
      </c>
      <c r="N403" s="11" t="s">
        <v>320</v>
      </c>
      <c r="O403" s="11" t="s">
        <v>320</v>
      </c>
      <c r="P403" s="11" t="s">
        <v>320</v>
      </c>
      <c r="Q403" s="15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28">
        <v>2</v>
      </c>
    </row>
    <row r="404" spans="1:65">
      <c r="A404" s="30"/>
      <c r="B404" s="19"/>
      <c r="C404" s="9"/>
      <c r="D404" s="26" t="s">
        <v>321</v>
      </c>
      <c r="E404" s="26" t="s">
        <v>322</v>
      </c>
      <c r="F404" s="26" t="s">
        <v>323</v>
      </c>
      <c r="G404" s="26" t="s">
        <v>323</v>
      </c>
      <c r="H404" s="26" t="s">
        <v>323</v>
      </c>
      <c r="I404" s="26" t="s">
        <v>323</v>
      </c>
      <c r="J404" s="26" t="s">
        <v>323</v>
      </c>
      <c r="K404" s="26" t="s">
        <v>118</v>
      </c>
      <c r="L404" s="26" t="s">
        <v>324</v>
      </c>
      <c r="M404" s="26" t="s">
        <v>307</v>
      </c>
      <c r="N404" s="26" t="s">
        <v>323</v>
      </c>
      <c r="O404" s="26" t="s">
        <v>307</v>
      </c>
      <c r="P404" s="26" t="s">
        <v>323</v>
      </c>
      <c r="Q404" s="15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28">
        <v>3</v>
      </c>
    </row>
    <row r="405" spans="1:65">
      <c r="A405" s="30"/>
      <c r="B405" s="18">
        <v>1</v>
      </c>
      <c r="C405" s="14">
        <v>1</v>
      </c>
      <c r="D405" s="22">
        <v>0.34200000000000003</v>
      </c>
      <c r="E405" s="148" t="s">
        <v>105</v>
      </c>
      <c r="F405" s="22">
        <v>0.33</v>
      </c>
      <c r="G405" s="22">
        <v>0.35</v>
      </c>
      <c r="H405" s="22">
        <v>0.34</v>
      </c>
      <c r="I405" s="22">
        <v>0.37</v>
      </c>
      <c r="J405" s="22">
        <v>0.39</v>
      </c>
      <c r="K405" s="22">
        <v>0.35</v>
      </c>
      <c r="L405" s="148">
        <v>0.20232563610392176</v>
      </c>
      <c r="M405" s="22">
        <v>0.4</v>
      </c>
      <c r="N405" s="22">
        <v>0.33</v>
      </c>
      <c r="O405" s="148">
        <v>0.51800000000000002</v>
      </c>
      <c r="P405" s="148">
        <v>0.45</v>
      </c>
      <c r="Q405" s="15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28">
        <v>1</v>
      </c>
    </row>
    <row r="406" spans="1:65">
      <c r="A406" s="30"/>
      <c r="B406" s="19">
        <v>1</v>
      </c>
      <c r="C406" s="9">
        <v>2</v>
      </c>
      <c r="D406" s="11">
        <v>0.317</v>
      </c>
      <c r="E406" s="149" t="s">
        <v>105</v>
      </c>
      <c r="F406" s="11">
        <v>0.33</v>
      </c>
      <c r="G406" s="11">
        <v>0.36</v>
      </c>
      <c r="H406" s="11">
        <v>0.36</v>
      </c>
      <c r="I406" s="11">
        <v>0.34</v>
      </c>
      <c r="J406" s="11">
        <v>0.35</v>
      </c>
      <c r="K406" s="11">
        <v>0.37</v>
      </c>
      <c r="L406" s="149">
        <v>0.20552013305773742</v>
      </c>
      <c r="M406" s="11">
        <v>0.39</v>
      </c>
      <c r="N406" s="11">
        <v>0.32</v>
      </c>
      <c r="O406" s="149">
        <v>0.52300000000000002</v>
      </c>
      <c r="P406" s="149">
        <v>0.45</v>
      </c>
      <c r="Q406" s="15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28">
        <v>34</v>
      </c>
    </row>
    <row r="407" spans="1:65">
      <c r="A407" s="30"/>
      <c r="B407" s="19">
        <v>1</v>
      </c>
      <c r="C407" s="9">
        <v>3</v>
      </c>
      <c r="D407" s="11">
        <v>0.32900000000000001</v>
      </c>
      <c r="E407" s="149" t="s">
        <v>105</v>
      </c>
      <c r="F407" s="11">
        <v>0.39999999999999997</v>
      </c>
      <c r="G407" s="11">
        <v>0.35</v>
      </c>
      <c r="H407" s="11">
        <v>0.36</v>
      </c>
      <c r="I407" s="11">
        <v>0.32</v>
      </c>
      <c r="J407" s="11">
        <v>0.36</v>
      </c>
      <c r="K407" s="11">
        <v>0.36</v>
      </c>
      <c r="L407" s="149">
        <v>0.18374199049769116</v>
      </c>
      <c r="M407" s="11">
        <v>0.4</v>
      </c>
      <c r="N407" s="11">
        <v>0.34</v>
      </c>
      <c r="O407" s="149">
        <v>0.499</v>
      </c>
      <c r="P407" s="149">
        <v>0.45</v>
      </c>
      <c r="Q407" s="15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28">
        <v>16</v>
      </c>
    </row>
    <row r="408" spans="1:65">
      <c r="A408" s="30"/>
      <c r="B408" s="19">
        <v>1</v>
      </c>
      <c r="C408" s="9">
        <v>4</v>
      </c>
      <c r="D408" s="11">
        <v>0.28599999999999998</v>
      </c>
      <c r="E408" s="149" t="s">
        <v>105</v>
      </c>
      <c r="F408" s="11">
        <v>0.36</v>
      </c>
      <c r="G408" s="11">
        <v>0.37</v>
      </c>
      <c r="H408" s="11">
        <v>0.34</v>
      </c>
      <c r="I408" s="11">
        <v>0.36</v>
      </c>
      <c r="J408" s="11">
        <v>0.36</v>
      </c>
      <c r="K408" s="11">
        <v>0.36</v>
      </c>
      <c r="L408" s="149">
        <v>0.1979361816448737</v>
      </c>
      <c r="M408" s="11">
        <v>0.39</v>
      </c>
      <c r="N408" s="11">
        <v>0.32</v>
      </c>
      <c r="O408" s="149">
        <v>0.49399999999999994</v>
      </c>
      <c r="P408" s="149">
        <v>0.45</v>
      </c>
      <c r="Q408" s="15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28">
        <v>0.35294444444444445</v>
      </c>
    </row>
    <row r="409" spans="1:65">
      <c r="A409" s="30"/>
      <c r="B409" s="19">
        <v>1</v>
      </c>
      <c r="C409" s="9">
        <v>5</v>
      </c>
      <c r="D409" s="11">
        <v>0.311</v>
      </c>
      <c r="E409" s="149" t="s">
        <v>105</v>
      </c>
      <c r="F409" s="11">
        <v>0.36</v>
      </c>
      <c r="G409" s="11">
        <v>0.34</v>
      </c>
      <c r="H409" s="11">
        <v>0.38</v>
      </c>
      <c r="I409" s="11">
        <v>0.41</v>
      </c>
      <c r="J409" s="11">
        <v>0.35</v>
      </c>
      <c r="K409" s="11">
        <v>0.34</v>
      </c>
      <c r="L409" s="149">
        <v>0.20070909610751791</v>
      </c>
      <c r="M409" s="11">
        <v>0.38</v>
      </c>
      <c r="N409" s="11">
        <v>0.32</v>
      </c>
      <c r="O409" s="149">
        <v>0.52100000000000002</v>
      </c>
      <c r="P409" s="149">
        <v>0.47</v>
      </c>
      <c r="Q409" s="15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28">
        <v>88</v>
      </c>
    </row>
    <row r="410" spans="1:65">
      <c r="A410" s="30"/>
      <c r="B410" s="19">
        <v>1</v>
      </c>
      <c r="C410" s="9">
        <v>6</v>
      </c>
      <c r="D410" s="11">
        <v>0.33400000000000002</v>
      </c>
      <c r="E410" s="149" t="s">
        <v>105</v>
      </c>
      <c r="F410" s="11">
        <v>0.38</v>
      </c>
      <c r="G410" s="11">
        <v>0.34</v>
      </c>
      <c r="H410" s="11">
        <v>0.36</v>
      </c>
      <c r="I410" s="11">
        <v>0.35</v>
      </c>
      <c r="J410" s="11">
        <v>0.35</v>
      </c>
      <c r="K410" s="11">
        <v>0.32</v>
      </c>
      <c r="L410" s="154">
        <v>0.15424520644919609</v>
      </c>
      <c r="M410" s="11">
        <v>0.4</v>
      </c>
      <c r="N410" s="11">
        <v>0.33</v>
      </c>
      <c r="O410" s="149">
        <v>0.50800000000000001</v>
      </c>
      <c r="P410" s="149">
        <v>0.45</v>
      </c>
      <c r="Q410" s="15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55"/>
    </row>
    <row r="411" spans="1:65">
      <c r="A411" s="30"/>
      <c r="B411" s="20" t="s">
        <v>260</v>
      </c>
      <c r="C411" s="12"/>
      <c r="D411" s="23">
        <v>0.31983333333333336</v>
      </c>
      <c r="E411" s="23" t="s">
        <v>662</v>
      </c>
      <c r="F411" s="23">
        <v>0.35999999999999993</v>
      </c>
      <c r="G411" s="23">
        <v>0.35166666666666674</v>
      </c>
      <c r="H411" s="23">
        <v>0.35666666666666669</v>
      </c>
      <c r="I411" s="23">
        <v>0.35833333333333334</v>
      </c>
      <c r="J411" s="23">
        <v>0.36000000000000004</v>
      </c>
      <c r="K411" s="23">
        <v>0.35000000000000003</v>
      </c>
      <c r="L411" s="23">
        <v>0.19074637397682301</v>
      </c>
      <c r="M411" s="23">
        <v>0.39333333333333331</v>
      </c>
      <c r="N411" s="23">
        <v>0.32666666666666672</v>
      </c>
      <c r="O411" s="23">
        <v>0.51049999999999995</v>
      </c>
      <c r="P411" s="23">
        <v>0.45333333333333337</v>
      </c>
      <c r="Q411" s="15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55"/>
    </row>
    <row r="412" spans="1:65">
      <c r="A412" s="30"/>
      <c r="B412" s="3" t="s">
        <v>261</v>
      </c>
      <c r="C412" s="29"/>
      <c r="D412" s="11">
        <v>0.32300000000000001</v>
      </c>
      <c r="E412" s="11" t="s">
        <v>662</v>
      </c>
      <c r="F412" s="11">
        <v>0.36</v>
      </c>
      <c r="G412" s="11">
        <v>0.35</v>
      </c>
      <c r="H412" s="11">
        <v>0.36</v>
      </c>
      <c r="I412" s="11">
        <v>0.35499999999999998</v>
      </c>
      <c r="J412" s="11">
        <v>0.35499999999999998</v>
      </c>
      <c r="K412" s="11">
        <v>0.35499999999999998</v>
      </c>
      <c r="L412" s="11">
        <v>0.19932263887619581</v>
      </c>
      <c r="M412" s="11">
        <v>0.39500000000000002</v>
      </c>
      <c r="N412" s="11">
        <v>0.32500000000000001</v>
      </c>
      <c r="O412" s="11">
        <v>0.51300000000000001</v>
      </c>
      <c r="P412" s="11">
        <v>0.45</v>
      </c>
      <c r="Q412" s="15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55"/>
    </row>
    <row r="413" spans="1:65">
      <c r="A413" s="30"/>
      <c r="B413" s="3" t="s">
        <v>262</v>
      </c>
      <c r="C413" s="29"/>
      <c r="D413" s="24">
        <v>2.0034137532388741E-2</v>
      </c>
      <c r="E413" s="24" t="s">
        <v>662</v>
      </c>
      <c r="F413" s="24">
        <v>2.756809750418043E-2</v>
      </c>
      <c r="G413" s="24">
        <v>1.1690451944500109E-2</v>
      </c>
      <c r="H413" s="24">
        <v>1.5055453054181607E-2</v>
      </c>
      <c r="I413" s="24">
        <v>3.0605010483034732E-2</v>
      </c>
      <c r="J413" s="24">
        <v>1.5491933384829683E-2</v>
      </c>
      <c r="K413" s="24">
        <v>1.7888543819998309E-2</v>
      </c>
      <c r="L413" s="24">
        <v>1.9414886320288274E-2</v>
      </c>
      <c r="M413" s="24">
        <v>8.1649658092772665E-3</v>
      </c>
      <c r="N413" s="24">
        <v>8.1649658092772682E-3</v>
      </c>
      <c r="O413" s="24">
        <v>1.2111977542911836E-2</v>
      </c>
      <c r="P413" s="24">
        <v>8.1649658092772439E-3</v>
      </c>
      <c r="Q413" s="205"/>
      <c r="R413" s="206"/>
      <c r="S413" s="206"/>
      <c r="T413" s="206"/>
      <c r="U413" s="206"/>
      <c r="V413" s="206"/>
      <c r="W413" s="206"/>
      <c r="X413" s="206"/>
      <c r="Y413" s="206"/>
      <c r="Z413" s="206"/>
      <c r="AA413" s="206"/>
      <c r="AB413" s="206"/>
      <c r="AC413" s="206"/>
      <c r="AD413" s="206"/>
      <c r="AE413" s="206"/>
      <c r="AF413" s="206"/>
      <c r="AG413" s="206"/>
      <c r="AH413" s="206"/>
      <c r="AI413" s="206"/>
      <c r="AJ413" s="206"/>
      <c r="AK413" s="206"/>
      <c r="AL413" s="206"/>
      <c r="AM413" s="206"/>
      <c r="AN413" s="206"/>
      <c r="AO413" s="206"/>
      <c r="AP413" s="206"/>
      <c r="AQ413" s="206"/>
      <c r="AR413" s="206"/>
      <c r="AS413" s="206"/>
      <c r="AT413" s="206"/>
      <c r="AU413" s="206"/>
      <c r="AV413" s="206"/>
      <c r="AW413" s="206"/>
      <c r="AX413" s="206"/>
      <c r="AY413" s="206"/>
      <c r="AZ413" s="206"/>
      <c r="BA413" s="206"/>
      <c r="BB413" s="206"/>
      <c r="BC413" s="206"/>
      <c r="BD413" s="206"/>
      <c r="BE413" s="206"/>
      <c r="BF413" s="206"/>
      <c r="BG413" s="206"/>
      <c r="BH413" s="206"/>
      <c r="BI413" s="206"/>
      <c r="BJ413" s="206"/>
      <c r="BK413" s="206"/>
      <c r="BL413" s="206"/>
      <c r="BM413" s="56"/>
    </row>
    <row r="414" spans="1:65">
      <c r="A414" s="30"/>
      <c r="B414" s="3" t="s">
        <v>86</v>
      </c>
      <c r="C414" s="29"/>
      <c r="D414" s="13">
        <v>6.263930442643692E-2</v>
      </c>
      <c r="E414" s="13" t="s">
        <v>662</v>
      </c>
      <c r="F414" s="13">
        <v>7.6578048622723424E-2</v>
      </c>
      <c r="G414" s="13">
        <v>3.324299131137471E-2</v>
      </c>
      <c r="H414" s="13">
        <v>4.2211550619200768E-2</v>
      </c>
      <c r="I414" s="13">
        <v>8.5409331580562048E-2</v>
      </c>
      <c r="J414" s="13">
        <v>4.3033148291193563E-2</v>
      </c>
      <c r="K414" s="13">
        <v>5.1110125199995166E-2</v>
      </c>
      <c r="L414" s="13">
        <v>0.10178377662186813</v>
      </c>
      <c r="M414" s="13">
        <v>2.0758387650704917E-2</v>
      </c>
      <c r="N414" s="13">
        <v>2.4994793293705918E-2</v>
      </c>
      <c r="O414" s="13">
        <v>2.3725715069366968E-2</v>
      </c>
      <c r="P414" s="13">
        <v>1.8010953991052743E-2</v>
      </c>
      <c r="Q414" s="15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55"/>
    </row>
    <row r="415" spans="1:65">
      <c r="A415" s="30"/>
      <c r="B415" s="3" t="s">
        <v>263</v>
      </c>
      <c r="C415" s="29"/>
      <c r="D415" s="13">
        <v>-9.3813946167165096E-2</v>
      </c>
      <c r="E415" s="13" t="s">
        <v>662</v>
      </c>
      <c r="F415" s="13">
        <v>1.9990555643003116E-2</v>
      </c>
      <c r="G415" s="13">
        <v>-3.6203368487326415E-3</v>
      </c>
      <c r="H415" s="13">
        <v>1.0546198646308902E-2</v>
      </c>
      <c r="I415" s="13">
        <v>1.5268377144656009E-2</v>
      </c>
      <c r="J415" s="13">
        <v>1.9990555643003338E-2</v>
      </c>
      <c r="K415" s="13">
        <v>-8.3425153470800817E-3</v>
      </c>
      <c r="L415" s="13">
        <v>-0.45955694450136719</v>
      </c>
      <c r="M415" s="13">
        <v>0.11443412560994792</v>
      </c>
      <c r="N415" s="13">
        <v>-7.4453014323941358E-2</v>
      </c>
      <c r="O415" s="13">
        <v>0.44640327404375868</v>
      </c>
      <c r="P415" s="13">
        <v>0.28443255155044866</v>
      </c>
      <c r="Q415" s="15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55"/>
    </row>
    <row r="416" spans="1:65">
      <c r="A416" s="30"/>
      <c r="B416" s="46" t="s">
        <v>264</v>
      </c>
      <c r="C416" s="47"/>
      <c r="D416" s="45">
        <v>0.82</v>
      </c>
      <c r="E416" s="45">
        <v>3.02</v>
      </c>
      <c r="F416" s="45">
        <v>0.04</v>
      </c>
      <c r="G416" s="45">
        <v>0.14000000000000001</v>
      </c>
      <c r="H416" s="45">
        <v>0.04</v>
      </c>
      <c r="I416" s="45">
        <v>0</v>
      </c>
      <c r="J416" s="45">
        <v>0.04</v>
      </c>
      <c r="K416" s="45">
        <v>0.18</v>
      </c>
      <c r="L416" s="45">
        <v>3.57</v>
      </c>
      <c r="M416" s="45">
        <v>0.75</v>
      </c>
      <c r="N416" s="45">
        <v>0.67</v>
      </c>
      <c r="O416" s="45">
        <v>3.24</v>
      </c>
      <c r="P416" s="45">
        <v>2.02</v>
      </c>
      <c r="Q416" s="15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55"/>
    </row>
    <row r="417" spans="1:65">
      <c r="B417" s="31"/>
      <c r="C417" s="20"/>
      <c r="D417" s="20"/>
      <c r="E417" s="20"/>
      <c r="F417" s="20"/>
      <c r="G417" s="20"/>
      <c r="H417" s="20"/>
      <c r="I417" s="20"/>
      <c r="J417" s="20"/>
      <c r="K417" s="20"/>
      <c r="L417" s="20"/>
      <c r="M417" s="20"/>
      <c r="N417" s="20"/>
      <c r="O417" s="20"/>
      <c r="P417" s="20"/>
      <c r="BM417" s="55"/>
    </row>
    <row r="418" spans="1:65" ht="15">
      <c r="B418" s="8" t="s">
        <v>623</v>
      </c>
      <c r="BM418" s="28" t="s">
        <v>290</v>
      </c>
    </row>
    <row r="419" spans="1:65" ht="15">
      <c r="A419" s="25" t="s">
        <v>11</v>
      </c>
      <c r="B419" s="18" t="s">
        <v>112</v>
      </c>
      <c r="C419" s="15" t="s">
        <v>113</v>
      </c>
      <c r="D419" s="16" t="s">
        <v>225</v>
      </c>
      <c r="E419" s="17" t="s">
        <v>225</v>
      </c>
      <c r="F419" s="15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28">
        <v>1</v>
      </c>
    </row>
    <row r="420" spans="1:65">
      <c r="A420" s="30"/>
      <c r="B420" s="19" t="s">
        <v>226</v>
      </c>
      <c r="C420" s="9" t="s">
        <v>226</v>
      </c>
      <c r="D420" s="151" t="s">
        <v>231</v>
      </c>
      <c r="E420" s="152" t="s">
        <v>232</v>
      </c>
      <c r="F420" s="15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28" t="s">
        <v>3</v>
      </c>
    </row>
    <row r="421" spans="1:65">
      <c r="A421" s="30"/>
      <c r="B421" s="19"/>
      <c r="C421" s="9"/>
      <c r="D421" s="10" t="s">
        <v>282</v>
      </c>
      <c r="E421" s="11" t="s">
        <v>320</v>
      </c>
      <c r="F421" s="15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28">
        <v>2</v>
      </c>
    </row>
    <row r="422" spans="1:65">
      <c r="A422" s="30"/>
      <c r="B422" s="19"/>
      <c r="C422" s="9"/>
      <c r="D422" s="26" t="s">
        <v>322</v>
      </c>
      <c r="E422" s="26" t="s">
        <v>323</v>
      </c>
      <c r="F422" s="15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28">
        <v>2</v>
      </c>
    </row>
    <row r="423" spans="1:65">
      <c r="A423" s="30"/>
      <c r="B423" s="18">
        <v>1</v>
      </c>
      <c r="C423" s="14">
        <v>1</v>
      </c>
      <c r="D423" s="22">
        <v>0.2636996798656086</v>
      </c>
      <c r="E423" s="22">
        <v>0.2</v>
      </c>
      <c r="F423" s="15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28">
        <v>1</v>
      </c>
    </row>
    <row r="424" spans="1:65">
      <c r="A424" s="30"/>
      <c r="B424" s="19">
        <v>1</v>
      </c>
      <c r="C424" s="9">
        <v>2</v>
      </c>
      <c r="D424" s="11">
        <v>0.25705668829193745</v>
      </c>
      <c r="E424" s="11">
        <v>0.2</v>
      </c>
      <c r="F424" s="15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28">
        <v>45</v>
      </c>
    </row>
    <row r="425" spans="1:65">
      <c r="A425" s="30"/>
      <c r="B425" s="19">
        <v>1</v>
      </c>
      <c r="C425" s="9">
        <v>3</v>
      </c>
      <c r="D425" s="11">
        <v>0.24954613437246143</v>
      </c>
      <c r="E425" s="11">
        <v>0.2</v>
      </c>
      <c r="F425" s="15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28">
        <v>16</v>
      </c>
    </row>
    <row r="426" spans="1:65">
      <c r="A426" s="30"/>
      <c r="B426" s="19">
        <v>1</v>
      </c>
      <c r="C426" s="9">
        <v>4</v>
      </c>
      <c r="D426" s="11">
        <v>0.25067651162971644</v>
      </c>
      <c r="E426" s="11">
        <v>0.1</v>
      </c>
      <c r="F426" s="15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28">
        <v>0.21838398482476601</v>
      </c>
    </row>
    <row r="427" spans="1:65">
      <c r="A427" s="30"/>
      <c r="B427" s="19">
        <v>1</v>
      </c>
      <c r="C427" s="9">
        <v>5</v>
      </c>
      <c r="D427" s="11">
        <v>0.25096477631177044</v>
      </c>
      <c r="E427" s="11">
        <v>0.2</v>
      </c>
      <c r="F427" s="15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28">
        <v>51</v>
      </c>
    </row>
    <row r="428" spans="1:65">
      <c r="A428" s="30"/>
      <c r="B428" s="19">
        <v>1</v>
      </c>
      <c r="C428" s="9">
        <v>6</v>
      </c>
      <c r="D428" s="11">
        <v>0.2486640274256976</v>
      </c>
      <c r="E428" s="11">
        <v>0.2</v>
      </c>
      <c r="F428" s="15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55"/>
    </row>
    <row r="429" spans="1:65">
      <c r="A429" s="30"/>
      <c r="B429" s="20" t="s">
        <v>260</v>
      </c>
      <c r="C429" s="12"/>
      <c r="D429" s="23">
        <v>0.25343463631619861</v>
      </c>
      <c r="E429" s="23">
        <v>0.18333333333333335</v>
      </c>
      <c r="F429" s="15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55"/>
    </row>
    <row r="430" spans="1:65">
      <c r="A430" s="30"/>
      <c r="B430" s="3" t="s">
        <v>261</v>
      </c>
      <c r="C430" s="29"/>
      <c r="D430" s="11">
        <v>0.25082064397074344</v>
      </c>
      <c r="E430" s="11">
        <v>0.2</v>
      </c>
      <c r="F430" s="15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55"/>
    </row>
    <row r="431" spans="1:65">
      <c r="A431" s="30"/>
      <c r="B431" s="3" t="s">
        <v>262</v>
      </c>
      <c r="C431" s="29"/>
      <c r="D431" s="24">
        <v>5.8322722221526811E-3</v>
      </c>
      <c r="E431" s="24">
        <v>4.0824829046386367E-2</v>
      </c>
      <c r="F431" s="15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55"/>
    </row>
    <row r="432" spans="1:65">
      <c r="A432" s="30"/>
      <c r="B432" s="3" t="s">
        <v>86</v>
      </c>
      <c r="C432" s="29"/>
      <c r="D432" s="13">
        <v>2.3012924779847479E-2</v>
      </c>
      <c r="E432" s="13">
        <v>0.22268088570756198</v>
      </c>
      <c r="F432" s="15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55"/>
    </row>
    <row r="433" spans="1:65">
      <c r="A433" s="30"/>
      <c r="B433" s="3" t="s">
        <v>263</v>
      </c>
      <c r="C433" s="29"/>
      <c r="D433" s="13">
        <v>0.16050010040597829</v>
      </c>
      <c r="E433" s="13">
        <v>-0.16050010040597862</v>
      </c>
      <c r="F433" s="15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55"/>
    </row>
    <row r="434" spans="1:65">
      <c r="A434" s="30"/>
      <c r="B434" s="46" t="s">
        <v>264</v>
      </c>
      <c r="C434" s="47"/>
      <c r="D434" s="45">
        <v>0.67</v>
      </c>
      <c r="E434" s="45">
        <v>0.67</v>
      </c>
      <c r="F434" s="15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55"/>
    </row>
    <row r="435" spans="1:65">
      <c r="B435" s="31"/>
      <c r="C435" s="20"/>
      <c r="D435" s="20"/>
      <c r="E435" s="20"/>
      <c r="BM435" s="55"/>
    </row>
    <row r="436" spans="1:65" ht="15">
      <c r="B436" s="8" t="s">
        <v>624</v>
      </c>
      <c r="BM436" s="28" t="s">
        <v>67</v>
      </c>
    </row>
    <row r="437" spans="1:65" ht="15">
      <c r="A437" s="25" t="s">
        <v>14</v>
      </c>
      <c r="B437" s="18" t="s">
        <v>112</v>
      </c>
      <c r="C437" s="15" t="s">
        <v>113</v>
      </c>
      <c r="D437" s="16" t="s">
        <v>225</v>
      </c>
      <c r="E437" s="17" t="s">
        <v>225</v>
      </c>
      <c r="F437" s="17" t="s">
        <v>225</v>
      </c>
      <c r="G437" s="17" t="s">
        <v>225</v>
      </c>
      <c r="H437" s="17" t="s">
        <v>225</v>
      </c>
      <c r="I437" s="17" t="s">
        <v>225</v>
      </c>
      <c r="J437" s="17" t="s">
        <v>225</v>
      </c>
      <c r="K437" s="17" t="s">
        <v>225</v>
      </c>
      <c r="L437" s="17" t="s">
        <v>225</v>
      </c>
      <c r="M437" s="17" t="s">
        <v>225</v>
      </c>
      <c r="N437" s="17" t="s">
        <v>225</v>
      </c>
      <c r="O437" s="17" t="s">
        <v>225</v>
      </c>
      <c r="P437" s="17" t="s">
        <v>225</v>
      </c>
      <c r="Q437" s="15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28">
        <v>1</v>
      </c>
    </row>
    <row r="438" spans="1:65">
      <c r="A438" s="30"/>
      <c r="B438" s="19" t="s">
        <v>226</v>
      </c>
      <c r="C438" s="9" t="s">
        <v>226</v>
      </c>
      <c r="D438" s="151" t="s">
        <v>231</v>
      </c>
      <c r="E438" s="152" t="s">
        <v>232</v>
      </c>
      <c r="F438" s="152" t="s">
        <v>235</v>
      </c>
      <c r="G438" s="152" t="s">
        <v>236</v>
      </c>
      <c r="H438" s="152" t="s">
        <v>237</v>
      </c>
      <c r="I438" s="152" t="s">
        <v>238</v>
      </c>
      <c r="J438" s="152" t="s">
        <v>280</v>
      </c>
      <c r="K438" s="152" t="s">
        <v>241</v>
      </c>
      <c r="L438" s="152" t="s">
        <v>242</v>
      </c>
      <c r="M438" s="152" t="s">
        <v>243</v>
      </c>
      <c r="N438" s="152" t="s">
        <v>246</v>
      </c>
      <c r="O438" s="152" t="s">
        <v>248</v>
      </c>
      <c r="P438" s="152" t="s">
        <v>249</v>
      </c>
      <c r="Q438" s="15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28" t="s">
        <v>3</v>
      </c>
    </row>
    <row r="439" spans="1:65">
      <c r="A439" s="30"/>
      <c r="B439" s="19"/>
      <c r="C439" s="9"/>
      <c r="D439" s="10" t="s">
        <v>282</v>
      </c>
      <c r="E439" s="11" t="s">
        <v>320</v>
      </c>
      <c r="F439" s="11" t="s">
        <v>282</v>
      </c>
      <c r="G439" s="11" t="s">
        <v>282</v>
      </c>
      <c r="H439" s="11" t="s">
        <v>282</v>
      </c>
      <c r="I439" s="11" t="s">
        <v>282</v>
      </c>
      <c r="J439" s="11" t="s">
        <v>282</v>
      </c>
      <c r="K439" s="11" t="s">
        <v>282</v>
      </c>
      <c r="L439" s="11" t="s">
        <v>320</v>
      </c>
      <c r="M439" s="11" t="s">
        <v>320</v>
      </c>
      <c r="N439" s="11" t="s">
        <v>282</v>
      </c>
      <c r="O439" s="11" t="s">
        <v>320</v>
      </c>
      <c r="P439" s="11" t="s">
        <v>320</v>
      </c>
      <c r="Q439" s="15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28">
        <v>3</v>
      </c>
    </row>
    <row r="440" spans="1:65">
      <c r="A440" s="30"/>
      <c r="B440" s="19"/>
      <c r="C440" s="9"/>
      <c r="D440" s="26" t="s">
        <v>322</v>
      </c>
      <c r="E440" s="26" t="s">
        <v>323</v>
      </c>
      <c r="F440" s="26" t="s">
        <v>323</v>
      </c>
      <c r="G440" s="26" t="s">
        <v>323</v>
      </c>
      <c r="H440" s="26" t="s">
        <v>323</v>
      </c>
      <c r="I440" s="26" t="s">
        <v>323</v>
      </c>
      <c r="J440" s="26" t="s">
        <v>323</v>
      </c>
      <c r="K440" s="26" t="s">
        <v>324</v>
      </c>
      <c r="L440" s="26" t="s">
        <v>324</v>
      </c>
      <c r="M440" s="26" t="s">
        <v>307</v>
      </c>
      <c r="N440" s="26" t="s">
        <v>324</v>
      </c>
      <c r="O440" s="26" t="s">
        <v>307</v>
      </c>
      <c r="P440" s="26" t="s">
        <v>323</v>
      </c>
      <c r="Q440" s="15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28">
        <v>3</v>
      </c>
    </row>
    <row r="441" spans="1:65">
      <c r="A441" s="30"/>
      <c r="B441" s="18">
        <v>1</v>
      </c>
      <c r="C441" s="14">
        <v>1</v>
      </c>
      <c r="D441" s="224" t="s">
        <v>107</v>
      </c>
      <c r="E441" s="214">
        <v>0.08</v>
      </c>
      <c r="F441" s="214">
        <v>7.0000000000000007E-2</v>
      </c>
      <c r="G441" s="214">
        <v>7.4999999999999997E-2</v>
      </c>
      <c r="H441" s="214">
        <v>8.2000000000000003E-2</v>
      </c>
      <c r="I441" s="214">
        <v>7.1999999999999995E-2</v>
      </c>
      <c r="J441" s="214">
        <v>7.0999999999999994E-2</v>
      </c>
      <c r="K441" s="224">
        <v>8.4768200646222397E-2</v>
      </c>
      <c r="L441" s="214">
        <v>0.08</v>
      </c>
      <c r="M441" s="214">
        <v>0.08</v>
      </c>
      <c r="N441" s="224" t="s">
        <v>318</v>
      </c>
      <c r="O441" s="224">
        <v>0.09</v>
      </c>
      <c r="P441" s="214">
        <v>7.0000000000000007E-2</v>
      </c>
      <c r="Q441" s="205"/>
      <c r="R441" s="206"/>
      <c r="S441" s="206"/>
      <c r="T441" s="206"/>
      <c r="U441" s="206"/>
      <c r="V441" s="206"/>
      <c r="W441" s="206"/>
      <c r="X441" s="206"/>
      <c r="Y441" s="206"/>
      <c r="Z441" s="206"/>
      <c r="AA441" s="206"/>
      <c r="AB441" s="206"/>
      <c r="AC441" s="206"/>
      <c r="AD441" s="206"/>
      <c r="AE441" s="206"/>
      <c r="AF441" s="206"/>
      <c r="AG441" s="206"/>
      <c r="AH441" s="206"/>
      <c r="AI441" s="206"/>
      <c r="AJ441" s="206"/>
      <c r="AK441" s="206"/>
      <c r="AL441" s="206"/>
      <c r="AM441" s="206"/>
      <c r="AN441" s="206"/>
      <c r="AO441" s="206"/>
      <c r="AP441" s="206"/>
      <c r="AQ441" s="206"/>
      <c r="AR441" s="206"/>
      <c r="AS441" s="206"/>
      <c r="AT441" s="206"/>
      <c r="AU441" s="206"/>
      <c r="AV441" s="206"/>
      <c r="AW441" s="206"/>
      <c r="AX441" s="206"/>
      <c r="AY441" s="206"/>
      <c r="AZ441" s="206"/>
      <c r="BA441" s="206"/>
      <c r="BB441" s="206"/>
      <c r="BC441" s="206"/>
      <c r="BD441" s="206"/>
      <c r="BE441" s="206"/>
      <c r="BF441" s="206"/>
      <c r="BG441" s="206"/>
      <c r="BH441" s="206"/>
      <c r="BI441" s="206"/>
      <c r="BJ441" s="206"/>
      <c r="BK441" s="206"/>
      <c r="BL441" s="206"/>
      <c r="BM441" s="215">
        <v>1</v>
      </c>
    </row>
    <row r="442" spans="1:65">
      <c r="A442" s="30"/>
      <c r="B442" s="19">
        <v>1</v>
      </c>
      <c r="C442" s="9">
        <v>2</v>
      </c>
      <c r="D442" s="225" t="s">
        <v>107</v>
      </c>
      <c r="E442" s="24">
        <v>0.08</v>
      </c>
      <c r="F442" s="24">
        <v>7.2999999999999995E-2</v>
      </c>
      <c r="G442" s="24">
        <v>7.2999999999999995E-2</v>
      </c>
      <c r="H442" s="24">
        <v>7.0000000000000007E-2</v>
      </c>
      <c r="I442" s="24">
        <v>7.9000000000000001E-2</v>
      </c>
      <c r="J442" s="24">
        <v>6.6000000000000003E-2</v>
      </c>
      <c r="K442" s="225">
        <v>8.7280503724335906E-2</v>
      </c>
      <c r="L442" s="24">
        <v>7.0000000000000007E-2</v>
      </c>
      <c r="M442" s="24">
        <v>7.0000000000000007E-2</v>
      </c>
      <c r="N442" s="225" t="s">
        <v>318</v>
      </c>
      <c r="O442" s="225">
        <v>0.09</v>
      </c>
      <c r="P442" s="24">
        <v>6.8000000000000005E-2</v>
      </c>
      <c r="Q442" s="205"/>
      <c r="R442" s="206"/>
      <c r="S442" s="206"/>
      <c r="T442" s="206"/>
      <c r="U442" s="206"/>
      <c r="V442" s="206"/>
      <c r="W442" s="206"/>
      <c r="X442" s="206"/>
      <c r="Y442" s="206"/>
      <c r="Z442" s="206"/>
      <c r="AA442" s="206"/>
      <c r="AB442" s="206"/>
      <c r="AC442" s="206"/>
      <c r="AD442" s="206"/>
      <c r="AE442" s="206"/>
      <c r="AF442" s="206"/>
      <c r="AG442" s="206"/>
      <c r="AH442" s="206"/>
      <c r="AI442" s="206"/>
      <c r="AJ442" s="206"/>
      <c r="AK442" s="206"/>
      <c r="AL442" s="206"/>
      <c r="AM442" s="206"/>
      <c r="AN442" s="206"/>
      <c r="AO442" s="206"/>
      <c r="AP442" s="206"/>
      <c r="AQ442" s="206"/>
      <c r="AR442" s="206"/>
      <c r="AS442" s="206"/>
      <c r="AT442" s="206"/>
      <c r="AU442" s="206"/>
      <c r="AV442" s="206"/>
      <c r="AW442" s="206"/>
      <c r="AX442" s="206"/>
      <c r="AY442" s="206"/>
      <c r="AZ442" s="206"/>
      <c r="BA442" s="206"/>
      <c r="BB442" s="206"/>
      <c r="BC442" s="206"/>
      <c r="BD442" s="206"/>
      <c r="BE442" s="206"/>
      <c r="BF442" s="206"/>
      <c r="BG442" s="206"/>
      <c r="BH442" s="206"/>
      <c r="BI442" s="206"/>
      <c r="BJ442" s="206"/>
      <c r="BK442" s="206"/>
      <c r="BL442" s="206"/>
      <c r="BM442" s="215">
        <v>18</v>
      </c>
    </row>
    <row r="443" spans="1:65">
      <c r="A443" s="30"/>
      <c r="B443" s="19">
        <v>1</v>
      </c>
      <c r="C443" s="9">
        <v>3</v>
      </c>
      <c r="D443" s="225" t="s">
        <v>107</v>
      </c>
      <c r="E443" s="24">
        <v>7.0000000000000007E-2</v>
      </c>
      <c r="F443" s="24">
        <v>6.9000000000000006E-2</v>
      </c>
      <c r="G443" s="24">
        <v>7.0999999999999994E-2</v>
      </c>
      <c r="H443" s="24">
        <v>7.5999999999999998E-2</v>
      </c>
      <c r="I443" s="24">
        <v>7.5999999999999998E-2</v>
      </c>
      <c r="J443" s="24">
        <v>7.5999999999999998E-2</v>
      </c>
      <c r="K443" s="225">
        <v>8.5110412748215694E-2</v>
      </c>
      <c r="L443" s="24">
        <v>0.08</v>
      </c>
      <c r="M443" s="24">
        <v>7.0000000000000007E-2</v>
      </c>
      <c r="N443" s="225" t="s">
        <v>318</v>
      </c>
      <c r="O443" s="225">
        <v>0.09</v>
      </c>
      <c r="P443" s="24">
        <v>7.2999999999999995E-2</v>
      </c>
      <c r="Q443" s="205"/>
      <c r="R443" s="206"/>
      <c r="S443" s="206"/>
      <c r="T443" s="206"/>
      <c r="U443" s="206"/>
      <c r="V443" s="206"/>
      <c r="W443" s="206"/>
      <c r="X443" s="206"/>
      <c r="Y443" s="206"/>
      <c r="Z443" s="206"/>
      <c r="AA443" s="206"/>
      <c r="AB443" s="206"/>
      <c r="AC443" s="206"/>
      <c r="AD443" s="206"/>
      <c r="AE443" s="206"/>
      <c r="AF443" s="206"/>
      <c r="AG443" s="206"/>
      <c r="AH443" s="206"/>
      <c r="AI443" s="206"/>
      <c r="AJ443" s="206"/>
      <c r="AK443" s="206"/>
      <c r="AL443" s="206"/>
      <c r="AM443" s="206"/>
      <c r="AN443" s="206"/>
      <c r="AO443" s="206"/>
      <c r="AP443" s="206"/>
      <c r="AQ443" s="206"/>
      <c r="AR443" s="206"/>
      <c r="AS443" s="206"/>
      <c r="AT443" s="206"/>
      <c r="AU443" s="206"/>
      <c r="AV443" s="206"/>
      <c r="AW443" s="206"/>
      <c r="AX443" s="206"/>
      <c r="AY443" s="206"/>
      <c r="AZ443" s="206"/>
      <c r="BA443" s="206"/>
      <c r="BB443" s="206"/>
      <c r="BC443" s="206"/>
      <c r="BD443" s="206"/>
      <c r="BE443" s="206"/>
      <c r="BF443" s="206"/>
      <c r="BG443" s="206"/>
      <c r="BH443" s="206"/>
      <c r="BI443" s="206"/>
      <c r="BJ443" s="206"/>
      <c r="BK443" s="206"/>
      <c r="BL443" s="206"/>
      <c r="BM443" s="215">
        <v>16</v>
      </c>
    </row>
    <row r="444" spans="1:65">
      <c r="A444" s="30"/>
      <c r="B444" s="19">
        <v>1</v>
      </c>
      <c r="C444" s="9">
        <v>4</v>
      </c>
      <c r="D444" s="225" t="s">
        <v>107</v>
      </c>
      <c r="E444" s="24">
        <v>0.08</v>
      </c>
      <c r="F444" s="24">
        <v>7.1999999999999995E-2</v>
      </c>
      <c r="G444" s="24">
        <v>7.2999999999999995E-2</v>
      </c>
      <c r="H444" s="24">
        <v>8.4000000000000005E-2</v>
      </c>
      <c r="I444" s="24">
        <v>7.8E-2</v>
      </c>
      <c r="J444" s="24">
        <v>7.2999999999999995E-2</v>
      </c>
      <c r="K444" s="225">
        <v>8.4153969858129396E-2</v>
      </c>
      <c r="L444" s="24">
        <v>7.0000000000000007E-2</v>
      </c>
      <c r="M444" s="24">
        <v>0.08</v>
      </c>
      <c r="N444" s="225" t="s">
        <v>318</v>
      </c>
      <c r="O444" s="225">
        <v>0.09</v>
      </c>
      <c r="P444" s="24">
        <v>7.3999999999999996E-2</v>
      </c>
      <c r="Q444" s="205"/>
      <c r="R444" s="206"/>
      <c r="S444" s="206"/>
      <c r="T444" s="206"/>
      <c r="U444" s="206"/>
      <c r="V444" s="206"/>
      <c r="W444" s="206"/>
      <c r="X444" s="206"/>
      <c r="Y444" s="206"/>
      <c r="Z444" s="206"/>
      <c r="AA444" s="206"/>
      <c r="AB444" s="206"/>
      <c r="AC444" s="206"/>
      <c r="AD444" s="206"/>
      <c r="AE444" s="206"/>
      <c r="AF444" s="206"/>
      <c r="AG444" s="206"/>
      <c r="AH444" s="206"/>
      <c r="AI444" s="206"/>
      <c r="AJ444" s="206"/>
      <c r="AK444" s="206"/>
      <c r="AL444" s="206"/>
      <c r="AM444" s="206"/>
      <c r="AN444" s="206"/>
      <c r="AO444" s="206"/>
      <c r="AP444" s="206"/>
      <c r="AQ444" s="206"/>
      <c r="AR444" s="206"/>
      <c r="AS444" s="206"/>
      <c r="AT444" s="206"/>
      <c r="AU444" s="206"/>
      <c r="AV444" s="206"/>
      <c r="AW444" s="206"/>
      <c r="AX444" s="206"/>
      <c r="AY444" s="206"/>
      <c r="AZ444" s="206"/>
      <c r="BA444" s="206"/>
      <c r="BB444" s="206"/>
      <c r="BC444" s="206"/>
      <c r="BD444" s="206"/>
      <c r="BE444" s="206"/>
      <c r="BF444" s="206"/>
      <c r="BG444" s="206"/>
      <c r="BH444" s="206"/>
      <c r="BI444" s="206"/>
      <c r="BJ444" s="206"/>
      <c r="BK444" s="206"/>
      <c r="BL444" s="206"/>
      <c r="BM444" s="215">
        <v>7.4462962962962981E-2</v>
      </c>
    </row>
    <row r="445" spans="1:65">
      <c r="A445" s="30"/>
      <c r="B445" s="19">
        <v>1</v>
      </c>
      <c r="C445" s="9">
        <v>5</v>
      </c>
      <c r="D445" s="225" t="s">
        <v>107</v>
      </c>
      <c r="E445" s="24">
        <v>0.08</v>
      </c>
      <c r="F445" s="24">
        <v>7.1999999999999995E-2</v>
      </c>
      <c r="G445" s="24">
        <v>7.0999999999999994E-2</v>
      </c>
      <c r="H445" s="24">
        <v>7.5999999999999998E-2</v>
      </c>
      <c r="I445" s="24">
        <v>7.8E-2</v>
      </c>
      <c r="J445" s="24">
        <v>7.0000000000000007E-2</v>
      </c>
      <c r="K445" s="225">
        <v>8.5025201047375307E-2</v>
      </c>
      <c r="L445" s="24">
        <v>0.08</v>
      </c>
      <c r="M445" s="24">
        <v>7.0000000000000007E-2</v>
      </c>
      <c r="N445" s="225" t="s">
        <v>318</v>
      </c>
      <c r="O445" s="225">
        <v>0.09</v>
      </c>
      <c r="P445" s="24">
        <v>7.3999999999999996E-2</v>
      </c>
      <c r="Q445" s="205"/>
      <c r="R445" s="206"/>
      <c r="S445" s="206"/>
      <c r="T445" s="206"/>
      <c r="U445" s="206"/>
      <c r="V445" s="206"/>
      <c r="W445" s="206"/>
      <c r="X445" s="206"/>
      <c r="Y445" s="206"/>
      <c r="Z445" s="206"/>
      <c r="AA445" s="206"/>
      <c r="AB445" s="206"/>
      <c r="AC445" s="206"/>
      <c r="AD445" s="206"/>
      <c r="AE445" s="206"/>
      <c r="AF445" s="206"/>
      <c r="AG445" s="206"/>
      <c r="AH445" s="206"/>
      <c r="AI445" s="206"/>
      <c r="AJ445" s="206"/>
      <c r="AK445" s="206"/>
      <c r="AL445" s="206"/>
      <c r="AM445" s="206"/>
      <c r="AN445" s="206"/>
      <c r="AO445" s="206"/>
      <c r="AP445" s="206"/>
      <c r="AQ445" s="206"/>
      <c r="AR445" s="206"/>
      <c r="AS445" s="206"/>
      <c r="AT445" s="206"/>
      <c r="AU445" s="206"/>
      <c r="AV445" s="206"/>
      <c r="AW445" s="206"/>
      <c r="AX445" s="206"/>
      <c r="AY445" s="206"/>
      <c r="AZ445" s="206"/>
      <c r="BA445" s="206"/>
      <c r="BB445" s="206"/>
      <c r="BC445" s="206"/>
      <c r="BD445" s="206"/>
      <c r="BE445" s="206"/>
      <c r="BF445" s="206"/>
      <c r="BG445" s="206"/>
      <c r="BH445" s="206"/>
      <c r="BI445" s="206"/>
      <c r="BJ445" s="206"/>
      <c r="BK445" s="206"/>
      <c r="BL445" s="206"/>
      <c r="BM445" s="215">
        <v>89</v>
      </c>
    </row>
    <row r="446" spans="1:65">
      <c r="A446" s="30"/>
      <c r="B446" s="19">
        <v>1</v>
      </c>
      <c r="C446" s="9">
        <v>6</v>
      </c>
      <c r="D446" s="225" t="s">
        <v>107</v>
      </c>
      <c r="E446" s="24">
        <v>7.0000000000000007E-2</v>
      </c>
      <c r="F446" s="24">
        <v>7.8E-2</v>
      </c>
      <c r="G446" s="24">
        <v>7.0000000000000007E-2</v>
      </c>
      <c r="H446" s="24">
        <v>8.4000000000000005E-2</v>
      </c>
      <c r="I446" s="24">
        <v>7.5999999999999998E-2</v>
      </c>
      <c r="J446" s="24">
        <v>7.1999999999999995E-2</v>
      </c>
      <c r="K446" s="225">
        <v>8.5845028743143995E-2</v>
      </c>
      <c r="L446" s="24">
        <v>7.0000000000000007E-2</v>
      </c>
      <c r="M446" s="24">
        <v>0.08</v>
      </c>
      <c r="N446" s="225" t="s">
        <v>318</v>
      </c>
      <c r="O446" s="225">
        <v>0.09</v>
      </c>
      <c r="P446" s="24">
        <v>7.5999999999999998E-2</v>
      </c>
      <c r="Q446" s="205"/>
      <c r="R446" s="206"/>
      <c r="S446" s="206"/>
      <c r="T446" s="206"/>
      <c r="U446" s="206"/>
      <c r="V446" s="206"/>
      <c r="W446" s="206"/>
      <c r="X446" s="206"/>
      <c r="Y446" s="206"/>
      <c r="Z446" s="206"/>
      <c r="AA446" s="206"/>
      <c r="AB446" s="206"/>
      <c r="AC446" s="206"/>
      <c r="AD446" s="206"/>
      <c r="AE446" s="206"/>
      <c r="AF446" s="206"/>
      <c r="AG446" s="206"/>
      <c r="AH446" s="206"/>
      <c r="AI446" s="206"/>
      <c r="AJ446" s="206"/>
      <c r="AK446" s="206"/>
      <c r="AL446" s="206"/>
      <c r="AM446" s="206"/>
      <c r="AN446" s="206"/>
      <c r="AO446" s="206"/>
      <c r="AP446" s="206"/>
      <c r="AQ446" s="206"/>
      <c r="AR446" s="206"/>
      <c r="AS446" s="206"/>
      <c r="AT446" s="206"/>
      <c r="AU446" s="206"/>
      <c r="AV446" s="206"/>
      <c r="AW446" s="206"/>
      <c r="AX446" s="206"/>
      <c r="AY446" s="206"/>
      <c r="AZ446" s="206"/>
      <c r="BA446" s="206"/>
      <c r="BB446" s="206"/>
      <c r="BC446" s="206"/>
      <c r="BD446" s="206"/>
      <c r="BE446" s="206"/>
      <c r="BF446" s="206"/>
      <c r="BG446" s="206"/>
      <c r="BH446" s="206"/>
      <c r="BI446" s="206"/>
      <c r="BJ446" s="206"/>
      <c r="BK446" s="206"/>
      <c r="BL446" s="206"/>
      <c r="BM446" s="56"/>
    </row>
    <row r="447" spans="1:65">
      <c r="A447" s="30"/>
      <c r="B447" s="20" t="s">
        <v>260</v>
      </c>
      <c r="C447" s="12"/>
      <c r="D447" s="216" t="s">
        <v>662</v>
      </c>
      <c r="E447" s="216">
        <v>7.6666666666666675E-2</v>
      </c>
      <c r="F447" s="216">
        <v>7.2333333333333347E-2</v>
      </c>
      <c r="G447" s="216">
        <v>7.2166666666666671E-2</v>
      </c>
      <c r="H447" s="216">
        <v>7.8666666666666676E-2</v>
      </c>
      <c r="I447" s="216">
        <v>7.6499999999999999E-2</v>
      </c>
      <c r="J447" s="216">
        <v>7.1333333333333346E-2</v>
      </c>
      <c r="K447" s="216">
        <v>8.5363886127903785E-2</v>
      </c>
      <c r="L447" s="216">
        <v>7.5000000000000011E-2</v>
      </c>
      <c r="M447" s="216">
        <v>7.5000000000000011E-2</v>
      </c>
      <c r="N447" s="216" t="s">
        <v>662</v>
      </c>
      <c r="O447" s="216">
        <v>8.9999999999999983E-2</v>
      </c>
      <c r="P447" s="216">
        <v>7.2500000000000009E-2</v>
      </c>
      <c r="Q447" s="205"/>
      <c r="R447" s="206"/>
      <c r="S447" s="206"/>
      <c r="T447" s="206"/>
      <c r="U447" s="206"/>
      <c r="V447" s="206"/>
      <c r="W447" s="206"/>
      <c r="X447" s="206"/>
      <c r="Y447" s="206"/>
      <c r="Z447" s="206"/>
      <c r="AA447" s="206"/>
      <c r="AB447" s="206"/>
      <c r="AC447" s="206"/>
      <c r="AD447" s="206"/>
      <c r="AE447" s="206"/>
      <c r="AF447" s="206"/>
      <c r="AG447" s="206"/>
      <c r="AH447" s="206"/>
      <c r="AI447" s="206"/>
      <c r="AJ447" s="206"/>
      <c r="AK447" s="206"/>
      <c r="AL447" s="206"/>
      <c r="AM447" s="206"/>
      <c r="AN447" s="206"/>
      <c r="AO447" s="206"/>
      <c r="AP447" s="206"/>
      <c r="AQ447" s="206"/>
      <c r="AR447" s="206"/>
      <c r="AS447" s="206"/>
      <c r="AT447" s="206"/>
      <c r="AU447" s="206"/>
      <c r="AV447" s="206"/>
      <c r="AW447" s="206"/>
      <c r="AX447" s="206"/>
      <c r="AY447" s="206"/>
      <c r="AZ447" s="206"/>
      <c r="BA447" s="206"/>
      <c r="BB447" s="206"/>
      <c r="BC447" s="206"/>
      <c r="BD447" s="206"/>
      <c r="BE447" s="206"/>
      <c r="BF447" s="206"/>
      <c r="BG447" s="206"/>
      <c r="BH447" s="206"/>
      <c r="BI447" s="206"/>
      <c r="BJ447" s="206"/>
      <c r="BK447" s="206"/>
      <c r="BL447" s="206"/>
      <c r="BM447" s="56"/>
    </row>
    <row r="448" spans="1:65">
      <c r="A448" s="30"/>
      <c r="B448" s="3" t="s">
        <v>261</v>
      </c>
      <c r="C448" s="29"/>
      <c r="D448" s="24" t="s">
        <v>662</v>
      </c>
      <c r="E448" s="24">
        <v>0.08</v>
      </c>
      <c r="F448" s="24">
        <v>7.1999999999999995E-2</v>
      </c>
      <c r="G448" s="24">
        <v>7.1999999999999995E-2</v>
      </c>
      <c r="H448" s="24">
        <v>7.9000000000000001E-2</v>
      </c>
      <c r="I448" s="24">
        <v>7.6999999999999999E-2</v>
      </c>
      <c r="J448" s="24">
        <v>7.1499999999999994E-2</v>
      </c>
      <c r="K448" s="24">
        <v>8.50678068977955E-2</v>
      </c>
      <c r="L448" s="24">
        <v>7.5000000000000011E-2</v>
      </c>
      <c r="M448" s="24">
        <v>7.5000000000000011E-2</v>
      </c>
      <c r="N448" s="24" t="s">
        <v>662</v>
      </c>
      <c r="O448" s="24">
        <v>0.09</v>
      </c>
      <c r="P448" s="24">
        <v>7.3499999999999996E-2</v>
      </c>
      <c r="Q448" s="205"/>
      <c r="R448" s="206"/>
      <c r="S448" s="206"/>
      <c r="T448" s="206"/>
      <c r="U448" s="206"/>
      <c r="V448" s="206"/>
      <c r="W448" s="206"/>
      <c r="X448" s="206"/>
      <c r="Y448" s="206"/>
      <c r="Z448" s="206"/>
      <c r="AA448" s="206"/>
      <c r="AB448" s="206"/>
      <c r="AC448" s="206"/>
      <c r="AD448" s="206"/>
      <c r="AE448" s="206"/>
      <c r="AF448" s="206"/>
      <c r="AG448" s="206"/>
      <c r="AH448" s="206"/>
      <c r="AI448" s="206"/>
      <c r="AJ448" s="206"/>
      <c r="AK448" s="206"/>
      <c r="AL448" s="206"/>
      <c r="AM448" s="206"/>
      <c r="AN448" s="206"/>
      <c r="AO448" s="206"/>
      <c r="AP448" s="206"/>
      <c r="AQ448" s="206"/>
      <c r="AR448" s="206"/>
      <c r="AS448" s="206"/>
      <c r="AT448" s="206"/>
      <c r="AU448" s="206"/>
      <c r="AV448" s="206"/>
      <c r="AW448" s="206"/>
      <c r="AX448" s="206"/>
      <c r="AY448" s="206"/>
      <c r="AZ448" s="206"/>
      <c r="BA448" s="206"/>
      <c r="BB448" s="206"/>
      <c r="BC448" s="206"/>
      <c r="BD448" s="206"/>
      <c r="BE448" s="206"/>
      <c r="BF448" s="206"/>
      <c r="BG448" s="206"/>
      <c r="BH448" s="206"/>
      <c r="BI448" s="206"/>
      <c r="BJ448" s="206"/>
      <c r="BK448" s="206"/>
      <c r="BL448" s="206"/>
      <c r="BM448" s="56"/>
    </row>
    <row r="449" spans="1:65">
      <c r="A449" s="30"/>
      <c r="B449" s="3" t="s">
        <v>262</v>
      </c>
      <c r="C449" s="29"/>
      <c r="D449" s="24" t="s">
        <v>662</v>
      </c>
      <c r="E449" s="24">
        <v>5.1639777949432199E-3</v>
      </c>
      <c r="F449" s="24">
        <v>3.1411250638372634E-3</v>
      </c>
      <c r="G449" s="24">
        <v>1.8348478592697163E-3</v>
      </c>
      <c r="H449" s="24">
        <v>5.6095157247900351E-3</v>
      </c>
      <c r="I449" s="24">
        <v>2.5099800796022287E-3</v>
      </c>
      <c r="J449" s="24">
        <v>3.3266599866332374E-3</v>
      </c>
      <c r="K449" s="24">
        <v>1.0865188574605848E-3</v>
      </c>
      <c r="L449" s="24">
        <v>5.4772255750516587E-3</v>
      </c>
      <c r="M449" s="24">
        <v>5.4772255750516587E-3</v>
      </c>
      <c r="N449" s="24" t="s">
        <v>662</v>
      </c>
      <c r="O449" s="24">
        <v>1.5202354861220293E-17</v>
      </c>
      <c r="P449" s="24">
        <v>2.9495762407505213E-3</v>
      </c>
      <c r="Q449" s="205"/>
      <c r="R449" s="206"/>
      <c r="S449" s="206"/>
      <c r="T449" s="206"/>
      <c r="U449" s="206"/>
      <c r="V449" s="206"/>
      <c r="W449" s="206"/>
      <c r="X449" s="206"/>
      <c r="Y449" s="206"/>
      <c r="Z449" s="206"/>
      <c r="AA449" s="206"/>
      <c r="AB449" s="206"/>
      <c r="AC449" s="206"/>
      <c r="AD449" s="206"/>
      <c r="AE449" s="206"/>
      <c r="AF449" s="206"/>
      <c r="AG449" s="206"/>
      <c r="AH449" s="206"/>
      <c r="AI449" s="206"/>
      <c r="AJ449" s="206"/>
      <c r="AK449" s="206"/>
      <c r="AL449" s="206"/>
      <c r="AM449" s="206"/>
      <c r="AN449" s="206"/>
      <c r="AO449" s="206"/>
      <c r="AP449" s="206"/>
      <c r="AQ449" s="206"/>
      <c r="AR449" s="206"/>
      <c r="AS449" s="206"/>
      <c r="AT449" s="206"/>
      <c r="AU449" s="206"/>
      <c r="AV449" s="206"/>
      <c r="AW449" s="206"/>
      <c r="AX449" s="206"/>
      <c r="AY449" s="206"/>
      <c r="AZ449" s="206"/>
      <c r="BA449" s="206"/>
      <c r="BB449" s="206"/>
      <c r="BC449" s="206"/>
      <c r="BD449" s="206"/>
      <c r="BE449" s="206"/>
      <c r="BF449" s="206"/>
      <c r="BG449" s="206"/>
      <c r="BH449" s="206"/>
      <c r="BI449" s="206"/>
      <c r="BJ449" s="206"/>
      <c r="BK449" s="206"/>
      <c r="BL449" s="206"/>
      <c r="BM449" s="56"/>
    </row>
    <row r="450" spans="1:65">
      <c r="A450" s="30"/>
      <c r="B450" s="3" t="s">
        <v>86</v>
      </c>
      <c r="C450" s="29"/>
      <c r="D450" s="13" t="s">
        <v>662</v>
      </c>
      <c r="E450" s="13">
        <v>6.7356232107955036E-2</v>
      </c>
      <c r="F450" s="13">
        <v>4.3425692126782434E-2</v>
      </c>
      <c r="G450" s="13">
        <v>2.5425143546462581E-2</v>
      </c>
      <c r="H450" s="13">
        <v>7.1307403281229254E-2</v>
      </c>
      <c r="I450" s="13">
        <v>3.2810197118983385E-2</v>
      </c>
      <c r="J450" s="13">
        <v>4.6635420373363136E-2</v>
      </c>
      <c r="K450" s="13">
        <v>1.2728085689920612E-2</v>
      </c>
      <c r="L450" s="13">
        <v>7.3029674334022104E-2</v>
      </c>
      <c r="M450" s="13">
        <v>7.3029674334022104E-2</v>
      </c>
      <c r="N450" s="13" t="s">
        <v>662</v>
      </c>
      <c r="O450" s="13">
        <v>1.6891505401355884E-16</v>
      </c>
      <c r="P450" s="13">
        <v>4.0683810217248567E-2</v>
      </c>
      <c r="Q450" s="15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55"/>
    </row>
    <row r="451" spans="1:65">
      <c r="A451" s="30"/>
      <c r="B451" s="3" t="s">
        <v>263</v>
      </c>
      <c r="C451" s="29"/>
      <c r="D451" s="13" t="s">
        <v>662</v>
      </c>
      <c r="E451" s="13">
        <v>2.9594628201939699E-2</v>
      </c>
      <c r="F451" s="13">
        <v>-2.8599850783387226E-2</v>
      </c>
      <c r="G451" s="13">
        <v>-3.0838099975130762E-2</v>
      </c>
      <c r="H451" s="13">
        <v>5.6453618502859904E-2</v>
      </c>
      <c r="I451" s="13">
        <v>2.7356379010196274E-2</v>
      </c>
      <c r="J451" s="13">
        <v>-4.2029345933847329E-2</v>
      </c>
      <c r="K451" s="13">
        <v>0.14639389477911058</v>
      </c>
      <c r="L451" s="13">
        <v>7.212136284506343E-3</v>
      </c>
      <c r="M451" s="13">
        <v>7.212136284506343E-3</v>
      </c>
      <c r="N451" s="13" t="s">
        <v>662</v>
      </c>
      <c r="O451" s="13">
        <v>0.20865456354140699</v>
      </c>
      <c r="P451" s="13">
        <v>-2.6361601591644024E-2</v>
      </c>
      <c r="Q451" s="15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55"/>
    </row>
    <row r="452" spans="1:65">
      <c r="A452" s="30"/>
      <c r="B452" s="46" t="s">
        <v>264</v>
      </c>
      <c r="C452" s="47"/>
      <c r="D452" s="45">
        <v>5.95</v>
      </c>
      <c r="E452" s="45">
        <v>0.4</v>
      </c>
      <c r="F452" s="45">
        <v>0.63</v>
      </c>
      <c r="G452" s="45">
        <v>0.67</v>
      </c>
      <c r="H452" s="45">
        <v>0.87</v>
      </c>
      <c r="I452" s="45">
        <v>0.36</v>
      </c>
      <c r="J452" s="45">
        <v>0.87</v>
      </c>
      <c r="K452" s="45">
        <v>2.4700000000000002</v>
      </c>
      <c r="L452" s="45">
        <v>0</v>
      </c>
      <c r="M452" s="45">
        <v>0</v>
      </c>
      <c r="N452" s="45">
        <v>41.65</v>
      </c>
      <c r="O452" s="45">
        <v>3.57</v>
      </c>
      <c r="P452" s="45">
        <v>0.59</v>
      </c>
      <c r="Q452" s="15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55"/>
    </row>
    <row r="453" spans="1:65">
      <c r="B453" s="31"/>
      <c r="C453" s="20"/>
      <c r="D453" s="20"/>
      <c r="E453" s="20"/>
      <c r="F453" s="20"/>
      <c r="G453" s="20"/>
      <c r="H453" s="20"/>
      <c r="I453" s="20"/>
      <c r="J453" s="20"/>
      <c r="K453" s="20"/>
      <c r="L453" s="20"/>
      <c r="M453" s="20"/>
      <c r="N453" s="20"/>
      <c r="O453" s="20"/>
      <c r="P453" s="20"/>
      <c r="BM453" s="55"/>
    </row>
    <row r="454" spans="1:65" ht="15">
      <c r="B454" s="8" t="s">
        <v>625</v>
      </c>
      <c r="BM454" s="28" t="s">
        <v>67</v>
      </c>
    </row>
    <row r="455" spans="1:65" ht="15">
      <c r="A455" s="25" t="s">
        <v>54</v>
      </c>
      <c r="B455" s="18" t="s">
        <v>112</v>
      </c>
      <c r="C455" s="15" t="s">
        <v>113</v>
      </c>
      <c r="D455" s="16" t="s">
        <v>225</v>
      </c>
      <c r="E455" s="17" t="s">
        <v>225</v>
      </c>
      <c r="F455" s="17" t="s">
        <v>225</v>
      </c>
      <c r="G455" s="17" t="s">
        <v>225</v>
      </c>
      <c r="H455" s="17" t="s">
        <v>225</v>
      </c>
      <c r="I455" s="17" t="s">
        <v>225</v>
      </c>
      <c r="J455" s="17" t="s">
        <v>225</v>
      </c>
      <c r="K455" s="17" t="s">
        <v>225</v>
      </c>
      <c r="L455" s="17" t="s">
        <v>225</v>
      </c>
      <c r="M455" s="17" t="s">
        <v>225</v>
      </c>
      <c r="N455" s="17" t="s">
        <v>225</v>
      </c>
      <c r="O455" s="17" t="s">
        <v>225</v>
      </c>
      <c r="P455" s="17" t="s">
        <v>225</v>
      </c>
      <c r="Q455" s="17" t="s">
        <v>225</v>
      </c>
      <c r="R455" s="15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28">
        <v>1</v>
      </c>
    </row>
    <row r="456" spans="1:65">
      <c r="A456" s="30"/>
      <c r="B456" s="19" t="s">
        <v>226</v>
      </c>
      <c r="C456" s="9" t="s">
        <v>226</v>
      </c>
      <c r="D456" s="151" t="s">
        <v>230</v>
      </c>
      <c r="E456" s="152" t="s">
        <v>231</v>
      </c>
      <c r="F456" s="152" t="s">
        <v>232</v>
      </c>
      <c r="G456" s="152" t="s">
        <v>235</v>
      </c>
      <c r="H456" s="152" t="s">
        <v>236</v>
      </c>
      <c r="I456" s="152" t="s">
        <v>237</v>
      </c>
      <c r="J456" s="152" t="s">
        <v>238</v>
      </c>
      <c r="K456" s="152" t="s">
        <v>280</v>
      </c>
      <c r="L456" s="152" t="s">
        <v>241</v>
      </c>
      <c r="M456" s="152" t="s">
        <v>242</v>
      </c>
      <c r="N456" s="152" t="s">
        <v>243</v>
      </c>
      <c r="O456" s="152" t="s">
        <v>246</v>
      </c>
      <c r="P456" s="152" t="s">
        <v>248</v>
      </c>
      <c r="Q456" s="152" t="s">
        <v>249</v>
      </c>
      <c r="R456" s="15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28" t="s">
        <v>1</v>
      </c>
    </row>
    <row r="457" spans="1:65">
      <c r="A457" s="30"/>
      <c r="B457" s="19"/>
      <c r="C457" s="9"/>
      <c r="D457" s="10" t="s">
        <v>320</v>
      </c>
      <c r="E457" s="11" t="s">
        <v>282</v>
      </c>
      <c r="F457" s="11" t="s">
        <v>320</v>
      </c>
      <c r="G457" s="11" t="s">
        <v>282</v>
      </c>
      <c r="H457" s="11" t="s">
        <v>282</v>
      </c>
      <c r="I457" s="11" t="s">
        <v>282</v>
      </c>
      <c r="J457" s="11" t="s">
        <v>282</v>
      </c>
      <c r="K457" s="11" t="s">
        <v>282</v>
      </c>
      <c r="L457" s="11" t="s">
        <v>282</v>
      </c>
      <c r="M457" s="11" t="s">
        <v>320</v>
      </c>
      <c r="N457" s="11" t="s">
        <v>320</v>
      </c>
      <c r="O457" s="11" t="s">
        <v>282</v>
      </c>
      <c r="P457" s="11" t="s">
        <v>320</v>
      </c>
      <c r="Q457" s="11" t="s">
        <v>320</v>
      </c>
      <c r="R457" s="15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28">
        <v>3</v>
      </c>
    </row>
    <row r="458" spans="1:65">
      <c r="A458" s="30"/>
      <c r="B458" s="19"/>
      <c r="C458" s="9"/>
      <c r="D458" s="26" t="s">
        <v>321</v>
      </c>
      <c r="E458" s="26" t="s">
        <v>322</v>
      </c>
      <c r="F458" s="26" t="s">
        <v>323</v>
      </c>
      <c r="G458" s="26" t="s">
        <v>323</v>
      </c>
      <c r="H458" s="26" t="s">
        <v>323</v>
      </c>
      <c r="I458" s="26" t="s">
        <v>323</v>
      </c>
      <c r="J458" s="26" t="s">
        <v>323</v>
      </c>
      <c r="K458" s="26" t="s">
        <v>323</v>
      </c>
      <c r="L458" s="26" t="s">
        <v>324</v>
      </c>
      <c r="M458" s="26" t="s">
        <v>324</v>
      </c>
      <c r="N458" s="26" t="s">
        <v>307</v>
      </c>
      <c r="O458" s="26" t="s">
        <v>324</v>
      </c>
      <c r="P458" s="26" t="s">
        <v>307</v>
      </c>
      <c r="Q458" s="26" t="s">
        <v>323</v>
      </c>
      <c r="R458" s="15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28">
        <v>3</v>
      </c>
    </row>
    <row r="459" spans="1:65">
      <c r="A459" s="30"/>
      <c r="B459" s="18">
        <v>1</v>
      </c>
      <c r="C459" s="14">
        <v>1</v>
      </c>
      <c r="D459" s="214">
        <v>0.47810479999999994</v>
      </c>
      <c r="E459" s="214">
        <v>0.49478289761804467</v>
      </c>
      <c r="F459" s="214">
        <v>0.46999999999999992</v>
      </c>
      <c r="G459" s="214">
        <v>0.45000000000000007</v>
      </c>
      <c r="H459" s="214">
        <v>0.48</v>
      </c>
      <c r="I459" s="214">
        <v>0.51</v>
      </c>
      <c r="J459" s="214">
        <v>0.51</v>
      </c>
      <c r="K459" s="214">
        <v>0.53</v>
      </c>
      <c r="L459" s="214">
        <v>0.462257141451132</v>
      </c>
      <c r="M459" s="224">
        <v>0.57800000000000007</v>
      </c>
      <c r="N459" s="214">
        <v>0.46999999999999992</v>
      </c>
      <c r="O459" s="224">
        <v>0.62</v>
      </c>
      <c r="P459" s="214">
        <v>0.45000000000000007</v>
      </c>
      <c r="Q459" s="214">
        <v>0.45999999999999996</v>
      </c>
      <c r="R459" s="205"/>
      <c r="S459" s="206"/>
      <c r="T459" s="206"/>
      <c r="U459" s="206"/>
      <c r="V459" s="206"/>
      <c r="W459" s="206"/>
      <c r="X459" s="206"/>
      <c r="Y459" s="206"/>
      <c r="Z459" s="206"/>
      <c r="AA459" s="206"/>
      <c r="AB459" s="206"/>
      <c r="AC459" s="206"/>
      <c r="AD459" s="206"/>
      <c r="AE459" s="206"/>
      <c r="AF459" s="206"/>
      <c r="AG459" s="206"/>
      <c r="AH459" s="206"/>
      <c r="AI459" s="206"/>
      <c r="AJ459" s="206"/>
      <c r="AK459" s="206"/>
      <c r="AL459" s="206"/>
      <c r="AM459" s="206"/>
      <c r="AN459" s="206"/>
      <c r="AO459" s="206"/>
      <c r="AP459" s="206"/>
      <c r="AQ459" s="206"/>
      <c r="AR459" s="206"/>
      <c r="AS459" s="206"/>
      <c r="AT459" s="206"/>
      <c r="AU459" s="206"/>
      <c r="AV459" s="206"/>
      <c r="AW459" s="206"/>
      <c r="AX459" s="206"/>
      <c r="AY459" s="206"/>
      <c r="AZ459" s="206"/>
      <c r="BA459" s="206"/>
      <c r="BB459" s="206"/>
      <c r="BC459" s="206"/>
      <c r="BD459" s="206"/>
      <c r="BE459" s="206"/>
      <c r="BF459" s="206"/>
      <c r="BG459" s="206"/>
      <c r="BH459" s="206"/>
      <c r="BI459" s="206"/>
      <c r="BJ459" s="206"/>
      <c r="BK459" s="206"/>
      <c r="BL459" s="206"/>
      <c r="BM459" s="215">
        <v>1</v>
      </c>
    </row>
    <row r="460" spans="1:65">
      <c r="A460" s="30"/>
      <c r="B460" s="19">
        <v>1</v>
      </c>
      <c r="C460" s="9">
        <v>2</v>
      </c>
      <c r="D460" s="24">
        <v>0.48650910000000003</v>
      </c>
      <c r="E460" s="24">
        <v>0.48819018532893099</v>
      </c>
      <c r="F460" s="24">
        <v>0.46999999999999992</v>
      </c>
      <c r="G460" s="24">
        <v>0.45999999999999996</v>
      </c>
      <c r="H460" s="24">
        <v>0.49</v>
      </c>
      <c r="I460" s="24">
        <v>0.51</v>
      </c>
      <c r="J460" s="24">
        <v>0.51</v>
      </c>
      <c r="K460" s="24">
        <v>0.5</v>
      </c>
      <c r="L460" s="24">
        <v>0.45680545319565796</v>
      </c>
      <c r="M460" s="225">
        <v>0.57899999999999996</v>
      </c>
      <c r="N460" s="24">
        <v>0.46999999999999992</v>
      </c>
      <c r="O460" s="225">
        <v>0.62</v>
      </c>
      <c r="P460" s="24">
        <v>0.45999999999999996</v>
      </c>
      <c r="Q460" s="24">
        <v>0.45000000000000007</v>
      </c>
      <c r="R460" s="205"/>
      <c r="S460" s="206"/>
      <c r="T460" s="206"/>
      <c r="U460" s="206"/>
      <c r="V460" s="206"/>
      <c r="W460" s="206"/>
      <c r="X460" s="206"/>
      <c r="Y460" s="206"/>
      <c r="Z460" s="206"/>
      <c r="AA460" s="206"/>
      <c r="AB460" s="206"/>
      <c r="AC460" s="206"/>
      <c r="AD460" s="206"/>
      <c r="AE460" s="206"/>
      <c r="AF460" s="206"/>
      <c r="AG460" s="206"/>
      <c r="AH460" s="206"/>
      <c r="AI460" s="206"/>
      <c r="AJ460" s="206"/>
      <c r="AK460" s="206"/>
      <c r="AL460" s="206"/>
      <c r="AM460" s="206"/>
      <c r="AN460" s="206"/>
      <c r="AO460" s="206"/>
      <c r="AP460" s="206"/>
      <c r="AQ460" s="206"/>
      <c r="AR460" s="206"/>
      <c r="AS460" s="206"/>
      <c r="AT460" s="206"/>
      <c r="AU460" s="206"/>
      <c r="AV460" s="206"/>
      <c r="AW460" s="206"/>
      <c r="AX460" s="206"/>
      <c r="AY460" s="206"/>
      <c r="AZ460" s="206"/>
      <c r="BA460" s="206"/>
      <c r="BB460" s="206"/>
      <c r="BC460" s="206"/>
      <c r="BD460" s="206"/>
      <c r="BE460" s="206"/>
      <c r="BF460" s="206"/>
      <c r="BG460" s="206"/>
      <c r="BH460" s="206"/>
      <c r="BI460" s="206"/>
      <c r="BJ460" s="206"/>
      <c r="BK460" s="206"/>
      <c r="BL460" s="206"/>
      <c r="BM460" s="215">
        <v>1</v>
      </c>
    </row>
    <row r="461" spans="1:65">
      <c r="A461" s="30"/>
      <c r="B461" s="19">
        <v>1</v>
      </c>
      <c r="C461" s="9">
        <v>3</v>
      </c>
      <c r="D461" s="24">
        <v>0.49840469999999992</v>
      </c>
      <c r="E461" s="24">
        <v>0.49762672567731786</v>
      </c>
      <c r="F461" s="24">
        <v>0.5</v>
      </c>
      <c r="G461" s="24">
        <v>0.45000000000000007</v>
      </c>
      <c r="H461" s="24">
        <v>0.45999999999999996</v>
      </c>
      <c r="I461" s="24">
        <v>0.5</v>
      </c>
      <c r="J461" s="24">
        <v>0.5</v>
      </c>
      <c r="K461" s="24">
        <v>0.53</v>
      </c>
      <c r="L461" s="24">
        <v>0.45675605609977404</v>
      </c>
      <c r="M461" s="225">
        <v>0.57899999999999996</v>
      </c>
      <c r="N461" s="24">
        <v>0.48</v>
      </c>
      <c r="O461" s="225">
        <v>0.62</v>
      </c>
      <c r="P461" s="24">
        <v>0.45999999999999996</v>
      </c>
      <c r="Q461" s="24">
        <v>0.45000000000000007</v>
      </c>
      <c r="R461" s="205"/>
      <c r="S461" s="206"/>
      <c r="T461" s="206"/>
      <c r="U461" s="206"/>
      <c r="V461" s="206"/>
      <c r="W461" s="206"/>
      <c r="X461" s="206"/>
      <c r="Y461" s="206"/>
      <c r="Z461" s="206"/>
      <c r="AA461" s="206"/>
      <c r="AB461" s="206"/>
      <c r="AC461" s="206"/>
      <c r="AD461" s="206"/>
      <c r="AE461" s="206"/>
      <c r="AF461" s="206"/>
      <c r="AG461" s="206"/>
      <c r="AH461" s="206"/>
      <c r="AI461" s="206"/>
      <c r="AJ461" s="206"/>
      <c r="AK461" s="206"/>
      <c r="AL461" s="206"/>
      <c r="AM461" s="206"/>
      <c r="AN461" s="206"/>
      <c r="AO461" s="206"/>
      <c r="AP461" s="206"/>
      <c r="AQ461" s="206"/>
      <c r="AR461" s="206"/>
      <c r="AS461" s="206"/>
      <c r="AT461" s="206"/>
      <c r="AU461" s="206"/>
      <c r="AV461" s="206"/>
      <c r="AW461" s="206"/>
      <c r="AX461" s="206"/>
      <c r="AY461" s="206"/>
      <c r="AZ461" s="206"/>
      <c r="BA461" s="206"/>
      <c r="BB461" s="206"/>
      <c r="BC461" s="206"/>
      <c r="BD461" s="206"/>
      <c r="BE461" s="206"/>
      <c r="BF461" s="206"/>
      <c r="BG461" s="206"/>
      <c r="BH461" s="206"/>
      <c r="BI461" s="206"/>
      <c r="BJ461" s="206"/>
      <c r="BK461" s="206"/>
      <c r="BL461" s="206"/>
      <c r="BM461" s="215">
        <v>16</v>
      </c>
    </row>
    <row r="462" spans="1:65">
      <c r="A462" s="30"/>
      <c r="B462" s="19">
        <v>1</v>
      </c>
      <c r="C462" s="9">
        <v>4</v>
      </c>
      <c r="D462" s="24">
        <v>0.46235089999999995</v>
      </c>
      <c r="E462" s="24">
        <v>0.49386483508498541</v>
      </c>
      <c r="F462" s="24">
        <v>0.49</v>
      </c>
      <c r="G462" s="24">
        <v>0.45000000000000007</v>
      </c>
      <c r="H462" s="24">
        <v>0.45999999999999996</v>
      </c>
      <c r="I462" s="24">
        <v>0.52</v>
      </c>
      <c r="J462" s="24">
        <v>0.51</v>
      </c>
      <c r="K462" s="24">
        <v>0.51</v>
      </c>
      <c r="L462" s="24">
        <v>0.46874139026915801</v>
      </c>
      <c r="M462" s="225">
        <v>0.57800000000000007</v>
      </c>
      <c r="N462" s="24">
        <v>0.48</v>
      </c>
      <c r="O462" s="225">
        <v>0.61</v>
      </c>
      <c r="P462" s="24">
        <v>0.45999999999999996</v>
      </c>
      <c r="Q462" s="24">
        <v>0.45999999999999996</v>
      </c>
      <c r="R462" s="205"/>
      <c r="S462" s="206"/>
      <c r="T462" s="206"/>
      <c r="U462" s="206"/>
      <c r="V462" s="206"/>
      <c r="W462" s="206"/>
      <c r="X462" s="206"/>
      <c r="Y462" s="206"/>
      <c r="Z462" s="206"/>
      <c r="AA462" s="206"/>
      <c r="AB462" s="206"/>
      <c r="AC462" s="206"/>
      <c r="AD462" s="206"/>
      <c r="AE462" s="206"/>
      <c r="AF462" s="206"/>
      <c r="AG462" s="206"/>
      <c r="AH462" s="206"/>
      <c r="AI462" s="206"/>
      <c r="AJ462" s="206"/>
      <c r="AK462" s="206"/>
      <c r="AL462" s="206"/>
      <c r="AM462" s="206"/>
      <c r="AN462" s="206"/>
      <c r="AO462" s="206"/>
      <c r="AP462" s="206"/>
      <c r="AQ462" s="206"/>
      <c r="AR462" s="206"/>
      <c r="AS462" s="206"/>
      <c r="AT462" s="206"/>
      <c r="AU462" s="206"/>
      <c r="AV462" s="206"/>
      <c r="AW462" s="206"/>
      <c r="AX462" s="206"/>
      <c r="AY462" s="206"/>
      <c r="AZ462" s="206"/>
      <c r="BA462" s="206"/>
      <c r="BB462" s="206"/>
      <c r="BC462" s="206"/>
      <c r="BD462" s="206"/>
      <c r="BE462" s="206"/>
      <c r="BF462" s="206"/>
      <c r="BG462" s="206"/>
      <c r="BH462" s="206"/>
      <c r="BI462" s="206"/>
      <c r="BJ462" s="206"/>
      <c r="BK462" s="206"/>
      <c r="BL462" s="206"/>
      <c r="BM462" s="215">
        <v>0.48047422337894824</v>
      </c>
    </row>
    <row r="463" spans="1:65">
      <c r="A463" s="30"/>
      <c r="B463" s="19">
        <v>1</v>
      </c>
      <c r="C463" s="9">
        <v>5</v>
      </c>
      <c r="D463" s="24">
        <v>0.4848481</v>
      </c>
      <c r="E463" s="24">
        <v>0.48738727232650231</v>
      </c>
      <c r="F463" s="24">
        <v>0.46999999999999992</v>
      </c>
      <c r="G463" s="24">
        <v>0.45000000000000007</v>
      </c>
      <c r="H463" s="24">
        <v>0.45000000000000007</v>
      </c>
      <c r="I463" s="24">
        <v>0.5</v>
      </c>
      <c r="J463" s="24">
        <v>0.5</v>
      </c>
      <c r="K463" s="24">
        <v>0.52</v>
      </c>
      <c r="L463" s="24">
        <v>0.48980741078032197</v>
      </c>
      <c r="M463" s="225">
        <v>0.57899999999999996</v>
      </c>
      <c r="N463" s="24">
        <v>0.46999999999999992</v>
      </c>
      <c r="O463" s="225">
        <v>0.61</v>
      </c>
      <c r="P463" s="24">
        <v>0.45999999999999996</v>
      </c>
      <c r="Q463" s="24">
        <v>0.45999999999999996</v>
      </c>
      <c r="R463" s="205"/>
      <c r="S463" s="206"/>
      <c r="T463" s="206"/>
      <c r="U463" s="206"/>
      <c r="V463" s="206"/>
      <c r="W463" s="206"/>
      <c r="X463" s="206"/>
      <c r="Y463" s="206"/>
      <c r="Z463" s="206"/>
      <c r="AA463" s="206"/>
      <c r="AB463" s="206"/>
      <c r="AC463" s="206"/>
      <c r="AD463" s="206"/>
      <c r="AE463" s="206"/>
      <c r="AF463" s="206"/>
      <c r="AG463" s="206"/>
      <c r="AH463" s="206"/>
      <c r="AI463" s="206"/>
      <c r="AJ463" s="206"/>
      <c r="AK463" s="206"/>
      <c r="AL463" s="206"/>
      <c r="AM463" s="206"/>
      <c r="AN463" s="206"/>
      <c r="AO463" s="206"/>
      <c r="AP463" s="206"/>
      <c r="AQ463" s="206"/>
      <c r="AR463" s="206"/>
      <c r="AS463" s="206"/>
      <c r="AT463" s="206"/>
      <c r="AU463" s="206"/>
      <c r="AV463" s="206"/>
      <c r="AW463" s="206"/>
      <c r="AX463" s="206"/>
      <c r="AY463" s="206"/>
      <c r="AZ463" s="206"/>
      <c r="BA463" s="206"/>
      <c r="BB463" s="206"/>
      <c r="BC463" s="206"/>
      <c r="BD463" s="206"/>
      <c r="BE463" s="206"/>
      <c r="BF463" s="206"/>
      <c r="BG463" s="206"/>
      <c r="BH463" s="206"/>
      <c r="BI463" s="206"/>
      <c r="BJ463" s="206"/>
      <c r="BK463" s="206"/>
      <c r="BL463" s="206"/>
      <c r="BM463" s="215">
        <v>90</v>
      </c>
    </row>
    <row r="464" spans="1:65">
      <c r="A464" s="30"/>
      <c r="B464" s="19">
        <v>1</v>
      </c>
      <c r="C464" s="9">
        <v>6</v>
      </c>
      <c r="D464" s="24">
        <v>0.49322450000000001</v>
      </c>
      <c r="E464" s="24">
        <v>0.49760912509323357</v>
      </c>
      <c r="F464" s="24">
        <v>0.5</v>
      </c>
      <c r="G464" s="24">
        <v>0.45000000000000007</v>
      </c>
      <c r="H464" s="24">
        <v>0.45999999999999996</v>
      </c>
      <c r="I464" s="24">
        <v>0.51</v>
      </c>
      <c r="J464" s="24">
        <v>0.51</v>
      </c>
      <c r="K464" s="24">
        <v>0.51</v>
      </c>
      <c r="L464" s="226">
        <v>0.38797414669127206</v>
      </c>
      <c r="M464" s="225">
        <v>0.58299999999999996</v>
      </c>
      <c r="N464" s="24">
        <v>0.46999999999999992</v>
      </c>
      <c r="O464" s="225">
        <v>0.62</v>
      </c>
      <c r="P464" s="24">
        <v>0.45999999999999996</v>
      </c>
      <c r="Q464" s="24">
        <v>0.45999999999999996</v>
      </c>
      <c r="R464" s="205"/>
      <c r="S464" s="206"/>
      <c r="T464" s="206"/>
      <c r="U464" s="206"/>
      <c r="V464" s="206"/>
      <c r="W464" s="206"/>
      <c r="X464" s="206"/>
      <c r="Y464" s="206"/>
      <c r="Z464" s="206"/>
      <c r="AA464" s="206"/>
      <c r="AB464" s="206"/>
      <c r="AC464" s="206"/>
      <c r="AD464" s="206"/>
      <c r="AE464" s="206"/>
      <c r="AF464" s="206"/>
      <c r="AG464" s="206"/>
      <c r="AH464" s="206"/>
      <c r="AI464" s="206"/>
      <c r="AJ464" s="206"/>
      <c r="AK464" s="206"/>
      <c r="AL464" s="206"/>
      <c r="AM464" s="206"/>
      <c r="AN464" s="206"/>
      <c r="AO464" s="206"/>
      <c r="AP464" s="206"/>
      <c r="AQ464" s="206"/>
      <c r="AR464" s="206"/>
      <c r="AS464" s="206"/>
      <c r="AT464" s="206"/>
      <c r="AU464" s="206"/>
      <c r="AV464" s="206"/>
      <c r="AW464" s="206"/>
      <c r="AX464" s="206"/>
      <c r="AY464" s="206"/>
      <c r="AZ464" s="206"/>
      <c r="BA464" s="206"/>
      <c r="BB464" s="206"/>
      <c r="BC464" s="206"/>
      <c r="BD464" s="206"/>
      <c r="BE464" s="206"/>
      <c r="BF464" s="206"/>
      <c r="BG464" s="206"/>
      <c r="BH464" s="206"/>
      <c r="BI464" s="206"/>
      <c r="BJ464" s="206"/>
      <c r="BK464" s="206"/>
      <c r="BL464" s="206"/>
      <c r="BM464" s="56"/>
    </row>
    <row r="465" spans="1:65">
      <c r="A465" s="30"/>
      <c r="B465" s="20" t="s">
        <v>260</v>
      </c>
      <c r="C465" s="12"/>
      <c r="D465" s="216">
        <v>0.48390701666666663</v>
      </c>
      <c r="E465" s="216">
        <v>0.49324350685483581</v>
      </c>
      <c r="F465" s="216">
        <v>0.48333333333333334</v>
      </c>
      <c r="G465" s="216">
        <v>0.45166666666666672</v>
      </c>
      <c r="H465" s="216">
        <v>0.46666666666666662</v>
      </c>
      <c r="I465" s="216">
        <v>0.5083333333333333</v>
      </c>
      <c r="J465" s="216">
        <v>0.50666666666666671</v>
      </c>
      <c r="K465" s="216">
        <v>0.51666666666666672</v>
      </c>
      <c r="L465" s="216">
        <v>0.45372359974788595</v>
      </c>
      <c r="M465" s="216">
        <v>0.57933333333333337</v>
      </c>
      <c r="N465" s="216">
        <v>0.47333333333333322</v>
      </c>
      <c r="O465" s="216">
        <v>0.61666666666666659</v>
      </c>
      <c r="P465" s="216">
        <v>0.45833333333333331</v>
      </c>
      <c r="Q465" s="216">
        <v>0.45666666666666672</v>
      </c>
      <c r="R465" s="205"/>
      <c r="S465" s="206"/>
      <c r="T465" s="206"/>
      <c r="U465" s="206"/>
      <c r="V465" s="206"/>
      <c r="W465" s="206"/>
      <c r="X465" s="206"/>
      <c r="Y465" s="206"/>
      <c r="Z465" s="206"/>
      <c r="AA465" s="206"/>
      <c r="AB465" s="206"/>
      <c r="AC465" s="206"/>
      <c r="AD465" s="206"/>
      <c r="AE465" s="206"/>
      <c r="AF465" s="206"/>
      <c r="AG465" s="206"/>
      <c r="AH465" s="206"/>
      <c r="AI465" s="206"/>
      <c r="AJ465" s="206"/>
      <c r="AK465" s="206"/>
      <c r="AL465" s="206"/>
      <c r="AM465" s="206"/>
      <c r="AN465" s="206"/>
      <c r="AO465" s="206"/>
      <c r="AP465" s="206"/>
      <c r="AQ465" s="206"/>
      <c r="AR465" s="206"/>
      <c r="AS465" s="206"/>
      <c r="AT465" s="206"/>
      <c r="AU465" s="206"/>
      <c r="AV465" s="206"/>
      <c r="AW465" s="206"/>
      <c r="AX465" s="206"/>
      <c r="AY465" s="206"/>
      <c r="AZ465" s="206"/>
      <c r="BA465" s="206"/>
      <c r="BB465" s="206"/>
      <c r="BC465" s="206"/>
      <c r="BD465" s="206"/>
      <c r="BE465" s="206"/>
      <c r="BF465" s="206"/>
      <c r="BG465" s="206"/>
      <c r="BH465" s="206"/>
      <c r="BI465" s="206"/>
      <c r="BJ465" s="206"/>
      <c r="BK465" s="206"/>
      <c r="BL465" s="206"/>
      <c r="BM465" s="56"/>
    </row>
    <row r="466" spans="1:65">
      <c r="A466" s="30"/>
      <c r="B466" s="3" t="s">
        <v>261</v>
      </c>
      <c r="C466" s="29"/>
      <c r="D466" s="24">
        <v>0.48567860000000002</v>
      </c>
      <c r="E466" s="24">
        <v>0.49432386635151504</v>
      </c>
      <c r="F466" s="24">
        <v>0.48</v>
      </c>
      <c r="G466" s="24">
        <v>0.45000000000000007</v>
      </c>
      <c r="H466" s="24">
        <v>0.45999999999999996</v>
      </c>
      <c r="I466" s="24">
        <v>0.51</v>
      </c>
      <c r="J466" s="24">
        <v>0.51</v>
      </c>
      <c r="K466" s="24">
        <v>0.51500000000000001</v>
      </c>
      <c r="L466" s="24">
        <v>0.45953129732339498</v>
      </c>
      <c r="M466" s="24">
        <v>0.57899999999999996</v>
      </c>
      <c r="N466" s="24">
        <v>0.46999999999999992</v>
      </c>
      <c r="O466" s="24">
        <v>0.62</v>
      </c>
      <c r="P466" s="24">
        <v>0.45999999999999996</v>
      </c>
      <c r="Q466" s="24">
        <v>0.45999999999999996</v>
      </c>
      <c r="R466" s="205"/>
      <c r="S466" s="206"/>
      <c r="T466" s="206"/>
      <c r="U466" s="206"/>
      <c r="V466" s="206"/>
      <c r="W466" s="206"/>
      <c r="X466" s="206"/>
      <c r="Y466" s="206"/>
      <c r="Z466" s="206"/>
      <c r="AA466" s="206"/>
      <c r="AB466" s="206"/>
      <c r="AC466" s="206"/>
      <c r="AD466" s="206"/>
      <c r="AE466" s="206"/>
      <c r="AF466" s="206"/>
      <c r="AG466" s="206"/>
      <c r="AH466" s="206"/>
      <c r="AI466" s="206"/>
      <c r="AJ466" s="206"/>
      <c r="AK466" s="206"/>
      <c r="AL466" s="206"/>
      <c r="AM466" s="206"/>
      <c r="AN466" s="206"/>
      <c r="AO466" s="206"/>
      <c r="AP466" s="206"/>
      <c r="AQ466" s="206"/>
      <c r="AR466" s="206"/>
      <c r="AS466" s="206"/>
      <c r="AT466" s="206"/>
      <c r="AU466" s="206"/>
      <c r="AV466" s="206"/>
      <c r="AW466" s="206"/>
      <c r="AX466" s="206"/>
      <c r="AY466" s="206"/>
      <c r="AZ466" s="206"/>
      <c r="BA466" s="206"/>
      <c r="BB466" s="206"/>
      <c r="BC466" s="206"/>
      <c r="BD466" s="206"/>
      <c r="BE466" s="206"/>
      <c r="BF466" s="206"/>
      <c r="BG466" s="206"/>
      <c r="BH466" s="206"/>
      <c r="BI466" s="206"/>
      <c r="BJ466" s="206"/>
      <c r="BK466" s="206"/>
      <c r="BL466" s="206"/>
      <c r="BM466" s="56"/>
    </row>
    <row r="467" spans="1:65">
      <c r="A467" s="30"/>
      <c r="B467" s="3" t="s">
        <v>262</v>
      </c>
      <c r="C467" s="29"/>
      <c r="D467" s="24">
        <v>1.2672700400532904E-2</v>
      </c>
      <c r="E467" s="24">
        <v>4.4912925497153765E-3</v>
      </c>
      <c r="F467" s="24">
        <v>1.5055453054181663E-2</v>
      </c>
      <c r="G467" s="24">
        <v>4.0824829046385881E-3</v>
      </c>
      <c r="H467" s="24">
        <v>1.5055453054181607E-2</v>
      </c>
      <c r="I467" s="24">
        <v>7.5277265270908165E-3</v>
      </c>
      <c r="J467" s="24">
        <v>5.1639777949432268E-3</v>
      </c>
      <c r="K467" s="24">
        <v>1.2110601416389978E-2</v>
      </c>
      <c r="L467" s="24">
        <v>3.4473412869079047E-2</v>
      </c>
      <c r="M467" s="24">
        <v>1.8618986725024954E-3</v>
      </c>
      <c r="N467" s="24">
        <v>5.1639777949432555E-3</v>
      </c>
      <c r="O467" s="24">
        <v>5.1639777949432277E-3</v>
      </c>
      <c r="P467" s="24">
        <v>4.0824829046385881E-3</v>
      </c>
      <c r="Q467" s="24">
        <v>5.1639777949431696E-3</v>
      </c>
      <c r="R467" s="205"/>
      <c r="S467" s="206"/>
      <c r="T467" s="206"/>
      <c r="U467" s="206"/>
      <c r="V467" s="206"/>
      <c r="W467" s="206"/>
      <c r="X467" s="206"/>
      <c r="Y467" s="206"/>
      <c r="Z467" s="206"/>
      <c r="AA467" s="206"/>
      <c r="AB467" s="206"/>
      <c r="AC467" s="206"/>
      <c r="AD467" s="206"/>
      <c r="AE467" s="206"/>
      <c r="AF467" s="206"/>
      <c r="AG467" s="206"/>
      <c r="AH467" s="206"/>
      <c r="AI467" s="206"/>
      <c r="AJ467" s="206"/>
      <c r="AK467" s="206"/>
      <c r="AL467" s="206"/>
      <c r="AM467" s="206"/>
      <c r="AN467" s="206"/>
      <c r="AO467" s="206"/>
      <c r="AP467" s="206"/>
      <c r="AQ467" s="206"/>
      <c r="AR467" s="206"/>
      <c r="AS467" s="206"/>
      <c r="AT467" s="206"/>
      <c r="AU467" s="206"/>
      <c r="AV467" s="206"/>
      <c r="AW467" s="206"/>
      <c r="AX467" s="206"/>
      <c r="AY467" s="206"/>
      <c r="AZ467" s="206"/>
      <c r="BA467" s="206"/>
      <c r="BB467" s="206"/>
      <c r="BC467" s="206"/>
      <c r="BD467" s="206"/>
      <c r="BE467" s="206"/>
      <c r="BF467" s="206"/>
      <c r="BG467" s="206"/>
      <c r="BH467" s="206"/>
      <c r="BI467" s="206"/>
      <c r="BJ467" s="206"/>
      <c r="BK467" s="206"/>
      <c r="BL467" s="206"/>
      <c r="BM467" s="56"/>
    </row>
    <row r="468" spans="1:65">
      <c r="A468" s="30"/>
      <c r="B468" s="3" t="s">
        <v>86</v>
      </c>
      <c r="C468" s="29"/>
      <c r="D468" s="13">
        <v>2.6188296437251988E-2</v>
      </c>
      <c r="E468" s="13">
        <v>9.1056293439199555E-3</v>
      </c>
      <c r="F468" s="13">
        <v>3.1149213215548269E-2</v>
      </c>
      <c r="G468" s="13">
        <v>9.0387075379452127E-3</v>
      </c>
      <c r="H468" s="13">
        <v>3.2261685116103445E-2</v>
      </c>
      <c r="I468" s="13">
        <v>1.4808642348375377E-2</v>
      </c>
      <c r="J468" s="13">
        <v>1.0192061437387948E-2</v>
      </c>
      <c r="K468" s="13">
        <v>2.3439873709141891E-2</v>
      </c>
      <c r="L468" s="13">
        <v>7.5978884255159723E-2</v>
      </c>
      <c r="M468" s="13">
        <v>3.2138642218109813E-3</v>
      </c>
      <c r="N468" s="13">
        <v>1.0909812242837866E-2</v>
      </c>
      <c r="O468" s="13">
        <v>8.3740180458538836E-3</v>
      </c>
      <c r="P468" s="13">
        <v>8.9072354283023739E-3</v>
      </c>
      <c r="Q468" s="13">
        <v>1.1307980572868253E-2</v>
      </c>
      <c r="R468" s="15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55"/>
    </row>
    <row r="469" spans="1:65">
      <c r="A469" s="30"/>
      <c r="B469" s="3" t="s">
        <v>263</v>
      </c>
      <c r="C469" s="29"/>
      <c r="D469" s="13">
        <v>7.1445940712016043E-3</v>
      </c>
      <c r="E469" s="13">
        <v>2.657641732804561E-2</v>
      </c>
      <c r="F469" s="13">
        <v>5.9506000848044138E-3</v>
      </c>
      <c r="G469" s="13">
        <v>-5.9956508196613689E-2</v>
      </c>
      <c r="H469" s="13">
        <v>-2.873735164225788E-2</v>
      </c>
      <c r="I469" s="13">
        <v>5.7982527675397577E-2</v>
      </c>
      <c r="J469" s="13">
        <v>5.4513732502691647E-2</v>
      </c>
      <c r="K469" s="13">
        <v>7.5326503538929002E-2</v>
      </c>
      <c r="L469" s="13">
        <v>-5.5675460470985927E-2</v>
      </c>
      <c r="M469" s="13">
        <v>0.20575320203268288</v>
      </c>
      <c r="N469" s="13">
        <v>-1.4862170951433162E-2</v>
      </c>
      <c r="O469" s="13">
        <v>0.28345421390130188</v>
      </c>
      <c r="P469" s="13">
        <v>-4.6081327505788972E-2</v>
      </c>
      <c r="Q469" s="13">
        <v>-4.9550122678495012E-2</v>
      </c>
      <c r="R469" s="15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55"/>
    </row>
    <row r="470" spans="1:65">
      <c r="A470" s="30"/>
      <c r="B470" s="46" t="s">
        <v>264</v>
      </c>
      <c r="C470" s="47"/>
      <c r="D470" s="45">
        <v>0.01</v>
      </c>
      <c r="E470" s="45">
        <v>0.26</v>
      </c>
      <c r="F470" s="45">
        <v>0.01</v>
      </c>
      <c r="G470" s="45">
        <v>0.86</v>
      </c>
      <c r="H470" s="45">
        <v>0.46</v>
      </c>
      <c r="I470" s="45">
        <v>0.67</v>
      </c>
      <c r="J470" s="45">
        <v>0.62</v>
      </c>
      <c r="K470" s="45">
        <v>0.89</v>
      </c>
      <c r="L470" s="45">
        <v>0.81</v>
      </c>
      <c r="M470" s="45">
        <v>2.58</v>
      </c>
      <c r="N470" s="45">
        <v>0.28000000000000003</v>
      </c>
      <c r="O470" s="45">
        <v>3.59</v>
      </c>
      <c r="P470" s="45">
        <v>0.68</v>
      </c>
      <c r="Q470" s="45">
        <v>0.73</v>
      </c>
      <c r="R470" s="15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55"/>
    </row>
    <row r="471" spans="1:65">
      <c r="B471" s="31"/>
      <c r="C471" s="20"/>
      <c r="D471" s="20"/>
      <c r="E471" s="20"/>
      <c r="F471" s="20"/>
      <c r="G471" s="20"/>
      <c r="H471" s="20"/>
      <c r="I471" s="20"/>
      <c r="J471" s="20"/>
      <c r="K471" s="20"/>
      <c r="L471" s="20"/>
      <c r="M471" s="20"/>
      <c r="N471" s="20"/>
      <c r="O471" s="20"/>
      <c r="P471" s="20"/>
      <c r="Q471" s="20"/>
      <c r="BM471" s="55"/>
    </row>
    <row r="472" spans="1:65" ht="15">
      <c r="B472" s="8" t="s">
        <v>626</v>
      </c>
      <c r="BM472" s="28" t="s">
        <v>67</v>
      </c>
    </row>
    <row r="473" spans="1:65" ht="15">
      <c r="A473" s="25" t="s">
        <v>17</v>
      </c>
      <c r="B473" s="18" t="s">
        <v>112</v>
      </c>
      <c r="C473" s="15" t="s">
        <v>113</v>
      </c>
      <c r="D473" s="16" t="s">
        <v>225</v>
      </c>
      <c r="E473" s="17" t="s">
        <v>225</v>
      </c>
      <c r="F473" s="17" t="s">
        <v>225</v>
      </c>
      <c r="G473" s="17" t="s">
        <v>225</v>
      </c>
      <c r="H473" s="17" t="s">
        <v>225</v>
      </c>
      <c r="I473" s="17" t="s">
        <v>225</v>
      </c>
      <c r="J473" s="17" t="s">
        <v>225</v>
      </c>
      <c r="K473" s="17" t="s">
        <v>225</v>
      </c>
      <c r="L473" s="17" t="s">
        <v>225</v>
      </c>
      <c r="M473" s="17" t="s">
        <v>225</v>
      </c>
      <c r="N473" s="17" t="s">
        <v>225</v>
      </c>
      <c r="O473" s="17" t="s">
        <v>225</v>
      </c>
      <c r="P473" s="15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28">
        <v>1</v>
      </c>
    </row>
    <row r="474" spans="1:65">
      <c r="A474" s="30"/>
      <c r="B474" s="19" t="s">
        <v>226</v>
      </c>
      <c r="C474" s="9" t="s">
        <v>226</v>
      </c>
      <c r="D474" s="151" t="s">
        <v>231</v>
      </c>
      <c r="E474" s="152" t="s">
        <v>232</v>
      </c>
      <c r="F474" s="152" t="s">
        <v>235</v>
      </c>
      <c r="G474" s="152" t="s">
        <v>236</v>
      </c>
      <c r="H474" s="152" t="s">
        <v>237</v>
      </c>
      <c r="I474" s="152" t="s">
        <v>238</v>
      </c>
      <c r="J474" s="152" t="s">
        <v>280</v>
      </c>
      <c r="K474" s="152" t="s">
        <v>242</v>
      </c>
      <c r="L474" s="152" t="s">
        <v>243</v>
      </c>
      <c r="M474" s="152" t="s">
        <v>246</v>
      </c>
      <c r="N474" s="152" t="s">
        <v>248</v>
      </c>
      <c r="O474" s="152" t="s">
        <v>249</v>
      </c>
      <c r="P474" s="15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28" t="s">
        <v>3</v>
      </c>
    </row>
    <row r="475" spans="1:65">
      <c r="A475" s="30"/>
      <c r="B475" s="19"/>
      <c r="C475" s="9"/>
      <c r="D475" s="10" t="s">
        <v>282</v>
      </c>
      <c r="E475" s="11" t="s">
        <v>320</v>
      </c>
      <c r="F475" s="11" t="s">
        <v>282</v>
      </c>
      <c r="G475" s="11" t="s">
        <v>282</v>
      </c>
      <c r="H475" s="11" t="s">
        <v>282</v>
      </c>
      <c r="I475" s="11" t="s">
        <v>282</v>
      </c>
      <c r="J475" s="11" t="s">
        <v>282</v>
      </c>
      <c r="K475" s="11" t="s">
        <v>320</v>
      </c>
      <c r="L475" s="11" t="s">
        <v>320</v>
      </c>
      <c r="M475" s="11" t="s">
        <v>282</v>
      </c>
      <c r="N475" s="11" t="s">
        <v>320</v>
      </c>
      <c r="O475" s="11" t="s">
        <v>320</v>
      </c>
      <c r="P475" s="15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28">
        <v>1</v>
      </c>
    </row>
    <row r="476" spans="1:65">
      <c r="A476" s="30"/>
      <c r="B476" s="19"/>
      <c r="C476" s="9"/>
      <c r="D476" s="26" t="s">
        <v>322</v>
      </c>
      <c r="E476" s="26" t="s">
        <v>323</v>
      </c>
      <c r="F476" s="26" t="s">
        <v>323</v>
      </c>
      <c r="G476" s="26" t="s">
        <v>323</v>
      </c>
      <c r="H476" s="26" t="s">
        <v>323</v>
      </c>
      <c r="I476" s="26" t="s">
        <v>323</v>
      </c>
      <c r="J476" s="26" t="s">
        <v>323</v>
      </c>
      <c r="K476" s="26" t="s">
        <v>324</v>
      </c>
      <c r="L476" s="26" t="s">
        <v>307</v>
      </c>
      <c r="M476" s="26" t="s">
        <v>324</v>
      </c>
      <c r="N476" s="26" t="s">
        <v>307</v>
      </c>
      <c r="O476" s="26" t="s">
        <v>323</v>
      </c>
      <c r="P476" s="15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28">
        <v>2</v>
      </c>
    </row>
    <row r="477" spans="1:65">
      <c r="A477" s="30"/>
      <c r="B477" s="18">
        <v>1</v>
      </c>
      <c r="C477" s="14">
        <v>1</v>
      </c>
      <c r="D477" s="217">
        <v>15.279846283671857</v>
      </c>
      <c r="E477" s="231">
        <v>8.1</v>
      </c>
      <c r="F477" s="217">
        <v>16.7</v>
      </c>
      <c r="G477" s="217">
        <v>16.100000000000001</v>
      </c>
      <c r="H477" s="217">
        <v>16.3</v>
      </c>
      <c r="I477" s="217">
        <v>14.1</v>
      </c>
      <c r="J477" s="217">
        <v>16.8</v>
      </c>
      <c r="K477" s="217">
        <v>17.3</v>
      </c>
      <c r="L477" s="217">
        <v>13.6</v>
      </c>
      <c r="M477" s="231">
        <v>41.5</v>
      </c>
      <c r="N477" s="231">
        <v>9</v>
      </c>
      <c r="O477" s="217">
        <v>12.7</v>
      </c>
      <c r="P477" s="218"/>
      <c r="Q477" s="219"/>
      <c r="R477" s="219"/>
      <c r="S477" s="219"/>
      <c r="T477" s="219"/>
      <c r="U477" s="219"/>
      <c r="V477" s="219"/>
      <c r="W477" s="219"/>
      <c r="X477" s="219"/>
      <c r="Y477" s="219"/>
      <c r="Z477" s="219"/>
      <c r="AA477" s="219"/>
      <c r="AB477" s="219"/>
      <c r="AC477" s="219"/>
      <c r="AD477" s="219"/>
      <c r="AE477" s="219"/>
      <c r="AF477" s="219"/>
      <c r="AG477" s="219"/>
      <c r="AH477" s="219"/>
      <c r="AI477" s="219"/>
      <c r="AJ477" s="219"/>
      <c r="AK477" s="219"/>
      <c r="AL477" s="219"/>
      <c r="AM477" s="219"/>
      <c r="AN477" s="219"/>
      <c r="AO477" s="219"/>
      <c r="AP477" s="219"/>
      <c r="AQ477" s="219"/>
      <c r="AR477" s="219"/>
      <c r="AS477" s="219"/>
      <c r="AT477" s="219"/>
      <c r="AU477" s="219"/>
      <c r="AV477" s="219"/>
      <c r="AW477" s="219"/>
      <c r="AX477" s="219"/>
      <c r="AY477" s="219"/>
      <c r="AZ477" s="219"/>
      <c r="BA477" s="219"/>
      <c r="BB477" s="219"/>
      <c r="BC477" s="219"/>
      <c r="BD477" s="219"/>
      <c r="BE477" s="219"/>
      <c r="BF477" s="219"/>
      <c r="BG477" s="219"/>
      <c r="BH477" s="219"/>
      <c r="BI477" s="219"/>
      <c r="BJ477" s="219"/>
      <c r="BK477" s="219"/>
      <c r="BL477" s="219"/>
      <c r="BM477" s="220">
        <v>1</v>
      </c>
    </row>
    <row r="478" spans="1:65">
      <c r="A478" s="30"/>
      <c r="B478" s="19">
        <v>1</v>
      </c>
      <c r="C478" s="9">
        <v>2</v>
      </c>
      <c r="D478" s="221">
        <v>14.996391160824473</v>
      </c>
      <c r="E478" s="232">
        <v>6.5</v>
      </c>
      <c r="F478" s="221">
        <v>15.7</v>
      </c>
      <c r="G478" s="221">
        <v>16.7</v>
      </c>
      <c r="H478" s="221">
        <v>14.9</v>
      </c>
      <c r="I478" s="221">
        <v>14.3</v>
      </c>
      <c r="J478" s="221">
        <v>18.2</v>
      </c>
      <c r="K478" s="221">
        <v>17.5</v>
      </c>
      <c r="L478" s="221">
        <v>13.6</v>
      </c>
      <c r="M478" s="232">
        <v>42</v>
      </c>
      <c r="N478" s="232">
        <v>10</v>
      </c>
      <c r="O478" s="221">
        <v>12.6</v>
      </c>
      <c r="P478" s="218"/>
      <c r="Q478" s="219"/>
      <c r="R478" s="219"/>
      <c r="S478" s="219"/>
      <c r="T478" s="219"/>
      <c r="U478" s="219"/>
      <c r="V478" s="219"/>
      <c r="W478" s="219"/>
      <c r="X478" s="219"/>
      <c r="Y478" s="219"/>
      <c r="Z478" s="219"/>
      <c r="AA478" s="219"/>
      <c r="AB478" s="219"/>
      <c r="AC478" s="219"/>
      <c r="AD478" s="219"/>
      <c r="AE478" s="219"/>
      <c r="AF478" s="219"/>
      <c r="AG478" s="219"/>
      <c r="AH478" s="219"/>
      <c r="AI478" s="219"/>
      <c r="AJ478" s="219"/>
      <c r="AK478" s="219"/>
      <c r="AL478" s="219"/>
      <c r="AM478" s="219"/>
      <c r="AN478" s="219"/>
      <c r="AO478" s="219"/>
      <c r="AP478" s="219"/>
      <c r="AQ478" s="219"/>
      <c r="AR478" s="219"/>
      <c r="AS478" s="219"/>
      <c r="AT478" s="219"/>
      <c r="AU478" s="219"/>
      <c r="AV478" s="219"/>
      <c r="AW478" s="219"/>
      <c r="AX478" s="219"/>
      <c r="AY478" s="219"/>
      <c r="AZ478" s="219"/>
      <c r="BA478" s="219"/>
      <c r="BB478" s="219"/>
      <c r="BC478" s="219"/>
      <c r="BD478" s="219"/>
      <c r="BE478" s="219"/>
      <c r="BF478" s="219"/>
      <c r="BG478" s="219"/>
      <c r="BH478" s="219"/>
      <c r="BI478" s="219"/>
      <c r="BJ478" s="219"/>
      <c r="BK478" s="219"/>
      <c r="BL478" s="219"/>
      <c r="BM478" s="220">
        <v>2</v>
      </c>
    </row>
    <row r="479" spans="1:65">
      <c r="A479" s="30"/>
      <c r="B479" s="19">
        <v>1</v>
      </c>
      <c r="C479" s="9">
        <v>3</v>
      </c>
      <c r="D479" s="221">
        <v>15.203372881685604</v>
      </c>
      <c r="E479" s="232">
        <v>8.6</v>
      </c>
      <c r="F479" s="221">
        <v>15.400000000000002</v>
      </c>
      <c r="G479" s="221">
        <v>15.299999999999999</v>
      </c>
      <c r="H479" s="221">
        <v>14.7</v>
      </c>
      <c r="I479" s="221">
        <v>14.5</v>
      </c>
      <c r="J479" s="221">
        <v>17.899999999999999</v>
      </c>
      <c r="K479" s="221">
        <v>17.5</v>
      </c>
      <c r="L479" s="221">
        <v>14.1</v>
      </c>
      <c r="M479" s="232">
        <v>41.8</v>
      </c>
      <c r="N479" s="232">
        <v>9</v>
      </c>
      <c r="O479" s="221">
        <v>12.7</v>
      </c>
      <c r="P479" s="218"/>
      <c r="Q479" s="219"/>
      <c r="R479" s="219"/>
      <c r="S479" s="219"/>
      <c r="T479" s="219"/>
      <c r="U479" s="219"/>
      <c r="V479" s="219"/>
      <c r="W479" s="219"/>
      <c r="X479" s="219"/>
      <c r="Y479" s="219"/>
      <c r="Z479" s="219"/>
      <c r="AA479" s="219"/>
      <c r="AB479" s="219"/>
      <c r="AC479" s="219"/>
      <c r="AD479" s="219"/>
      <c r="AE479" s="219"/>
      <c r="AF479" s="219"/>
      <c r="AG479" s="219"/>
      <c r="AH479" s="219"/>
      <c r="AI479" s="219"/>
      <c r="AJ479" s="219"/>
      <c r="AK479" s="219"/>
      <c r="AL479" s="219"/>
      <c r="AM479" s="219"/>
      <c r="AN479" s="219"/>
      <c r="AO479" s="219"/>
      <c r="AP479" s="219"/>
      <c r="AQ479" s="219"/>
      <c r="AR479" s="219"/>
      <c r="AS479" s="219"/>
      <c r="AT479" s="219"/>
      <c r="AU479" s="219"/>
      <c r="AV479" s="219"/>
      <c r="AW479" s="219"/>
      <c r="AX479" s="219"/>
      <c r="AY479" s="219"/>
      <c r="AZ479" s="219"/>
      <c r="BA479" s="219"/>
      <c r="BB479" s="219"/>
      <c r="BC479" s="219"/>
      <c r="BD479" s="219"/>
      <c r="BE479" s="219"/>
      <c r="BF479" s="219"/>
      <c r="BG479" s="219"/>
      <c r="BH479" s="219"/>
      <c r="BI479" s="219"/>
      <c r="BJ479" s="219"/>
      <c r="BK479" s="219"/>
      <c r="BL479" s="219"/>
      <c r="BM479" s="220">
        <v>16</v>
      </c>
    </row>
    <row r="480" spans="1:65">
      <c r="A480" s="30"/>
      <c r="B480" s="19">
        <v>1</v>
      </c>
      <c r="C480" s="9">
        <v>4</v>
      </c>
      <c r="D480" s="221">
        <v>15.146561175676581</v>
      </c>
      <c r="E480" s="232">
        <v>6.6</v>
      </c>
      <c r="F480" s="221">
        <v>16.2</v>
      </c>
      <c r="G480" s="221">
        <v>15.2</v>
      </c>
      <c r="H480" s="221">
        <v>16.100000000000001</v>
      </c>
      <c r="I480" s="221">
        <v>14.5</v>
      </c>
      <c r="J480" s="221">
        <v>16.2</v>
      </c>
      <c r="K480" s="221">
        <v>17</v>
      </c>
      <c r="L480" s="221">
        <v>13.7</v>
      </c>
      <c r="M480" s="232">
        <v>41.5</v>
      </c>
      <c r="N480" s="232">
        <v>9</v>
      </c>
      <c r="O480" s="221">
        <v>12.9</v>
      </c>
      <c r="P480" s="218"/>
      <c r="Q480" s="219"/>
      <c r="R480" s="219"/>
      <c r="S480" s="219"/>
      <c r="T480" s="219"/>
      <c r="U480" s="219"/>
      <c r="V480" s="219"/>
      <c r="W480" s="219"/>
      <c r="X480" s="219"/>
      <c r="Y480" s="219"/>
      <c r="Z480" s="219"/>
      <c r="AA480" s="219"/>
      <c r="AB480" s="219"/>
      <c r="AC480" s="219"/>
      <c r="AD480" s="219"/>
      <c r="AE480" s="219"/>
      <c r="AF480" s="219"/>
      <c r="AG480" s="219"/>
      <c r="AH480" s="219"/>
      <c r="AI480" s="219"/>
      <c r="AJ480" s="219"/>
      <c r="AK480" s="219"/>
      <c r="AL480" s="219"/>
      <c r="AM480" s="219"/>
      <c r="AN480" s="219"/>
      <c r="AO480" s="219"/>
      <c r="AP480" s="219"/>
      <c r="AQ480" s="219"/>
      <c r="AR480" s="219"/>
      <c r="AS480" s="219"/>
      <c r="AT480" s="219"/>
      <c r="AU480" s="219"/>
      <c r="AV480" s="219"/>
      <c r="AW480" s="219"/>
      <c r="AX480" s="219"/>
      <c r="AY480" s="219"/>
      <c r="AZ480" s="219"/>
      <c r="BA480" s="219"/>
      <c r="BB480" s="219"/>
      <c r="BC480" s="219"/>
      <c r="BD480" s="219"/>
      <c r="BE480" s="219"/>
      <c r="BF480" s="219"/>
      <c r="BG480" s="219"/>
      <c r="BH480" s="219"/>
      <c r="BI480" s="219"/>
      <c r="BJ480" s="219"/>
      <c r="BK480" s="219"/>
      <c r="BL480" s="219"/>
      <c r="BM480" s="220">
        <v>15.351991347689014</v>
      </c>
    </row>
    <row r="481" spans="1:65">
      <c r="A481" s="30"/>
      <c r="B481" s="19">
        <v>1</v>
      </c>
      <c r="C481" s="9">
        <v>5</v>
      </c>
      <c r="D481" s="221">
        <v>14.810972758290704</v>
      </c>
      <c r="E481" s="232">
        <v>7.8</v>
      </c>
      <c r="F481" s="221">
        <v>15.8</v>
      </c>
      <c r="G481" s="221">
        <v>15.8</v>
      </c>
      <c r="H481" s="221">
        <v>15.8</v>
      </c>
      <c r="I481" s="221">
        <v>15.1</v>
      </c>
      <c r="J481" s="221">
        <v>17.899999999999999</v>
      </c>
      <c r="K481" s="221">
        <v>17.2</v>
      </c>
      <c r="L481" s="221">
        <v>13.8</v>
      </c>
      <c r="M481" s="232">
        <v>42.1</v>
      </c>
      <c r="N481" s="232">
        <v>10</v>
      </c>
      <c r="O481" s="221">
        <v>13</v>
      </c>
      <c r="P481" s="218"/>
      <c r="Q481" s="219"/>
      <c r="R481" s="219"/>
      <c r="S481" s="219"/>
      <c r="T481" s="219"/>
      <c r="U481" s="219"/>
      <c r="V481" s="219"/>
      <c r="W481" s="219"/>
      <c r="X481" s="219"/>
      <c r="Y481" s="219"/>
      <c r="Z481" s="219"/>
      <c r="AA481" s="219"/>
      <c r="AB481" s="219"/>
      <c r="AC481" s="219"/>
      <c r="AD481" s="219"/>
      <c r="AE481" s="219"/>
      <c r="AF481" s="219"/>
      <c r="AG481" s="219"/>
      <c r="AH481" s="219"/>
      <c r="AI481" s="219"/>
      <c r="AJ481" s="219"/>
      <c r="AK481" s="219"/>
      <c r="AL481" s="219"/>
      <c r="AM481" s="219"/>
      <c r="AN481" s="219"/>
      <c r="AO481" s="219"/>
      <c r="AP481" s="219"/>
      <c r="AQ481" s="219"/>
      <c r="AR481" s="219"/>
      <c r="AS481" s="219"/>
      <c r="AT481" s="219"/>
      <c r="AU481" s="219"/>
      <c r="AV481" s="219"/>
      <c r="AW481" s="219"/>
      <c r="AX481" s="219"/>
      <c r="AY481" s="219"/>
      <c r="AZ481" s="219"/>
      <c r="BA481" s="219"/>
      <c r="BB481" s="219"/>
      <c r="BC481" s="219"/>
      <c r="BD481" s="219"/>
      <c r="BE481" s="219"/>
      <c r="BF481" s="219"/>
      <c r="BG481" s="219"/>
      <c r="BH481" s="219"/>
      <c r="BI481" s="219"/>
      <c r="BJ481" s="219"/>
      <c r="BK481" s="219"/>
      <c r="BL481" s="219"/>
      <c r="BM481" s="220">
        <v>91</v>
      </c>
    </row>
    <row r="482" spans="1:65">
      <c r="A482" s="30"/>
      <c r="B482" s="19">
        <v>1</v>
      </c>
      <c r="C482" s="9">
        <v>6</v>
      </c>
      <c r="D482" s="221">
        <v>14.770388515057491</v>
      </c>
      <c r="E482" s="232">
        <v>7.1</v>
      </c>
      <c r="F482" s="221">
        <v>16.8</v>
      </c>
      <c r="G482" s="221">
        <v>14.7</v>
      </c>
      <c r="H482" s="221">
        <v>16.3</v>
      </c>
      <c r="I482" s="221">
        <v>14.9</v>
      </c>
      <c r="J482" s="221">
        <v>16.7</v>
      </c>
      <c r="K482" s="221">
        <v>17.3</v>
      </c>
      <c r="L482" s="221">
        <v>13.9</v>
      </c>
      <c r="M482" s="232">
        <v>42.4</v>
      </c>
      <c r="N482" s="232">
        <v>9</v>
      </c>
      <c r="O482" s="221">
        <v>12.8</v>
      </c>
      <c r="P482" s="218"/>
      <c r="Q482" s="219"/>
      <c r="R482" s="219"/>
      <c r="S482" s="219"/>
      <c r="T482" s="219"/>
      <c r="U482" s="219"/>
      <c r="V482" s="219"/>
      <c r="W482" s="219"/>
      <c r="X482" s="219"/>
      <c r="Y482" s="219"/>
      <c r="Z482" s="219"/>
      <c r="AA482" s="219"/>
      <c r="AB482" s="219"/>
      <c r="AC482" s="219"/>
      <c r="AD482" s="219"/>
      <c r="AE482" s="219"/>
      <c r="AF482" s="219"/>
      <c r="AG482" s="219"/>
      <c r="AH482" s="219"/>
      <c r="AI482" s="219"/>
      <c r="AJ482" s="219"/>
      <c r="AK482" s="219"/>
      <c r="AL482" s="219"/>
      <c r="AM482" s="219"/>
      <c r="AN482" s="219"/>
      <c r="AO482" s="219"/>
      <c r="AP482" s="219"/>
      <c r="AQ482" s="219"/>
      <c r="AR482" s="219"/>
      <c r="AS482" s="219"/>
      <c r="AT482" s="219"/>
      <c r="AU482" s="219"/>
      <c r="AV482" s="219"/>
      <c r="AW482" s="219"/>
      <c r="AX482" s="219"/>
      <c r="AY482" s="219"/>
      <c r="AZ482" s="219"/>
      <c r="BA482" s="219"/>
      <c r="BB482" s="219"/>
      <c r="BC482" s="219"/>
      <c r="BD482" s="219"/>
      <c r="BE482" s="219"/>
      <c r="BF482" s="219"/>
      <c r="BG482" s="219"/>
      <c r="BH482" s="219"/>
      <c r="BI482" s="219"/>
      <c r="BJ482" s="219"/>
      <c r="BK482" s="219"/>
      <c r="BL482" s="219"/>
      <c r="BM482" s="222"/>
    </row>
    <row r="483" spans="1:65">
      <c r="A483" s="30"/>
      <c r="B483" s="20" t="s">
        <v>260</v>
      </c>
      <c r="C483" s="12"/>
      <c r="D483" s="223">
        <v>15.034588795867785</v>
      </c>
      <c r="E483" s="223">
        <v>7.4499999999999993</v>
      </c>
      <c r="F483" s="223">
        <v>16.099999999999998</v>
      </c>
      <c r="G483" s="223">
        <v>15.633333333333333</v>
      </c>
      <c r="H483" s="223">
        <v>15.683333333333335</v>
      </c>
      <c r="I483" s="223">
        <v>14.566666666666668</v>
      </c>
      <c r="J483" s="223">
        <v>17.283333333333335</v>
      </c>
      <c r="K483" s="223">
        <v>17.3</v>
      </c>
      <c r="L483" s="223">
        <v>13.783333333333333</v>
      </c>
      <c r="M483" s="223">
        <v>41.883333333333333</v>
      </c>
      <c r="N483" s="223">
        <v>9.3333333333333339</v>
      </c>
      <c r="O483" s="223">
        <v>12.783333333333333</v>
      </c>
      <c r="P483" s="218"/>
      <c r="Q483" s="219"/>
      <c r="R483" s="219"/>
      <c r="S483" s="219"/>
      <c r="T483" s="219"/>
      <c r="U483" s="219"/>
      <c r="V483" s="219"/>
      <c r="W483" s="219"/>
      <c r="X483" s="219"/>
      <c r="Y483" s="219"/>
      <c r="Z483" s="219"/>
      <c r="AA483" s="219"/>
      <c r="AB483" s="219"/>
      <c r="AC483" s="219"/>
      <c r="AD483" s="219"/>
      <c r="AE483" s="219"/>
      <c r="AF483" s="219"/>
      <c r="AG483" s="219"/>
      <c r="AH483" s="219"/>
      <c r="AI483" s="219"/>
      <c r="AJ483" s="219"/>
      <c r="AK483" s="219"/>
      <c r="AL483" s="219"/>
      <c r="AM483" s="219"/>
      <c r="AN483" s="219"/>
      <c r="AO483" s="219"/>
      <c r="AP483" s="219"/>
      <c r="AQ483" s="219"/>
      <c r="AR483" s="219"/>
      <c r="AS483" s="219"/>
      <c r="AT483" s="219"/>
      <c r="AU483" s="219"/>
      <c r="AV483" s="219"/>
      <c r="AW483" s="219"/>
      <c r="AX483" s="219"/>
      <c r="AY483" s="219"/>
      <c r="AZ483" s="219"/>
      <c r="BA483" s="219"/>
      <c r="BB483" s="219"/>
      <c r="BC483" s="219"/>
      <c r="BD483" s="219"/>
      <c r="BE483" s="219"/>
      <c r="BF483" s="219"/>
      <c r="BG483" s="219"/>
      <c r="BH483" s="219"/>
      <c r="BI483" s="219"/>
      <c r="BJ483" s="219"/>
      <c r="BK483" s="219"/>
      <c r="BL483" s="219"/>
      <c r="BM483" s="222"/>
    </row>
    <row r="484" spans="1:65">
      <c r="A484" s="30"/>
      <c r="B484" s="3" t="s">
        <v>261</v>
      </c>
      <c r="C484" s="29"/>
      <c r="D484" s="221">
        <v>15.071476168250527</v>
      </c>
      <c r="E484" s="221">
        <v>7.4499999999999993</v>
      </c>
      <c r="F484" s="221">
        <v>16</v>
      </c>
      <c r="G484" s="221">
        <v>15.55</v>
      </c>
      <c r="H484" s="221">
        <v>15.950000000000001</v>
      </c>
      <c r="I484" s="221">
        <v>14.5</v>
      </c>
      <c r="J484" s="221">
        <v>17.350000000000001</v>
      </c>
      <c r="K484" s="221">
        <v>17.3</v>
      </c>
      <c r="L484" s="221">
        <v>13.75</v>
      </c>
      <c r="M484" s="221">
        <v>41.9</v>
      </c>
      <c r="N484" s="221">
        <v>9</v>
      </c>
      <c r="O484" s="221">
        <v>12.75</v>
      </c>
      <c r="P484" s="218"/>
      <c r="Q484" s="219"/>
      <c r="R484" s="219"/>
      <c r="S484" s="219"/>
      <c r="T484" s="219"/>
      <c r="U484" s="219"/>
      <c r="V484" s="219"/>
      <c r="W484" s="219"/>
      <c r="X484" s="219"/>
      <c r="Y484" s="219"/>
      <c r="Z484" s="219"/>
      <c r="AA484" s="219"/>
      <c r="AB484" s="219"/>
      <c r="AC484" s="219"/>
      <c r="AD484" s="219"/>
      <c r="AE484" s="219"/>
      <c r="AF484" s="219"/>
      <c r="AG484" s="219"/>
      <c r="AH484" s="219"/>
      <c r="AI484" s="219"/>
      <c r="AJ484" s="219"/>
      <c r="AK484" s="219"/>
      <c r="AL484" s="219"/>
      <c r="AM484" s="219"/>
      <c r="AN484" s="219"/>
      <c r="AO484" s="219"/>
      <c r="AP484" s="219"/>
      <c r="AQ484" s="219"/>
      <c r="AR484" s="219"/>
      <c r="AS484" s="219"/>
      <c r="AT484" s="219"/>
      <c r="AU484" s="219"/>
      <c r="AV484" s="219"/>
      <c r="AW484" s="219"/>
      <c r="AX484" s="219"/>
      <c r="AY484" s="219"/>
      <c r="AZ484" s="219"/>
      <c r="BA484" s="219"/>
      <c r="BB484" s="219"/>
      <c r="BC484" s="219"/>
      <c r="BD484" s="219"/>
      <c r="BE484" s="219"/>
      <c r="BF484" s="219"/>
      <c r="BG484" s="219"/>
      <c r="BH484" s="219"/>
      <c r="BI484" s="219"/>
      <c r="BJ484" s="219"/>
      <c r="BK484" s="219"/>
      <c r="BL484" s="219"/>
      <c r="BM484" s="222"/>
    </row>
    <row r="485" spans="1:65">
      <c r="A485" s="30"/>
      <c r="B485" s="3" t="s">
        <v>262</v>
      </c>
      <c r="C485" s="29"/>
      <c r="D485" s="24">
        <v>0.21092278054026384</v>
      </c>
      <c r="E485" s="24">
        <v>0.85029406677926034</v>
      </c>
      <c r="F485" s="24">
        <v>0.56568542494923757</v>
      </c>
      <c r="G485" s="24">
        <v>0.71460945044595325</v>
      </c>
      <c r="H485" s="24">
        <v>0.7111024305025736</v>
      </c>
      <c r="I485" s="24">
        <v>0.37237973450050504</v>
      </c>
      <c r="J485" s="24">
        <v>0.81833163611500803</v>
      </c>
      <c r="K485" s="24">
        <v>0.18973665961010283</v>
      </c>
      <c r="L485" s="24">
        <v>0.19407902170679528</v>
      </c>
      <c r="M485" s="24">
        <v>0.35449494589721103</v>
      </c>
      <c r="N485" s="24">
        <v>0.51639777949432231</v>
      </c>
      <c r="O485" s="24">
        <v>0.14719601443879776</v>
      </c>
      <c r="P485" s="15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55"/>
    </row>
    <row r="486" spans="1:65">
      <c r="A486" s="30"/>
      <c r="B486" s="3" t="s">
        <v>86</v>
      </c>
      <c r="C486" s="29"/>
      <c r="D486" s="13">
        <v>1.4029168566168924E-2</v>
      </c>
      <c r="E486" s="13">
        <v>0.11413343178245107</v>
      </c>
      <c r="F486" s="13">
        <v>3.5135740680076875E-2</v>
      </c>
      <c r="G486" s="13">
        <v>4.5710625828099358E-2</v>
      </c>
      <c r="H486" s="13">
        <v>4.5341281434808089E-2</v>
      </c>
      <c r="I486" s="13">
        <v>2.5563826167082724E-2</v>
      </c>
      <c r="J486" s="13">
        <v>4.734802137598889E-2</v>
      </c>
      <c r="K486" s="13">
        <v>1.0967436971682244E-2</v>
      </c>
      <c r="L486" s="13">
        <v>1.408070290496701E-2</v>
      </c>
      <c r="M486" s="13">
        <v>8.4638665952378282E-3</v>
      </c>
      <c r="N486" s="13">
        <v>5.5328333517248814E-2</v>
      </c>
      <c r="O486" s="13">
        <v>1.1514681703165405E-2</v>
      </c>
      <c r="P486" s="15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55"/>
    </row>
    <row r="487" spans="1:65">
      <c r="A487" s="30"/>
      <c r="B487" s="3" t="s">
        <v>263</v>
      </c>
      <c r="C487" s="29"/>
      <c r="D487" s="13">
        <v>-2.0675008514058901E-2</v>
      </c>
      <c r="E487" s="13">
        <v>-0.51472093546212994</v>
      </c>
      <c r="F487" s="13">
        <v>4.8723884437544607E-2</v>
      </c>
      <c r="G487" s="13">
        <v>1.8326090685731877E-2</v>
      </c>
      <c r="H487" s="13">
        <v>2.1582997159140582E-2</v>
      </c>
      <c r="I487" s="13">
        <v>-5.1154580746983203E-2</v>
      </c>
      <c r="J487" s="13">
        <v>0.12580400430821337</v>
      </c>
      <c r="K487" s="13">
        <v>0.12688963979934931</v>
      </c>
      <c r="L487" s="13">
        <v>-0.10217944883038355</v>
      </c>
      <c r="M487" s="13">
        <v>1.728201989225207</v>
      </c>
      <c r="N487" s="13">
        <v>-0.39204412496374208</v>
      </c>
      <c r="O487" s="13">
        <v>-0.16731757829855398</v>
      </c>
      <c r="P487" s="15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55"/>
    </row>
    <row r="488" spans="1:65">
      <c r="A488" s="30"/>
      <c r="B488" s="46" t="s">
        <v>264</v>
      </c>
      <c r="C488" s="47"/>
      <c r="D488" s="45">
        <v>0.17</v>
      </c>
      <c r="E488" s="45">
        <v>4.59</v>
      </c>
      <c r="F488" s="45">
        <v>0.45</v>
      </c>
      <c r="G488" s="45">
        <v>0.17</v>
      </c>
      <c r="H488" s="45">
        <v>0.2</v>
      </c>
      <c r="I488" s="45">
        <v>0.45</v>
      </c>
      <c r="J488" s="45">
        <v>1.1299999999999999</v>
      </c>
      <c r="K488" s="45">
        <v>1.1399999999999999</v>
      </c>
      <c r="L488" s="45">
        <v>0.9</v>
      </c>
      <c r="M488" s="45" t="s">
        <v>265</v>
      </c>
      <c r="N488" s="45" t="s">
        <v>265</v>
      </c>
      <c r="O488" s="45">
        <v>1.48</v>
      </c>
      <c r="P488" s="15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55"/>
    </row>
    <row r="489" spans="1:65">
      <c r="B489" s="31" t="s">
        <v>308</v>
      </c>
      <c r="C489" s="20"/>
      <c r="D489" s="20"/>
      <c r="E489" s="20"/>
      <c r="F489" s="20"/>
      <c r="G489" s="20"/>
      <c r="H489" s="20"/>
      <c r="I489" s="20"/>
      <c r="J489" s="20"/>
      <c r="K489" s="20"/>
      <c r="L489" s="20"/>
      <c r="M489" s="20"/>
      <c r="N489" s="20"/>
      <c r="O489" s="20"/>
      <c r="BM489" s="55"/>
    </row>
    <row r="490" spans="1:65">
      <c r="BM490" s="55"/>
    </row>
    <row r="491" spans="1:65" ht="15">
      <c r="B491" s="8" t="s">
        <v>627</v>
      </c>
      <c r="BM491" s="28" t="s">
        <v>67</v>
      </c>
    </row>
    <row r="492" spans="1:65" ht="15">
      <c r="A492" s="25" t="s">
        <v>20</v>
      </c>
      <c r="B492" s="18" t="s">
        <v>112</v>
      </c>
      <c r="C492" s="15" t="s">
        <v>113</v>
      </c>
      <c r="D492" s="16" t="s">
        <v>225</v>
      </c>
      <c r="E492" s="17" t="s">
        <v>225</v>
      </c>
      <c r="F492" s="17" t="s">
        <v>225</v>
      </c>
      <c r="G492" s="17" t="s">
        <v>225</v>
      </c>
      <c r="H492" s="17" t="s">
        <v>225</v>
      </c>
      <c r="I492" s="17" t="s">
        <v>225</v>
      </c>
      <c r="J492" s="17" t="s">
        <v>225</v>
      </c>
      <c r="K492" s="17" t="s">
        <v>225</v>
      </c>
      <c r="L492" s="17" t="s">
        <v>225</v>
      </c>
      <c r="M492" s="17" t="s">
        <v>225</v>
      </c>
      <c r="N492" s="17" t="s">
        <v>225</v>
      </c>
      <c r="O492" s="17" t="s">
        <v>225</v>
      </c>
      <c r="P492" s="17" t="s">
        <v>225</v>
      </c>
      <c r="Q492" s="17" t="s">
        <v>225</v>
      </c>
      <c r="R492" s="15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28">
        <v>1</v>
      </c>
    </row>
    <row r="493" spans="1:65">
      <c r="A493" s="30"/>
      <c r="B493" s="19" t="s">
        <v>226</v>
      </c>
      <c r="C493" s="9" t="s">
        <v>226</v>
      </c>
      <c r="D493" s="151" t="s">
        <v>230</v>
      </c>
      <c r="E493" s="152" t="s">
        <v>231</v>
      </c>
      <c r="F493" s="152" t="s">
        <v>232</v>
      </c>
      <c r="G493" s="152" t="s">
        <v>235</v>
      </c>
      <c r="H493" s="152" t="s">
        <v>236</v>
      </c>
      <c r="I493" s="152" t="s">
        <v>237</v>
      </c>
      <c r="J493" s="152" t="s">
        <v>238</v>
      </c>
      <c r="K493" s="152" t="s">
        <v>280</v>
      </c>
      <c r="L493" s="152" t="s">
        <v>241</v>
      </c>
      <c r="M493" s="152" t="s">
        <v>242</v>
      </c>
      <c r="N493" s="152" t="s">
        <v>243</v>
      </c>
      <c r="O493" s="152" t="s">
        <v>246</v>
      </c>
      <c r="P493" s="152" t="s">
        <v>248</v>
      </c>
      <c r="Q493" s="152" t="s">
        <v>249</v>
      </c>
      <c r="R493" s="15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28" t="s">
        <v>3</v>
      </c>
    </row>
    <row r="494" spans="1:65">
      <c r="A494" s="30"/>
      <c r="B494" s="19"/>
      <c r="C494" s="9"/>
      <c r="D494" s="10" t="s">
        <v>320</v>
      </c>
      <c r="E494" s="11" t="s">
        <v>282</v>
      </c>
      <c r="F494" s="11" t="s">
        <v>320</v>
      </c>
      <c r="G494" s="11" t="s">
        <v>282</v>
      </c>
      <c r="H494" s="11" t="s">
        <v>282</v>
      </c>
      <c r="I494" s="11" t="s">
        <v>282</v>
      </c>
      <c r="J494" s="11" t="s">
        <v>282</v>
      </c>
      <c r="K494" s="11" t="s">
        <v>282</v>
      </c>
      <c r="L494" s="11" t="s">
        <v>282</v>
      </c>
      <c r="M494" s="11" t="s">
        <v>320</v>
      </c>
      <c r="N494" s="11" t="s">
        <v>320</v>
      </c>
      <c r="O494" s="11" t="s">
        <v>282</v>
      </c>
      <c r="P494" s="11" t="s">
        <v>320</v>
      </c>
      <c r="Q494" s="11" t="s">
        <v>320</v>
      </c>
      <c r="R494" s="15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28">
        <v>1</v>
      </c>
    </row>
    <row r="495" spans="1:65">
      <c r="A495" s="30"/>
      <c r="B495" s="19"/>
      <c r="C495" s="9"/>
      <c r="D495" s="26" t="s">
        <v>321</v>
      </c>
      <c r="E495" s="26" t="s">
        <v>322</v>
      </c>
      <c r="F495" s="26" t="s">
        <v>323</v>
      </c>
      <c r="G495" s="26" t="s">
        <v>323</v>
      </c>
      <c r="H495" s="26" t="s">
        <v>323</v>
      </c>
      <c r="I495" s="26" t="s">
        <v>323</v>
      </c>
      <c r="J495" s="26" t="s">
        <v>323</v>
      </c>
      <c r="K495" s="26" t="s">
        <v>323</v>
      </c>
      <c r="L495" s="26" t="s">
        <v>324</v>
      </c>
      <c r="M495" s="26" t="s">
        <v>324</v>
      </c>
      <c r="N495" s="26" t="s">
        <v>307</v>
      </c>
      <c r="O495" s="26" t="s">
        <v>324</v>
      </c>
      <c r="P495" s="26" t="s">
        <v>307</v>
      </c>
      <c r="Q495" s="26" t="s">
        <v>323</v>
      </c>
      <c r="R495" s="15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28">
        <v>1</v>
      </c>
    </row>
    <row r="496" spans="1:65">
      <c r="A496" s="30"/>
      <c r="B496" s="18">
        <v>1</v>
      </c>
      <c r="C496" s="14">
        <v>1</v>
      </c>
      <c r="D496" s="217">
        <v>13.506</v>
      </c>
      <c r="E496" s="217">
        <v>12.005349223067274</v>
      </c>
      <c r="F496" s="217">
        <v>11.9</v>
      </c>
      <c r="G496" s="217">
        <v>11.5</v>
      </c>
      <c r="H496" s="217">
        <v>11.7</v>
      </c>
      <c r="I496" s="217">
        <v>12.2</v>
      </c>
      <c r="J496" s="217">
        <v>11.7</v>
      </c>
      <c r="K496" s="217">
        <v>13.1</v>
      </c>
      <c r="L496" s="217">
        <v>10.2673651918406</v>
      </c>
      <c r="M496" s="217">
        <v>13.1</v>
      </c>
      <c r="N496" s="231">
        <v>10</v>
      </c>
      <c r="O496" s="217">
        <v>13.3</v>
      </c>
      <c r="P496" s="217">
        <v>10.9</v>
      </c>
      <c r="Q496" s="217">
        <v>9.3000000000000007</v>
      </c>
      <c r="R496" s="218"/>
      <c r="S496" s="219"/>
      <c r="T496" s="219"/>
      <c r="U496" s="219"/>
      <c r="V496" s="219"/>
      <c r="W496" s="219"/>
      <c r="X496" s="219"/>
      <c r="Y496" s="219"/>
      <c r="Z496" s="219"/>
      <c r="AA496" s="219"/>
      <c r="AB496" s="219"/>
      <c r="AC496" s="219"/>
      <c r="AD496" s="219"/>
      <c r="AE496" s="219"/>
      <c r="AF496" s="219"/>
      <c r="AG496" s="219"/>
      <c r="AH496" s="219"/>
      <c r="AI496" s="219"/>
      <c r="AJ496" s="219"/>
      <c r="AK496" s="219"/>
      <c r="AL496" s="219"/>
      <c r="AM496" s="219"/>
      <c r="AN496" s="219"/>
      <c r="AO496" s="219"/>
      <c r="AP496" s="219"/>
      <c r="AQ496" s="219"/>
      <c r="AR496" s="219"/>
      <c r="AS496" s="219"/>
      <c r="AT496" s="219"/>
      <c r="AU496" s="219"/>
      <c r="AV496" s="219"/>
      <c r="AW496" s="219"/>
      <c r="AX496" s="219"/>
      <c r="AY496" s="219"/>
      <c r="AZ496" s="219"/>
      <c r="BA496" s="219"/>
      <c r="BB496" s="219"/>
      <c r="BC496" s="219"/>
      <c r="BD496" s="219"/>
      <c r="BE496" s="219"/>
      <c r="BF496" s="219"/>
      <c r="BG496" s="219"/>
      <c r="BH496" s="219"/>
      <c r="BI496" s="219"/>
      <c r="BJ496" s="219"/>
      <c r="BK496" s="219"/>
      <c r="BL496" s="219"/>
      <c r="BM496" s="220">
        <v>1</v>
      </c>
    </row>
    <row r="497" spans="1:65">
      <c r="A497" s="30"/>
      <c r="B497" s="19">
        <v>1</v>
      </c>
      <c r="C497" s="9">
        <v>2</v>
      </c>
      <c r="D497" s="221">
        <v>13.741</v>
      </c>
      <c r="E497" s="221">
        <v>11.735146988226138</v>
      </c>
      <c r="F497" s="221">
        <v>11.8</v>
      </c>
      <c r="G497" s="221">
        <v>11.5</v>
      </c>
      <c r="H497" s="221">
        <v>11.9</v>
      </c>
      <c r="I497" s="221">
        <v>12.2</v>
      </c>
      <c r="J497" s="221">
        <v>11.7</v>
      </c>
      <c r="K497" s="221">
        <v>12.4</v>
      </c>
      <c r="L497" s="221">
        <v>10.546642943869999</v>
      </c>
      <c r="M497" s="221">
        <v>13</v>
      </c>
      <c r="N497" s="232">
        <v>11</v>
      </c>
      <c r="O497" s="221">
        <v>13.4</v>
      </c>
      <c r="P497" s="221">
        <v>10.199999999999999</v>
      </c>
      <c r="Q497" s="221">
        <v>9.1999999999999993</v>
      </c>
      <c r="R497" s="218"/>
      <c r="S497" s="219"/>
      <c r="T497" s="219"/>
      <c r="U497" s="219"/>
      <c r="V497" s="219"/>
      <c r="W497" s="219"/>
      <c r="X497" s="219"/>
      <c r="Y497" s="219"/>
      <c r="Z497" s="219"/>
      <c r="AA497" s="219"/>
      <c r="AB497" s="219"/>
      <c r="AC497" s="219"/>
      <c r="AD497" s="219"/>
      <c r="AE497" s="219"/>
      <c r="AF497" s="219"/>
      <c r="AG497" s="219"/>
      <c r="AH497" s="219"/>
      <c r="AI497" s="219"/>
      <c r="AJ497" s="219"/>
      <c r="AK497" s="219"/>
      <c r="AL497" s="219"/>
      <c r="AM497" s="219"/>
      <c r="AN497" s="219"/>
      <c r="AO497" s="219"/>
      <c r="AP497" s="219"/>
      <c r="AQ497" s="219"/>
      <c r="AR497" s="219"/>
      <c r="AS497" s="219"/>
      <c r="AT497" s="219"/>
      <c r="AU497" s="219"/>
      <c r="AV497" s="219"/>
      <c r="AW497" s="219"/>
      <c r="AX497" s="219"/>
      <c r="AY497" s="219"/>
      <c r="AZ497" s="219"/>
      <c r="BA497" s="219"/>
      <c r="BB497" s="219"/>
      <c r="BC497" s="219"/>
      <c r="BD497" s="219"/>
      <c r="BE497" s="219"/>
      <c r="BF497" s="219"/>
      <c r="BG497" s="219"/>
      <c r="BH497" s="219"/>
      <c r="BI497" s="219"/>
      <c r="BJ497" s="219"/>
      <c r="BK497" s="219"/>
      <c r="BL497" s="219"/>
      <c r="BM497" s="220" t="e">
        <v>#N/A</v>
      </c>
    </row>
    <row r="498" spans="1:65">
      <c r="A498" s="30"/>
      <c r="B498" s="19">
        <v>1</v>
      </c>
      <c r="C498" s="9">
        <v>3</v>
      </c>
      <c r="D498" s="221">
        <v>14.214</v>
      </c>
      <c r="E498" s="221">
        <v>11.961743725074438</v>
      </c>
      <c r="F498" s="221">
        <v>12.3</v>
      </c>
      <c r="G498" s="221">
        <v>11.4</v>
      </c>
      <c r="H498" s="221">
        <v>11.4</v>
      </c>
      <c r="I498" s="221">
        <v>12.1</v>
      </c>
      <c r="J498" s="221">
        <v>11.6</v>
      </c>
      <c r="K498" s="221">
        <v>13</v>
      </c>
      <c r="L498" s="221">
        <v>10.112152004713</v>
      </c>
      <c r="M498" s="221">
        <v>12.9</v>
      </c>
      <c r="N498" s="232">
        <v>11</v>
      </c>
      <c r="O498" s="221">
        <v>13.2</v>
      </c>
      <c r="P498" s="221">
        <v>10.5</v>
      </c>
      <c r="Q498" s="221">
        <v>8.9</v>
      </c>
      <c r="R498" s="218"/>
      <c r="S498" s="219"/>
      <c r="T498" s="219"/>
      <c r="U498" s="219"/>
      <c r="V498" s="219"/>
      <c r="W498" s="219"/>
      <c r="X498" s="219"/>
      <c r="Y498" s="219"/>
      <c r="Z498" s="219"/>
      <c r="AA498" s="219"/>
      <c r="AB498" s="219"/>
      <c r="AC498" s="219"/>
      <c r="AD498" s="219"/>
      <c r="AE498" s="219"/>
      <c r="AF498" s="219"/>
      <c r="AG498" s="219"/>
      <c r="AH498" s="219"/>
      <c r="AI498" s="219"/>
      <c r="AJ498" s="219"/>
      <c r="AK498" s="219"/>
      <c r="AL498" s="219"/>
      <c r="AM498" s="219"/>
      <c r="AN498" s="219"/>
      <c r="AO498" s="219"/>
      <c r="AP498" s="219"/>
      <c r="AQ498" s="219"/>
      <c r="AR498" s="219"/>
      <c r="AS498" s="219"/>
      <c r="AT498" s="219"/>
      <c r="AU498" s="219"/>
      <c r="AV498" s="219"/>
      <c r="AW498" s="219"/>
      <c r="AX498" s="219"/>
      <c r="AY498" s="219"/>
      <c r="AZ498" s="219"/>
      <c r="BA498" s="219"/>
      <c r="BB498" s="219"/>
      <c r="BC498" s="219"/>
      <c r="BD498" s="219"/>
      <c r="BE498" s="219"/>
      <c r="BF498" s="219"/>
      <c r="BG498" s="219"/>
      <c r="BH498" s="219"/>
      <c r="BI498" s="219"/>
      <c r="BJ498" s="219"/>
      <c r="BK498" s="219"/>
      <c r="BL498" s="219"/>
      <c r="BM498" s="220">
        <v>16</v>
      </c>
    </row>
    <row r="499" spans="1:65">
      <c r="A499" s="30"/>
      <c r="B499" s="19">
        <v>1</v>
      </c>
      <c r="C499" s="9">
        <v>4</v>
      </c>
      <c r="D499" s="221">
        <v>12.599</v>
      </c>
      <c r="E499" s="221">
        <v>12.013196499663795</v>
      </c>
      <c r="F499" s="221">
        <v>12.4</v>
      </c>
      <c r="G499" s="221">
        <v>11.5</v>
      </c>
      <c r="H499" s="221">
        <v>11.6</v>
      </c>
      <c r="I499" s="221">
        <v>12.2</v>
      </c>
      <c r="J499" s="221">
        <v>11.6</v>
      </c>
      <c r="K499" s="221">
        <v>12.8</v>
      </c>
      <c r="L499" s="221">
        <v>9.8413168205281103</v>
      </c>
      <c r="M499" s="221">
        <v>12.9</v>
      </c>
      <c r="N499" s="232">
        <v>10</v>
      </c>
      <c r="O499" s="221">
        <v>13.2</v>
      </c>
      <c r="P499" s="221">
        <v>10.1</v>
      </c>
      <c r="Q499" s="221">
        <v>9.5</v>
      </c>
      <c r="R499" s="218"/>
      <c r="S499" s="219"/>
      <c r="T499" s="219"/>
      <c r="U499" s="219"/>
      <c r="V499" s="219"/>
      <c r="W499" s="219"/>
      <c r="X499" s="219"/>
      <c r="Y499" s="219"/>
      <c r="Z499" s="219"/>
      <c r="AA499" s="219"/>
      <c r="AB499" s="219"/>
      <c r="AC499" s="219"/>
      <c r="AD499" s="219"/>
      <c r="AE499" s="219"/>
      <c r="AF499" s="219"/>
      <c r="AG499" s="219"/>
      <c r="AH499" s="219"/>
      <c r="AI499" s="219"/>
      <c r="AJ499" s="219"/>
      <c r="AK499" s="219"/>
      <c r="AL499" s="219"/>
      <c r="AM499" s="219"/>
      <c r="AN499" s="219"/>
      <c r="AO499" s="219"/>
      <c r="AP499" s="219"/>
      <c r="AQ499" s="219"/>
      <c r="AR499" s="219"/>
      <c r="AS499" s="219"/>
      <c r="AT499" s="219"/>
      <c r="AU499" s="219"/>
      <c r="AV499" s="219"/>
      <c r="AW499" s="219"/>
      <c r="AX499" s="219"/>
      <c r="AY499" s="219"/>
      <c r="AZ499" s="219"/>
      <c r="BA499" s="219"/>
      <c r="BB499" s="219"/>
      <c r="BC499" s="219"/>
      <c r="BD499" s="219"/>
      <c r="BE499" s="219"/>
      <c r="BF499" s="219"/>
      <c r="BG499" s="219"/>
      <c r="BH499" s="219"/>
      <c r="BI499" s="219"/>
      <c r="BJ499" s="219"/>
      <c r="BK499" s="219"/>
      <c r="BL499" s="219"/>
      <c r="BM499" s="220">
        <v>11.806740889369044</v>
      </c>
    </row>
    <row r="500" spans="1:65">
      <c r="A500" s="30"/>
      <c r="B500" s="19">
        <v>1</v>
      </c>
      <c r="C500" s="9">
        <v>5</v>
      </c>
      <c r="D500" s="221">
        <v>13.301</v>
      </c>
      <c r="E500" s="221">
        <v>11.79382621973628</v>
      </c>
      <c r="F500" s="221">
        <v>11.9</v>
      </c>
      <c r="G500" s="221">
        <v>11.4</v>
      </c>
      <c r="H500" s="221">
        <v>11.4</v>
      </c>
      <c r="I500" s="221">
        <v>12</v>
      </c>
      <c r="J500" s="221">
        <v>11.4</v>
      </c>
      <c r="K500" s="221">
        <v>12.6</v>
      </c>
      <c r="L500" s="221">
        <v>10.487071550588199</v>
      </c>
      <c r="M500" s="221">
        <v>12.9</v>
      </c>
      <c r="N500" s="232">
        <v>10</v>
      </c>
      <c r="O500" s="221">
        <v>13.1</v>
      </c>
      <c r="P500" s="221">
        <v>10.9</v>
      </c>
      <c r="Q500" s="221">
        <v>10</v>
      </c>
      <c r="R500" s="218"/>
      <c r="S500" s="219"/>
      <c r="T500" s="219"/>
      <c r="U500" s="219"/>
      <c r="V500" s="219"/>
      <c r="W500" s="219"/>
      <c r="X500" s="219"/>
      <c r="Y500" s="219"/>
      <c r="Z500" s="219"/>
      <c r="AA500" s="219"/>
      <c r="AB500" s="219"/>
      <c r="AC500" s="219"/>
      <c r="AD500" s="219"/>
      <c r="AE500" s="219"/>
      <c r="AF500" s="219"/>
      <c r="AG500" s="219"/>
      <c r="AH500" s="219"/>
      <c r="AI500" s="219"/>
      <c r="AJ500" s="219"/>
      <c r="AK500" s="219"/>
      <c r="AL500" s="219"/>
      <c r="AM500" s="219"/>
      <c r="AN500" s="219"/>
      <c r="AO500" s="219"/>
      <c r="AP500" s="219"/>
      <c r="AQ500" s="219"/>
      <c r="AR500" s="219"/>
      <c r="AS500" s="219"/>
      <c r="AT500" s="219"/>
      <c r="AU500" s="219"/>
      <c r="AV500" s="219"/>
      <c r="AW500" s="219"/>
      <c r="AX500" s="219"/>
      <c r="AY500" s="219"/>
      <c r="AZ500" s="219"/>
      <c r="BA500" s="219"/>
      <c r="BB500" s="219"/>
      <c r="BC500" s="219"/>
      <c r="BD500" s="219"/>
      <c r="BE500" s="219"/>
      <c r="BF500" s="219"/>
      <c r="BG500" s="219"/>
      <c r="BH500" s="219"/>
      <c r="BI500" s="219"/>
      <c r="BJ500" s="219"/>
      <c r="BK500" s="219"/>
      <c r="BL500" s="219"/>
      <c r="BM500" s="220">
        <v>92</v>
      </c>
    </row>
    <row r="501" spans="1:65">
      <c r="A501" s="30"/>
      <c r="B501" s="19">
        <v>1</v>
      </c>
      <c r="C501" s="9">
        <v>6</v>
      </c>
      <c r="D501" s="221">
        <v>14.071</v>
      </c>
      <c r="E501" s="221">
        <v>11.939068501169562</v>
      </c>
      <c r="F501" s="221">
        <v>12.2</v>
      </c>
      <c r="G501" s="221">
        <v>11.7</v>
      </c>
      <c r="H501" s="221">
        <v>11.3</v>
      </c>
      <c r="I501" s="235">
        <v>13.6</v>
      </c>
      <c r="J501" s="221">
        <v>11.4</v>
      </c>
      <c r="K501" s="221">
        <v>12.8</v>
      </c>
      <c r="L501" s="235">
        <v>8.9042871684458405</v>
      </c>
      <c r="M501" s="221">
        <v>13.1</v>
      </c>
      <c r="N501" s="232">
        <v>10</v>
      </c>
      <c r="O501" s="221">
        <v>13.7</v>
      </c>
      <c r="P501" s="221">
        <v>10</v>
      </c>
      <c r="Q501" s="221">
        <v>9.5</v>
      </c>
      <c r="R501" s="218"/>
      <c r="S501" s="219"/>
      <c r="T501" s="219"/>
      <c r="U501" s="219"/>
      <c r="V501" s="219"/>
      <c r="W501" s="219"/>
      <c r="X501" s="219"/>
      <c r="Y501" s="219"/>
      <c r="Z501" s="219"/>
      <c r="AA501" s="219"/>
      <c r="AB501" s="219"/>
      <c r="AC501" s="219"/>
      <c r="AD501" s="219"/>
      <c r="AE501" s="219"/>
      <c r="AF501" s="219"/>
      <c r="AG501" s="219"/>
      <c r="AH501" s="219"/>
      <c r="AI501" s="219"/>
      <c r="AJ501" s="219"/>
      <c r="AK501" s="219"/>
      <c r="AL501" s="219"/>
      <c r="AM501" s="219"/>
      <c r="AN501" s="219"/>
      <c r="AO501" s="219"/>
      <c r="AP501" s="219"/>
      <c r="AQ501" s="219"/>
      <c r="AR501" s="219"/>
      <c r="AS501" s="219"/>
      <c r="AT501" s="219"/>
      <c r="AU501" s="219"/>
      <c r="AV501" s="219"/>
      <c r="AW501" s="219"/>
      <c r="AX501" s="219"/>
      <c r="AY501" s="219"/>
      <c r="AZ501" s="219"/>
      <c r="BA501" s="219"/>
      <c r="BB501" s="219"/>
      <c r="BC501" s="219"/>
      <c r="BD501" s="219"/>
      <c r="BE501" s="219"/>
      <c r="BF501" s="219"/>
      <c r="BG501" s="219"/>
      <c r="BH501" s="219"/>
      <c r="BI501" s="219"/>
      <c r="BJ501" s="219"/>
      <c r="BK501" s="219"/>
      <c r="BL501" s="219"/>
      <c r="BM501" s="222"/>
    </row>
    <row r="502" spans="1:65">
      <c r="A502" s="30"/>
      <c r="B502" s="20" t="s">
        <v>260</v>
      </c>
      <c r="C502" s="12"/>
      <c r="D502" s="223">
        <v>13.572000000000001</v>
      </c>
      <c r="E502" s="223">
        <v>11.908055192822914</v>
      </c>
      <c r="F502" s="223">
        <v>12.083333333333334</v>
      </c>
      <c r="G502" s="223">
        <v>11.5</v>
      </c>
      <c r="H502" s="223">
        <v>11.549999999999999</v>
      </c>
      <c r="I502" s="223">
        <v>12.383333333333333</v>
      </c>
      <c r="J502" s="223">
        <v>11.566666666666668</v>
      </c>
      <c r="K502" s="223">
        <v>12.783333333333333</v>
      </c>
      <c r="L502" s="223">
        <v>10.026472613330958</v>
      </c>
      <c r="M502" s="223">
        <v>12.983333333333333</v>
      </c>
      <c r="N502" s="223">
        <v>10.333333333333334</v>
      </c>
      <c r="O502" s="223">
        <v>13.316666666666668</v>
      </c>
      <c r="P502" s="223">
        <v>10.433333333333334</v>
      </c>
      <c r="Q502" s="223">
        <v>9.4</v>
      </c>
      <c r="R502" s="218"/>
      <c r="S502" s="219"/>
      <c r="T502" s="219"/>
      <c r="U502" s="219"/>
      <c r="V502" s="219"/>
      <c r="W502" s="219"/>
      <c r="X502" s="219"/>
      <c r="Y502" s="219"/>
      <c r="Z502" s="219"/>
      <c r="AA502" s="219"/>
      <c r="AB502" s="219"/>
      <c r="AC502" s="219"/>
      <c r="AD502" s="219"/>
      <c r="AE502" s="219"/>
      <c r="AF502" s="219"/>
      <c r="AG502" s="219"/>
      <c r="AH502" s="219"/>
      <c r="AI502" s="219"/>
      <c r="AJ502" s="219"/>
      <c r="AK502" s="219"/>
      <c r="AL502" s="219"/>
      <c r="AM502" s="219"/>
      <c r="AN502" s="219"/>
      <c r="AO502" s="219"/>
      <c r="AP502" s="219"/>
      <c r="AQ502" s="219"/>
      <c r="AR502" s="219"/>
      <c r="AS502" s="219"/>
      <c r="AT502" s="219"/>
      <c r="AU502" s="219"/>
      <c r="AV502" s="219"/>
      <c r="AW502" s="219"/>
      <c r="AX502" s="219"/>
      <c r="AY502" s="219"/>
      <c r="AZ502" s="219"/>
      <c r="BA502" s="219"/>
      <c r="BB502" s="219"/>
      <c r="BC502" s="219"/>
      <c r="BD502" s="219"/>
      <c r="BE502" s="219"/>
      <c r="BF502" s="219"/>
      <c r="BG502" s="219"/>
      <c r="BH502" s="219"/>
      <c r="BI502" s="219"/>
      <c r="BJ502" s="219"/>
      <c r="BK502" s="219"/>
      <c r="BL502" s="219"/>
      <c r="BM502" s="222"/>
    </row>
    <row r="503" spans="1:65">
      <c r="A503" s="30"/>
      <c r="B503" s="3" t="s">
        <v>261</v>
      </c>
      <c r="C503" s="29"/>
      <c r="D503" s="221">
        <v>13.6235</v>
      </c>
      <c r="E503" s="221">
        <v>11.950406113122</v>
      </c>
      <c r="F503" s="221">
        <v>12.05</v>
      </c>
      <c r="G503" s="221">
        <v>11.5</v>
      </c>
      <c r="H503" s="221">
        <v>11.5</v>
      </c>
      <c r="I503" s="221">
        <v>12.2</v>
      </c>
      <c r="J503" s="221">
        <v>11.6</v>
      </c>
      <c r="K503" s="221">
        <v>12.8</v>
      </c>
      <c r="L503" s="221">
        <v>10.1897585982768</v>
      </c>
      <c r="M503" s="221">
        <v>12.95</v>
      </c>
      <c r="N503" s="221">
        <v>10</v>
      </c>
      <c r="O503" s="221">
        <v>13.25</v>
      </c>
      <c r="P503" s="221">
        <v>10.35</v>
      </c>
      <c r="Q503" s="221">
        <v>9.4</v>
      </c>
      <c r="R503" s="218"/>
      <c r="S503" s="219"/>
      <c r="T503" s="219"/>
      <c r="U503" s="219"/>
      <c r="V503" s="219"/>
      <c r="W503" s="219"/>
      <c r="X503" s="219"/>
      <c r="Y503" s="219"/>
      <c r="Z503" s="219"/>
      <c r="AA503" s="219"/>
      <c r="AB503" s="219"/>
      <c r="AC503" s="219"/>
      <c r="AD503" s="219"/>
      <c r="AE503" s="219"/>
      <c r="AF503" s="219"/>
      <c r="AG503" s="219"/>
      <c r="AH503" s="219"/>
      <c r="AI503" s="219"/>
      <c r="AJ503" s="219"/>
      <c r="AK503" s="219"/>
      <c r="AL503" s="219"/>
      <c r="AM503" s="219"/>
      <c r="AN503" s="219"/>
      <c r="AO503" s="219"/>
      <c r="AP503" s="219"/>
      <c r="AQ503" s="219"/>
      <c r="AR503" s="219"/>
      <c r="AS503" s="219"/>
      <c r="AT503" s="219"/>
      <c r="AU503" s="219"/>
      <c r="AV503" s="219"/>
      <c r="AW503" s="219"/>
      <c r="AX503" s="219"/>
      <c r="AY503" s="219"/>
      <c r="AZ503" s="219"/>
      <c r="BA503" s="219"/>
      <c r="BB503" s="219"/>
      <c r="BC503" s="219"/>
      <c r="BD503" s="219"/>
      <c r="BE503" s="219"/>
      <c r="BF503" s="219"/>
      <c r="BG503" s="219"/>
      <c r="BH503" s="219"/>
      <c r="BI503" s="219"/>
      <c r="BJ503" s="219"/>
      <c r="BK503" s="219"/>
      <c r="BL503" s="219"/>
      <c r="BM503" s="222"/>
    </row>
    <row r="504" spans="1:65">
      <c r="A504" s="30"/>
      <c r="B504" s="3" t="s">
        <v>262</v>
      </c>
      <c r="C504" s="29"/>
      <c r="D504" s="221">
        <v>0.58553428593037993</v>
      </c>
      <c r="E504" s="221">
        <v>0.11602638667530207</v>
      </c>
      <c r="F504" s="221">
        <v>0.24832774042918887</v>
      </c>
      <c r="G504" s="221">
        <v>0.10954451150103284</v>
      </c>
      <c r="H504" s="221">
        <v>0.22583179581272406</v>
      </c>
      <c r="I504" s="221">
        <v>0.60138728508895722</v>
      </c>
      <c r="J504" s="221">
        <v>0.13662601021279416</v>
      </c>
      <c r="K504" s="221">
        <v>0.25625508125043417</v>
      </c>
      <c r="L504" s="221">
        <v>0.60690717355863855</v>
      </c>
      <c r="M504" s="221">
        <v>9.831920802501716E-2</v>
      </c>
      <c r="N504" s="221">
        <v>0.51639777949432231</v>
      </c>
      <c r="O504" s="221">
        <v>0.21369760566432808</v>
      </c>
      <c r="P504" s="221">
        <v>0.39832984656772447</v>
      </c>
      <c r="Q504" s="221">
        <v>0.36878177829171543</v>
      </c>
      <c r="R504" s="218"/>
      <c r="S504" s="219"/>
      <c r="T504" s="219"/>
      <c r="U504" s="219"/>
      <c r="V504" s="219"/>
      <c r="W504" s="219"/>
      <c r="X504" s="219"/>
      <c r="Y504" s="219"/>
      <c r="Z504" s="219"/>
      <c r="AA504" s="219"/>
      <c r="AB504" s="219"/>
      <c r="AC504" s="219"/>
      <c r="AD504" s="219"/>
      <c r="AE504" s="219"/>
      <c r="AF504" s="219"/>
      <c r="AG504" s="219"/>
      <c r="AH504" s="219"/>
      <c r="AI504" s="219"/>
      <c r="AJ504" s="219"/>
      <c r="AK504" s="219"/>
      <c r="AL504" s="219"/>
      <c r="AM504" s="219"/>
      <c r="AN504" s="219"/>
      <c r="AO504" s="219"/>
      <c r="AP504" s="219"/>
      <c r="AQ504" s="219"/>
      <c r="AR504" s="219"/>
      <c r="AS504" s="219"/>
      <c r="AT504" s="219"/>
      <c r="AU504" s="219"/>
      <c r="AV504" s="219"/>
      <c r="AW504" s="219"/>
      <c r="AX504" s="219"/>
      <c r="AY504" s="219"/>
      <c r="AZ504" s="219"/>
      <c r="BA504" s="219"/>
      <c r="BB504" s="219"/>
      <c r="BC504" s="219"/>
      <c r="BD504" s="219"/>
      <c r="BE504" s="219"/>
      <c r="BF504" s="219"/>
      <c r="BG504" s="219"/>
      <c r="BH504" s="219"/>
      <c r="BI504" s="219"/>
      <c r="BJ504" s="219"/>
      <c r="BK504" s="219"/>
      <c r="BL504" s="219"/>
      <c r="BM504" s="222"/>
    </row>
    <row r="505" spans="1:65">
      <c r="A505" s="30"/>
      <c r="B505" s="3" t="s">
        <v>86</v>
      </c>
      <c r="C505" s="29"/>
      <c r="D505" s="13">
        <v>4.3142815055288823E-2</v>
      </c>
      <c r="E505" s="13">
        <v>9.7435210701099333E-3</v>
      </c>
      <c r="F505" s="13">
        <v>2.0551261276898387E-2</v>
      </c>
      <c r="G505" s="13">
        <v>9.5256096957419857E-3</v>
      </c>
      <c r="H505" s="13">
        <v>1.9552536434002083E-2</v>
      </c>
      <c r="I505" s="13">
        <v>4.8564249132351862E-2</v>
      </c>
      <c r="J505" s="13">
        <v>1.1812046992460589E-2</v>
      </c>
      <c r="K505" s="13">
        <v>2.0046029824023533E-2</v>
      </c>
      <c r="L505" s="13">
        <v>6.0530477363665194E-2</v>
      </c>
      <c r="M505" s="13">
        <v>7.572724623236239E-3</v>
      </c>
      <c r="N505" s="13">
        <v>4.9973978660740867E-2</v>
      </c>
      <c r="O505" s="13">
        <v>1.6047379649386337E-2</v>
      </c>
      <c r="P505" s="13">
        <v>3.8178579543232373E-2</v>
      </c>
      <c r="Q505" s="13">
        <v>3.9232104073586745E-2</v>
      </c>
      <c r="R505" s="15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55"/>
    </row>
    <row r="506" spans="1:65">
      <c r="A506" s="30"/>
      <c r="B506" s="3" t="s">
        <v>263</v>
      </c>
      <c r="C506" s="29"/>
      <c r="D506" s="13">
        <v>0.14951281875089006</v>
      </c>
      <c r="E506" s="13">
        <v>8.5810558902918999E-3</v>
      </c>
      <c r="F506" s="13">
        <v>2.342665487080664E-2</v>
      </c>
      <c r="G506" s="13">
        <v>-2.5980149157439181E-2</v>
      </c>
      <c r="H506" s="13">
        <v>-2.1745280240732523E-2</v>
      </c>
      <c r="I506" s="13">
        <v>4.8835868371047253E-2</v>
      </c>
      <c r="J506" s="13">
        <v>-2.0333657268496674E-2</v>
      </c>
      <c r="K506" s="13">
        <v>8.2714819704701625E-2</v>
      </c>
      <c r="L506" s="13">
        <v>-0.15078405571185738</v>
      </c>
      <c r="M506" s="13">
        <v>9.9654295371528701E-2</v>
      </c>
      <c r="N506" s="13">
        <v>-0.12479375721393082</v>
      </c>
      <c r="O506" s="13">
        <v>0.12788675481624079</v>
      </c>
      <c r="P506" s="13">
        <v>-0.11632401938051729</v>
      </c>
      <c r="Q506" s="13">
        <v>-0.20384464365912414</v>
      </c>
      <c r="R506" s="15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55"/>
    </row>
    <row r="507" spans="1:65">
      <c r="A507" s="30"/>
      <c r="B507" s="46" t="s">
        <v>264</v>
      </c>
      <c r="C507" s="47"/>
      <c r="D507" s="45">
        <v>1.28</v>
      </c>
      <c r="E507" s="45">
        <v>0</v>
      </c>
      <c r="F507" s="45">
        <v>0.14000000000000001</v>
      </c>
      <c r="G507" s="45">
        <v>0.31</v>
      </c>
      <c r="H507" s="45">
        <v>0.28000000000000003</v>
      </c>
      <c r="I507" s="45">
        <v>0.37</v>
      </c>
      <c r="J507" s="45">
        <v>0.26</v>
      </c>
      <c r="K507" s="45">
        <v>0.67</v>
      </c>
      <c r="L507" s="45">
        <v>1.45</v>
      </c>
      <c r="M507" s="45">
        <v>0.83</v>
      </c>
      <c r="N507" s="45" t="s">
        <v>265</v>
      </c>
      <c r="O507" s="45">
        <v>1.0900000000000001</v>
      </c>
      <c r="P507" s="45">
        <v>1.1399999999999999</v>
      </c>
      <c r="Q507" s="45">
        <v>1.93</v>
      </c>
      <c r="R507" s="15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55"/>
    </row>
    <row r="508" spans="1:65">
      <c r="B508" s="31" t="s">
        <v>326</v>
      </c>
      <c r="C508" s="20"/>
      <c r="D508" s="20"/>
      <c r="E508" s="20"/>
      <c r="F508" s="20"/>
      <c r="G508" s="20"/>
      <c r="H508" s="20"/>
      <c r="I508" s="20"/>
      <c r="J508" s="20"/>
      <c r="K508" s="20"/>
      <c r="L508" s="20"/>
      <c r="M508" s="20"/>
      <c r="N508" s="20"/>
      <c r="O508" s="20"/>
      <c r="P508" s="20"/>
      <c r="Q508" s="20"/>
      <c r="BM508" s="55"/>
    </row>
    <row r="509" spans="1:65">
      <c r="BM509" s="55"/>
    </row>
    <row r="510" spans="1:65" ht="15">
      <c r="B510" s="8" t="s">
        <v>628</v>
      </c>
      <c r="BM510" s="28" t="s">
        <v>290</v>
      </c>
    </row>
    <row r="511" spans="1:65" ht="15">
      <c r="A511" s="25" t="s">
        <v>23</v>
      </c>
      <c r="B511" s="18" t="s">
        <v>112</v>
      </c>
      <c r="C511" s="15" t="s">
        <v>113</v>
      </c>
      <c r="D511" s="16" t="s">
        <v>225</v>
      </c>
      <c r="E511" s="17" t="s">
        <v>225</v>
      </c>
      <c r="F511" s="17" t="s">
        <v>225</v>
      </c>
      <c r="G511" s="17" t="s">
        <v>225</v>
      </c>
      <c r="H511" s="15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28">
        <v>1</v>
      </c>
    </row>
    <row r="512" spans="1:65">
      <c r="A512" s="30"/>
      <c r="B512" s="19" t="s">
        <v>226</v>
      </c>
      <c r="C512" s="9" t="s">
        <v>226</v>
      </c>
      <c r="D512" s="151" t="s">
        <v>231</v>
      </c>
      <c r="E512" s="152" t="s">
        <v>232</v>
      </c>
      <c r="F512" s="152" t="s">
        <v>243</v>
      </c>
      <c r="G512" s="152" t="s">
        <v>246</v>
      </c>
      <c r="H512" s="15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28" t="s">
        <v>3</v>
      </c>
    </row>
    <row r="513" spans="1:65">
      <c r="A513" s="30"/>
      <c r="B513" s="19"/>
      <c r="C513" s="9"/>
      <c r="D513" s="10" t="s">
        <v>282</v>
      </c>
      <c r="E513" s="11" t="s">
        <v>320</v>
      </c>
      <c r="F513" s="11" t="s">
        <v>320</v>
      </c>
      <c r="G513" s="11" t="s">
        <v>282</v>
      </c>
      <c r="H513" s="15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28">
        <v>3</v>
      </c>
    </row>
    <row r="514" spans="1:65">
      <c r="A514" s="30"/>
      <c r="B514" s="19"/>
      <c r="C514" s="9"/>
      <c r="D514" s="26" t="s">
        <v>322</v>
      </c>
      <c r="E514" s="26" t="s">
        <v>323</v>
      </c>
      <c r="F514" s="26" t="s">
        <v>307</v>
      </c>
      <c r="G514" s="26" t="s">
        <v>324</v>
      </c>
      <c r="H514" s="15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28">
        <v>3</v>
      </c>
    </row>
    <row r="515" spans="1:65">
      <c r="A515" s="30"/>
      <c r="B515" s="18">
        <v>1</v>
      </c>
      <c r="C515" s="14">
        <v>1</v>
      </c>
      <c r="D515" s="214">
        <v>0.10268049395315211</v>
      </c>
      <c r="E515" s="224" t="s">
        <v>107</v>
      </c>
      <c r="F515" s="214">
        <v>0.09</v>
      </c>
      <c r="G515" s="224" t="s">
        <v>105</v>
      </c>
      <c r="H515" s="205"/>
      <c r="I515" s="206"/>
      <c r="J515" s="206"/>
      <c r="K515" s="206"/>
      <c r="L515" s="206"/>
      <c r="M515" s="206"/>
      <c r="N515" s="206"/>
      <c r="O515" s="206"/>
      <c r="P515" s="206"/>
      <c r="Q515" s="206"/>
      <c r="R515" s="206"/>
      <c r="S515" s="206"/>
      <c r="T515" s="206"/>
      <c r="U515" s="206"/>
      <c r="V515" s="206"/>
      <c r="W515" s="206"/>
      <c r="X515" s="206"/>
      <c r="Y515" s="206"/>
      <c r="Z515" s="206"/>
      <c r="AA515" s="206"/>
      <c r="AB515" s="206"/>
      <c r="AC515" s="206"/>
      <c r="AD515" s="206"/>
      <c r="AE515" s="206"/>
      <c r="AF515" s="206"/>
      <c r="AG515" s="206"/>
      <c r="AH515" s="206"/>
      <c r="AI515" s="206"/>
      <c r="AJ515" s="206"/>
      <c r="AK515" s="206"/>
      <c r="AL515" s="206"/>
      <c r="AM515" s="206"/>
      <c r="AN515" s="206"/>
      <c r="AO515" s="206"/>
      <c r="AP515" s="206"/>
      <c r="AQ515" s="206"/>
      <c r="AR515" s="206"/>
      <c r="AS515" s="206"/>
      <c r="AT515" s="206"/>
      <c r="AU515" s="206"/>
      <c r="AV515" s="206"/>
      <c r="AW515" s="206"/>
      <c r="AX515" s="206"/>
      <c r="AY515" s="206"/>
      <c r="AZ515" s="206"/>
      <c r="BA515" s="206"/>
      <c r="BB515" s="206"/>
      <c r="BC515" s="206"/>
      <c r="BD515" s="206"/>
      <c r="BE515" s="206"/>
      <c r="BF515" s="206"/>
      <c r="BG515" s="206"/>
      <c r="BH515" s="206"/>
      <c r="BI515" s="206"/>
      <c r="BJ515" s="206"/>
      <c r="BK515" s="206"/>
      <c r="BL515" s="206"/>
      <c r="BM515" s="215">
        <v>1</v>
      </c>
    </row>
    <row r="516" spans="1:65">
      <c r="A516" s="30"/>
      <c r="B516" s="19">
        <v>1</v>
      </c>
      <c r="C516" s="9">
        <v>2</v>
      </c>
      <c r="D516" s="24">
        <v>9.4746823977615025E-2</v>
      </c>
      <c r="E516" s="225" t="s">
        <v>107</v>
      </c>
      <c r="F516" s="24">
        <v>0.09</v>
      </c>
      <c r="G516" s="225" t="s">
        <v>105</v>
      </c>
      <c r="H516" s="205"/>
      <c r="I516" s="206"/>
      <c r="J516" s="206"/>
      <c r="K516" s="206"/>
      <c r="L516" s="206"/>
      <c r="M516" s="206"/>
      <c r="N516" s="206"/>
      <c r="O516" s="206"/>
      <c r="P516" s="206"/>
      <c r="Q516" s="206"/>
      <c r="R516" s="206"/>
      <c r="S516" s="206"/>
      <c r="T516" s="206"/>
      <c r="U516" s="206"/>
      <c r="V516" s="206"/>
      <c r="W516" s="206"/>
      <c r="X516" s="206"/>
      <c r="Y516" s="206"/>
      <c r="Z516" s="206"/>
      <c r="AA516" s="206"/>
      <c r="AB516" s="206"/>
      <c r="AC516" s="206"/>
      <c r="AD516" s="206"/>
      <c r="AE516" s="206"/>
      <c r="AF516" s="206"/>
      <c r="AG516" s="206"/>
      <c r="AH516" s="206"/>
      <c r="AI516" s="206"/>
      <c r="AJ516" s="206"/>
      <c r="AK516" s="206"/>
      <c r="AL516" s="206"/>
      <c r="AM516" s="206"/>
      <c r="AN516" s="206"/>
      <c r="AO516" s="206"/>
      <c r="AP516" s="206"/>
      <c r="AQ516" s="206"/>
      <c r="AR516" s="206"/>
      <c r="AS516" s="206"/>
      <c r="AT516" s="206"/>
      <c r="AU516" s="206"/>
      <c r="AV516" s="206"/>
      <c r="AW516" s="206"/>
      <c r="AX516" s="206"/>
      <c r="AY516" s="206"/>
      <c r="AZ516" s="206"/>
      <c r="BA516" s="206"/>
      <c r="BB516" s="206"/>
      <c r="BC516" s="206"/>
      <c r="BD516" s="206"/>
      <c r="BE516" s="206"/>
      <c r="BF516" s="206"/>
      <c r="BG516" s="206"/>
      <c r="BH516" s="206"/>
      <c r="BI516" s="206"/>
      <c r="BJ516" s="206"/>
      <c r="BK516" s="206"/>
      <c r="BL516" s="206"/>
      <c r="BM516" s="215">
        <v>20</v>
      </c>
    </row>
    <row r="517" spans="1:65">
      <c r="A517" s="30"/>
      <c r="B517" s="19">
        <v>1</v>
      </c>
      <c r="C517" s="9">
        <v>3</v>
      </c>
      <c r="D517" s="24">
        <v>0.10337941626993491</v>
      </c>
      <c r="E517" s="225" t="s">
        <v>107</v>
      </c>
      <c r="F517" s="24">
        <v>0.09</v>
      </c>
      <c r="G517" s="225" t="s">
        <v>105</v>
      </c>
      <c r="H517" s="205"/>
      <c r="I517" s="206"/>
      <c r="J517" s="206"/>
      <c r="K517" s="206"/>
      <c r="L517" s="206"/>
      <c r="M517" s="206"/>
      <c r="N517" s="206"/>
      <c r="O517" s="206"/>
      <c r="P517" s="206"/>
      <c r="Q517" s="206"/>
      <c r="R517" s="206"/>
      <c r="S517" s="206"/>
      <c r="T517" s="206"/>
      <c r="U517" s="206"/>
      <c r="V517" s="206"/>
      <c r="W517" s="206"/>
      <c r="X517" s="206"/>
      <c r="Y517" s="206"/>
      <c r="Z517" s="206"/>
      <c r="AA517" s="206"/>
      <c r="AB517" s="206"/>
      <c r="AC517" s="206"/>
      <c r="AD517" s="206"/>
      <c r="AE517" s="206"/>
      <c r="AF517" s="206"/>
      <c r="AG517" s="206"/>
      <c r="AH517" s="206"/>
      <c r="AI517" s="206"/>
      <c r="AJ517" s="206"/>
      <c r="AK517" s="206"/>
      <c r="AL517" s="206"/>
      <c r="AM517" s="206"/>
      <c r="AN517" s="206"/>
      <c r="AO517" s="206"/>
      <c r="AP517" s="206"/>
      <c r="AQ517" s="206"/>
      <c r="AR517" s="206"/>
      <c r="AS517" s="206"/>
      <c r="AT517" s="206"/>
      <c r="AU517" s="206"/>
      <c r="AV517" s="206"/>
      <c r="AW517" s="206"/>
      <c r="AX517" s="206"/>
      <c r="AY517" s="206"/>
      <c r="AZ517" s="206"/>
      <c r="BA517" s="206"/>
      <c r="BB517" s="206"/>
      <c r="BC517" s="206"/>
      <c r="BD517" s="206"/>
      <c r="BE517" s="206"/>
      <c r="BF517" s="206"/>
      <c r="BG517" s="206"/>
      <c r="BH517" s="206"/>
      <c r="BI517" s="206"/>
      <c r="BJ517" s="206"/>
      <c r="BK517" s="206"/>
      <c r="BL517" s="206"/>
      <c r="BM517" s="215">
        <v>16</v>
      </c>
    </row>
    <row r="518" spans="1:65">
      <c r="A518" s="30"/>
      <c r="B518" s="19">
        <v>1</v>
      </c>
      <c r="C518" s="9">
        <v>4</v>
      </c>
      <c r="D518" s="24">
        <v>8.7737026379329536E-2</v>
      </c>
      <c r="E518" s="225" t="s">
        <v>107</v>
      </c>
      <c r="F518" s="24">
        <v>0.09</v>
      </c>
      <c r="G518" s="225" t="s">
        <v>105</v>
      </c>
      <c r="H518" s="205"/>
      <c r="I518" s="206"/>
      <c r="J518" s="206"/>
      <c r="K518" s="206"/>
      <c r="L518" s="206"/>
      <c r="M518" s="206"/>
      <c r="N518" s="206"/>
      <c r="O518" s="206"/>
      <c r="P518" s="206"/>
      <c r="Q518" s="206"/>
      <c r="R518" s="206"/>
      <c r="S518" s="206"/>
      <c r="T518" s="206"/>
      <c r="U518" s="206"/>
      <c r="V518" s="206"/>
      <c r="W518" s="206"/>
      <c r="X518" s="206"/>
      <c r="Y518" s="206"/>
      <c r="Z518" s="206"/>
      <c r="AA518" s="206"/>
      <c r="AB518" s="206"/>
      <c r="AC518" s="206"/>
      <c r="AD518" s="206"/>
      <c r="AE518" s="206"/>
      <c r="AF518" s="206"/>
      <c r="AG518" s="206"/>
      <c r="AH518" s="206"/>
      <c r="AI518" s="206"/>
      <c r="AJ518" s="206"/>
      <c r="AK518" s="206"/>
      <c r="AL518" s="206"/>
      <c r="AM518" s="206"/>
      <c r="AN518" s="206"/>
      <c r="AO518" s="206"/>
      <c r="AP518" s="206"/>
      <c r="AQ518" s="206"/>
      <c r="AR518" s="206"/>
      <c r="AS518" s="206"/>
      <c r="AT518" s="206"/>
      <c r="AU518" s="206"/>
      <c r="AV518" s="206"/>
      <c r="AW518" s="206"/>
      <c r="AX518" s="206"/>
      <c r="AY518" s="206"/>
      <c r="AZ518" s="206"/>
      <c r="BA518" s="206"/>
      <c r="BB518" s="206"/>
      <c r="BC518" s="206"/>
      <c r="BD518" s="206"/>
      <c r="BE518" s="206"/>
      <c r="BF518" s="206"/>
      <c r="BG518" s="206"/>
      <c r="BH518" s="206"/>
      <c r="BI518" s="206"/>
      <c r="BJ518" s="206"/>
      <c r="BK518" s="206"/>
      <c r="BL518" s="206"/>
      <c r="BM518" s="215">
        <v>9.2594830968659697E-2</v>
      </c>
    </row>
    <row r="519" spans="1:65">
      <c r="A519" s="30"/>
      <c r="B519" s="19">
        <v>1</v>
      </c>
      <c r="C519" s="9">
        <v>5</v>
      </c>
      <c r="D519" s="24">
        <v>8.6343546330523518E-2</v>
      </c>
      <c r="E519" s="225" t="s">
        <v>107</v>
      </c>
      <c r="F519" s="24">
        <v>0.09</v>
      </c>
      <c r="G519" s="225" t="s">
        <v>105</v>
      </c>
      <c r="H519" s="205"/>
      <c r="I519" s="206"/>
      <c r="J519" s="206"/>
      <c r="K519" s="206"/>
      <c r="L519" s="206"/>
      <c r="M519" s="206"/>
      <c r="N519" s="206"/>
      <c r="O519" s="206"/>
      <c r="P519" s="206"/>
      <c r="Q519" s="206"/>
      <c r="R519" s="206"/>
      <c r="S519" s="206"/>
      <c r="T519" s="206"/>
      <c r="U519" s="206"/>
      <c r="V519" s="206"/>
      <c r="W519" s="206"/>
      <c r="X519" s="206"/>
      <c r="Y519" s="206"/>
      <c r="Z519" s="206"/>
      <c r="AA519" s="206"/>
      <c r="AB519" s="206"/>
      <c r="AC519" s="206"/>
      <c r="AD519" s="206"/>
      <c r="AE519" s="206"/>
      <c r="AF519" s="206"/>
      <c r="AG519" s="206"/>
      <c r="AH519" s="206"/>
      <c r="AI519" s="206"/>
      <c r="AJ519" s="206"/>
      <c r="AK519" s="206"/>
      <c r="AL519" s="206"/>
      <c r="AM519" s="206"/>
      <c r="AN519" s="206"/>
      <c r="AO519" s="206"/>
      <c r="AP519" s="206"/>
      <c r="AQ519" s="206"/>
      <c r="AR519" s="206"/>
      <c r="AS519" s="206"/>
      <c r="AT519" s="206"/>
      <c r="AU519" s="206"/>
      <c r="AV519" s="206"/>
      <c r="AW519" s="206"/>
      <c r="AX519" s="206"/>
      <c r="AY519" s="206"/>
      <c r="AZ519" s="206"/>
      <c r="BA519" s="206"/>
      <c r="BB519" s="206"/>
      <c r="BC519" s="206"/>
      <c r="BD519" s="206"/>
      <c r="BE519" s="206"/>
      <c r="BF519" s="206"/>
      <c r="BG519" s="206"/>
      <c r="BH519" s="206"/>
      <c r="BI519" s="206"/>
      <c r="BJ519" s="206"/>
      <c r="BK519" s="206"/>
      <c r="BL519" s="206"/>
      <c r="BM519" s="215">
        <v>44</v>
      </c>
    </row>
    <row r="520" spans="1:65">
      <c r="A520" s="30"/>
      <c r="B520" s="19">
        <v>1</v>
      </c>
      <c r="C520" s="9">
        <v>6</v>
      </c>
      <c r="D520" s="24">
        <v>9.6250664713361328E-2</v>
      </c>
      <c r="E520" s="225" t="s">
        <v>107</v>
      </c>
      <c r="F520" s="24">
        <v>0.09</v>
      </c>
      <c r="G520" s="225" t="s">
        <v>105</v>
      </c>
      <c r="H520" s="205"/>
      <c r="I520" s="206"/>
      <c r="J520" s="206"/>
      <c r="K520" s="206"/>
      <c r="L520" s="206"/>
      <c r="M520" s="206"/>
      <c r="N520" s="206"/>
      <c r="O520" s="206"/>
      <c r="P520" s="206"/>
      <c r="Q520" s="206"/>
      <c r="R520" s="206"/>
      <c r="S520" s="206"/>
      <c r="T520" s="206"/>
      <c r="U520" s="206"/>
      <c r="V520" s="206"/>
      <c r="W520" s="206"/>
      <c r="X520" s="206"/>
      <c r="Y520" s="206"/>
      <c r="Z520" s="206"/>
      <c r="AA520" s="206"/>
      <c r="AB520" s="206"/>
      <c r="AC520" s="206"/>
      <c r="AD520" s="206"/>
      <c r="AE520" s="206"/>
      <c r="AF520" s="206"/>
      <c r="AG520" s="206"/>
      <c r="AH520" s="206"/>
      <c r="AI520" s="206"/>
      <c r="AJ520" s="206"/>
      <c r="AK520" s="206"/>
      <c r="AL520" s="206"/>
      <c r="AM520" s="206"/>
      <c r="AN520" s="206"/>
      <c r="AO520" s="206"/>
      <c r="AP520" s="206"/>
      <c r="AQ520" s="206"/>
      <c r="AR520" s="206"/>
      <c r="AS520" s="206"/>
      <c r="AT520" s="206"/>
      <c r="AU520" s="206"/>
      <c r="AV520" s="206"/>
      <c r="AW520" s="206"/>
      <c r="AX520" s="206"/>
      <c r="AY520" s="206"/>
      <c r="AZ520" s="206"/>
      <c r="BA520" s="206"/>
      <c r="BB520" s="206"/>
      <c r="BC520" s="206"/>
      <c r="BD520" s="206"/>
      <c r="BE520" s="206"/>
      <c r="BF520" s="206"/>
      <c r="BG520" s="206"/>
      <c r="BH520" s="206"/>
      <c r="BI520" s="206"/>
      <c r="BJ520" s="206"/>
      <c r="BK520" s="206"/>
      <c r="BL520" s="206"/>
      <c r="BM520" s="56"/>
    </row>
    <row r="521" spans="1:65">
      <c r="A521" s="30"/>
      <c r="B521" s="20" t="s">
        <v>260</v>
      </c>
      <c r="C521" s="12"/>
      <c r="D521" s="216">
        <v>9.5189661937319411E-2</v>
      </c>
      <c r="E521" s="216" t="s">
        <v>662</v>
      </c>
      <c r="F521" s="216">
        <v>8.9999999999999983E-2</v>
      </c>
      <c r="G521" s="216" t="s">
        <v>662</v>
      </c>
      <c r="H521" s="205"/>
      <c r="I521" s="206"/>
      <c r="J521" s="206"/>
      <c r="K521" s="206"/>
      <c r="L521" s="206"/>
      <c r="M521" s="206"/>
      <c r="N521" s="206"/>
      <c r="O521" s="206"/>
      <c r="P521" s="206"/>
      <c r="Q521" s="206"/>
      <c r="R521" s="206"/>
      <c r="S521" s="206"/>
      <c r="T521" s="206"/>
      <c r="U521" s="206"/>
      <c r="V521" s="206"/>
      <c r="W521" s="206"/>
      <c r="X521" s="206"/>
      <c r="Y521" s="206"/>
      <c r="Z521" s="206"/>
      <c r="AA521" s="206"/>
      <c r="AB521" s="206"/>
      <c r="AC521" s="206"/>
      <c r="AD521" s="206"/>
      <c r="AE521" s="206"/>
      <c r="AF521" s="206"/>
      <c r="AG521" s="206"/>
      <c r="AH521" s="206"/>
      <c r="AI521" s="206"/>
      <c r="AJ521" s="206"/>
      <c r="AK521" s="206"/>
      <c r="AL521" s="206"/>
      <c r="AM521" s="206"/>
      <c r="AN521" s="206"/>
      <c r="AO521" s="206"/>
      <c r="AP521" s="206"/>
      <c r="AQ521" s="206"/>
      <c r="AR521" s="206"/>
      <c r="AS521" s="206"/>
      <c r="AT521" s="206"/>
      <c r="AU521" s="206"/>
      <c r="AV521" s="206"/>
      <c r="AW521" s="206"/>
      <c r="AX521" s="206"/>
      <c r="AY521" s="206"/>
      <c r="AZ521" s="206"/>
      <c r="BA521" s="206"/>
      <c r="BB521" s="206"/>
      <c r="BC521" s="206"/>
      <c r="BD521" s="206"/>
      <c r="BE521" s="206"/>
      <c r="BF521" s="206"/>
      <c r="BG521" s="206"/>
      <c r="BH521" s="206"/>
      <c r="BI521" s="206"/>
      <c r="BJ521" s="206"/>
      <c r="BK521" s="206"/>
      <c r="BL521" s="206"/>
      <c r="BM521" s="56"/>
    </row>
    <row r="522" spans="1:65">
      <c r="A522" s="30"/>
      <c r="B522" s="3" t="s">
        <v>261</v>
      </c>
      <c r="C522" s="29"/>
      <c r="D522" s="24">
        <v>9.5498744345488176E-2</v>
      </c>
      <c r="E522" s="24" t="s">
        <v>662</v>
      </c>
      <c r="F522" s="24">
        <v>0.09</v>
      </c>
      <c r="G522" s="24" t="s">
        <v>662</v>
      </c>
      <c r="H522" s="205"/>
      <c r="I522" s="206"/>
      <c r="J522" s="206"/>
      <c r="K522" s="206"/>
      <c r="L522" s="206"/>
      <c r="M522" s="206"/>
      <c r="N522" s="206"/>
      <c r="O522" s="206"/>
      <c r="P522" s="206"/>
      <c r="Q522" s="206"/>
      <c r="R522" s="206"/>
      <c r="S522" s="206"/>
      <c r="T522" s="206"/>
      <c r="U522" s="206"/>
      <c r="V522" s="206"/>
      <c r="W522" s="206"/>
      <c r="X522" s="206"/>
      <c r="Y522" s="206"/>
      <c r="Z522" s="206"/>
      <c r="AA522" s="206"/>
      <c r="AB522" s="206"/>
      <c r="AC522" s="206"/>
      <c r="AD522" s="206"/>
      <c r="AE522" s="206"/>
      <c r="AF522" s="206"/>
      <c r="AG522" s="206"/>
      <c r="AH522" s="206"/>
      <c r="AI522" s="206"/>
      <c r="AJ522" s="206"/>
      <c r="AK522" s="206"/>
      <c r="AL522" s="206"/>
      <c r="AM522" s="206"/>
      <c r="AN522" s="206"/>
      <c r="AO522" s="206"/>
      <c r="AP522" s="206"/>
      <c r="AQ522" s="206"/>
      <c r="AR522" s="206"/>
      <c r="AS522" s="206"/>
      <c r="AT522" s="206"/>
      <c r="AU522" s="206"/>
      <c r="AV522" s="206"/>
      <c r="AW522" s="206"/>
      <c r="AX522" s="206"/>
      <c r="AY522" s="206"/>
      <c r="AZ522" s="206"/>
      <c r="BA522" s="206"/>
      <c r="BB522" s="206"/>
      <c r="BC522" s="206"/>
      <c r="BD522" s="206"/>
      <c r="BE522" s="206"/>
      <c r="BF522" s="206"/>
      <c r="BG522" s="206"/>
      <c r="BH522" s="206"/>
      <c r="BI522" s="206"/>
      <c r="BJ522" s="206"/>
      <c r="BK522" s="206"/>
      <c r="BL522" s="206"/>
      <c r="BM522" s="56"/>
    </row>
    <row r="523" spans="1:65">
      <c r="A523" s="30"/>
      <c r="B523" s="3" t="s">
        <v>262</v>
      </c>
      <c r="C523" s="29"/>
      <c r="D523" s="24">
        <v>7.1875171061550206E-3</v>
      </c>
      <c r="E523" s="24" t="s">
        <v>662</v>
      </c>
      <c r="F523" s="24">
        <v>1.5202354861220293E-17</v>
      </c>
      <c r="G523" s="24" t="s">
        <v>662</v>
      </c>
      <c r="H523" s="205"/>
      <c r="I523" s="206"/>
      <c r="J523" s="206"/>
      <c r="K523" s="206"/>
      <c r="L523" s="206"/>
      <c r="M523" s="206"/>
      <c r="N523" s="206"/>
      <c r="O523" s="206"/>
      <c r="P523" s="206"/>
      <c r="Q523" s="206"/>
      <c r="R523" s="206"/>
      <c r="S523" s="206"/>
      <c r="T523" s="206"/>
      <c r="U523" s="206"/>
      <c r="V523" s="206"/>
      <c r="W523" s="206"/>
      <c r="X523" s="206"/>
      <c r="Y523" s="206"/>
      <c r="Z523" s="206"/>
      <c r="AA523" s="206"/>
      <c r="AB523" s="206"/>
      <c r="AC523" s="206"/>
      <c r="AD523" s="206"/>
      <c r="AE523" s="206"/>
      <c r="AF523" s="206"/>
      <c r="AG523" s="206"/>
      <c r="AH523" s="206"/>
      <c r="AI523" s="206"/>
      <c r="AJ523" s="206"/>
      <c r="AK523" s="206"/>
      <c r="AL523" s="206"/>
      <c r="AM523" s="206"/>
      <c r="AN523" s="206"/>
      <c r="AO523" s="206"/>
      <c r="AP523" s="206"/>
      <c r="AQ523" s="206"/>
      <c r="AR523" s="206"/>
      <c r="AS523" s="206"/>
      <c r="AT523" s="206"/>
      <c r="AU523" s="206"/>
      <c r="AV523" s="206"/>
      <c r="AW523" s="206"/>
      <c r="AX523" s="206"/>
      <c r="AY523" s="206"/>
      <c r="AZ523" s="206"/>
      <c r="BA523" s="206"/>
      <c r="BB523" s="206"/>
      <c r="BC523" s="206"/>
      <c r="BD523" s="206"/>
      <c r="BE523" s="206"/>
      <c r="BF523" s="206"/>
      <c r="BG523" s="206"/>
      <c r="BH523" s="206"/>
      <c r="BI523" s="206"/>
      <c r="BJ523" s="206"/>
      <c r="BK523" s="206"/>
      <c r="BL523" s="206"/>
      <c r="BM523" s="56"/>
    </row>
    <row r="524" spans="1:65">
      <c r="A524" s="30"/>
      <c r="B524" s="3" t="s">
        <v>86</v>
      </c>
      <c r="C524" s="29"/>
      <c r="D524" s="13">
        <v>7.5507328840897281E-2</v>
      </c>
      <c r="E524" s="13" t="s">
        <v>662</v>
      </c>
      <c r="F524" s="13">
        <v>1.6891505401355884E-16</v>
      </c>
      <c r="G524" s="13" t="s">
        <v>662</v>
      </c>
      <c r="H524" s="15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55"/>
    </row>
    <row r="525" spans="1:65">
      <c r="A525" s="30"/>
      <c r="B525" s="3" t="s">
        <v>263</v>
      </c>
      <c r="C525" s="29"/>
      <c r="D525" s="13">
        <v>2.8023497008574649E-2</v>
      </c>
      <c r="E525" s="13" t="s">
        <v>662</v>
      </c>
      <c r="F525" s="13">
        <v>-2.8023497008574649E-2</v>
      </c>
      <c r="G525" s="13" t="s">
        <v>662</v>
      </c>
      <c r="H525" s="15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55"/>
    </row>
    <row r="526" spans="1:65">
      <c r="A526" s="30"/>
      <c r="B526" s="46" t="s">
        <v>264</v>
      </c>
      <c r="C526" s="47"/>
      <c r="D526" s="45">
        <v>0.08</v>
      </c>
      <c r="E526" s="45">
        <v>1.27</v>
      </c>
      <c r="F526" s="45">
        <v>0.08</v>
      </c>
      <c r="G526" s="45">
        <v>12.16</v>
      </c>
      <c r="H526" s="15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55"/>
    </row>
    <row r="527" spans="1:65">
      <c r="B527" s="31"/>
      <c r="C527" s="20"/>
      <c r="D527" s="20"/>
      <c r="E527" s="20"/>
      <c r="F527" s="20"/>
      <c r="G527" s="20"/>
      <c r="BM527" s="55"/>
    </row>
    <row r="528" spans="1:65" ht="15">
      <c r="B528" s="8" t="s">
        <v>629</v>
      </c>
      <c r="BM528" s="28" t="s">
        <v>67</v>
      </c>
    </row>
    <row r="529" spans="1:65" ht="15">
      <c r="A529" s="25" t="s">
        <v>55</v>
      </c>
      <c r="B529" s="18" t="s">
        <v>112</v>
      </c>
      <c r="C529" s="15" t="s">
        <v>113</v>
      </c>
      <c r="D529" s="16" t="s">
        <v>225</v>
      </c>
      <c r="E529" s="17" t="s">
        <v>225</v>
      </c>
      <c r="F529" s="17" t="s">
        <v>225</v>
      </c>
      <c r="G529" s="17" t="s">
        <v>225</v>
      </c>
      <c r="H529" s="17" t="s">
        <v>225</v>
      </c>
      <c r="I529" s="17" t="s">
        <v>225</v>
      </c>
      <c r="J529" s="17" t="s">
        <v>225</v>
      </c>
      <c r="K529" s="17" t="s">
        <v>225</v>
      </c>
      <c r="L529" s="17" t="s">
        <v>225</v>
      </c>
      <c r="M529" s="17" t="s">
        <v>225</v>
      </c>
      <c r="N529" s="17" t="s">
        <v>225</v>
      </c>
      <c r="O529" s="17" t="s">
        <v>225</v>
      </c>
      <c r="P529" s="17" t="s">
        <v>225</v>
      </c>
      <c r="Q529" s="17" t="s">
        <v>225</v>
      </c>
      <c r="R529" s="15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28">
        <v>1</v>
      </c>
    </row>
    <row r="530" spans="1:65">
      <c r="A530" s="30"/>
      <c r="B530" s="19" t="s">
        <v>226</v>
      </c>
      <c r="C530" s="9" t="s">
        <v>226</v>
      </c>
      <c r="D530" s="151" t="s">
        <v>230</v>
      </c>
      <c r="E530" s="152" t="s">
        <v>231</v>
      </c>
      <c r="F530" s="152" t="s">
        <v>232</v>
      </c>
      <c r="G530" s="152" t="s">
        <v>235</v>
      </c>
      <c r="H530" s="152" t="s">
        <v>236</v>
      </c>
      <c r="I530" s="152" t="s">
        <v>237</v>
      </c>
      <c r="J530" s="152" t="s">
        <v>238</v>
      </c>
      <c r="K530" s="152" t="s">
        <v>280</v>
      </c>
      <c r="L530" s="152" t="s">
        <v>241</v>
      </c>
      <c r="M530" s="152" t="s">
        <v>242</v>
      </c>
      <c r="N530" s="152" t="s">
        <v>243</v>
      </c>
      <c r="O530" s="152" t="s">
        <v>246</v>
      </c>
      <c r="P530" s="152" t="s">
        <v>248</v>
      </c>
      <c r="Q530" s="152" t="s">
        <v>249</v>
      </c>
      <c r="R530" s="15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28" t="s">
        <v>1</v>
      </c>
    </row>
    <row r="531" spans="1:65">
      <c r="A531" s="30"/>
      <c r="B531" s="19"/>
      <c r="C531" s="9"/>
      <c r="D531" s="10" t="s">
        <v>320</v>
      </c>
      <c r="E531" s="11" t="s">
        <v>282</v>
      </c>
      <c r="F531" s="11" t="s">
        <v>320</v>
      </c>
      <c r="G531" s="11" t="s">
        <v>282</v>
      </c>
      <c r="H531" s="11" t="s">
        <v>282</v>
      </c>
      <c r="I531" s="11" t="s">
        <v>282</v>
      </c>
      <c r="J531" s="11" t="s">
        <v>282</v>
      </c>
      <c r="K531" s="11" t="s">
        <v>282</v>
      </c>
      <c r="L531" s="11" t="s">
        <v>282</v>
      </c>
      <c r="M531" s="11" t="s">
        <v>320</v>
      </c>
      <c r="N531" s="11" t="s">
        <v>320</v>
      </c>
      <c r="O531" s="11" t="s">
        <v>282</v>
      </c>
      <c r="P531" s="11" t="s">
        <v>320</v>
      </c>
      <c r="Q531" s="11" t="s">
        <v>320</v>
      </c>
      <c r="R531" s="15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28">
        <v>3</v>
      </c>
    </row>
    <row r="532" spans="1:65">
      <c r="A532" s="30"/>
      <c r="B532" s="19"/>
      <c r="C532" s="9"/>
      <c r="D532" s="26" t="s">
        <v>321</v>
      </c>
      <c r="E532" s="26" t="s">
        <v>322</v>
      </c>
      <c r="F532" s="26" t="s">
        <v>323</v>
      </c>
      <c r="G532" s="26" t="s">
        <v>323</v>
      </c>
      <c r="H532" s="26" t="s">
        <v>323</v>
      </c>
      <c r="I532" s="26" t="s">
        <v>323</v>
      </c>
      <c r="J532" s="26" t="s">
        <v>323</v>
      </c>
      <c r="K532" s="26" t="s">
        <v>118</v>
      </c>
      <c r="L532" s="26" t="s">
        <v>324</v>
      </c>
      <c r="M532" s="26" t="s">
        <v>324</v>
      </c>
      <c r="N532" s="26" t="s">
        <v>307</v>
      </c>
      <c r="O532" s="26" t="s">
        <v>324</v>
      </c>
      <c r="P532" s="26" t="s">
        <v>307</v>
      </c>
      <c r="Q532" s="26" t="s">
        <v>323</v>
      </c>
      <c r="R532" s="15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28">
        <v>3</v>
      </c>
    </row>
    <row r="533" spans="1:65">
      <c r="A533" s="30"/>
      <c r="B533" s="18">
        <v>1</v>
      </c>
      <c r="C533" s="14">
        <v>1</v>
      </c>
      <c r="D533" s="224">
        <v>1.0150975</v>
      </c>
      <c r="E533" s="214">
        <v>0.87422719048665809</v>
      </c>
      <c r="F533" s="214">
        <v>0.86</v>
      </c>
      <c r="G533" s="214">
        <v>0.86</v>
      </c>
      <c r="H533" s="214">
        <v>0.88</v>
      </c>
      <c r="I533" s="214">
        <v>0.85000000000000009</v>
      </c>
      <c r="J533" s="214">
        <v>0.89</v>
      </c>
      <c r="K533" s="214">
        <v>0.85000000000000009</v>
      </c>
      <c r="L533" s="224">
        <v>0.76950902892345796</v>
      </c>
      <c r="M533" s="214">
        <v>0.86</v>
      </c>
      <c r="N533" s="214">
        <v>0.85000000000000009</v>
      </c>
      <c r="O533" s="224">
        <v>0.81999999999999984</v>
      </c>
      <c r="P533" s="214">
        <v>0.88</v>
      </c>
      <c r="Q533" s="214">
        <v>0.86</v>
      </c>
      <c r="R533" s="205"/>
      <c r="S533" s="206"/>
      <c r="T533" s="206"/>
      <c r="U533" s="206"/>
      <c r="V533" s="206"/>
      <c r="W533" s="206"/>
      <c r="X533" s="206"/>
      <c r="Y533" s="206"/>
      <c r="Z533" s="206"/>
      <c r="AA533" s="206"/>
      <c r="AB533" s="206"/>
      <c r="AC533" s="206"/>
      <c r="AD533" s="206"/>
      <c r="AE533" s="206"/>
      <c r="AF533" s="206"/>
      <c r="AG533" s="206"/>
      <c r="AH533" s="206"/>
      <c r="AI533" s="206"/>
      <c r="AJ533" s="206"/>
      <c r="AK533" s="206"/>
      <c r="AL533" s="206"/>
      <c r="AM533" s="206"/>
      <c r="AN533" s="206"/>
      <c r="AO533" s="206"/>
      <c r="AP533" s="206"/>
      <c r="AQ533" s="206"/>
      <c r="AR533" s="206"/>
      <c r="AS533" s="206"/>
      <c r="AT533" s="206"/>
      <c r="AU533" s="206"/>
      <c r="AV533" s="206"/>
      <c r="AW533" s="206"/>
      <c r="AX533" s="206"/>
      <c r="AY533" s="206"/>
      <c r="AZ533" s="206"/>
      <c r="BA533" s="206"/>
      <c r="BB533" s="206"/>
      <c r="BC533" s="206"/>
      <c r="BD533" s="206"/>
      <c r="BE533" s="206"/>
      <c r="BF533" s="206"/>
      <c r="BG533" s="206"/>
      <c r="BH533" s="206"/>
      <c r="BI533" s="206"/>
      <c r="BJ533" s="206"/>
      <c r="BK533" s="206"/>
      <c r="BL533" s="206"/>
      <c r="BM533" s="215">
        <v>1</v>
      </c>
    </row>
    <row r="534" spans="1:65">
      <c r="A534" s="30"/>
      <c r="B534" s="19">
        <v>1</v>
      </c>
      <c r="C534" s="9">
        <v>2</v>
      </c>
      <c r="D534" s="225">
        <v>1.0308459999999999</v>
      </c>
      <c r="E534" s="24">
        <v>0.87385803814983865</v>
      </c>
      <c r="F534" s="24">
        <v>0.89</v>
      </c>
      <c r="G534" s="24">
        <v>0.86999999999999988</v>
      </c>
      <c r="H534" s="24">
        <v>0.88</v>
      </c>
      <c r="I534" s="24">
        <v>0.86</v>
      </c>
      <c r="J534" s="24">
        <v>0.88</v>
      </c>
      <c r="K534" s="24">
        <v>0.89</v>
      </c>
      <c r="L534" s="225">
        <v>0.75909584115902473</v>
      </c>
      <c r="M534" s="24">
        <v>0.88</v>
      </c>
      <c r="N534" s="24">
        <v>0.85000000000000009</v>
      </c>
      <c r="O534" s="225">
        <v>0.83</v>
      </c>
      <c r="P534" s="24">
        <v>0.88</v>
      </c>
      <c r="Q534" s="24">
        <v>0.86999999999999988</v>
      </c>
      <c r="R534" s="205"/>
      <c r="S534" s="206"/>
      <c r="T534" s="206"/>
      <c r="U534" s="206"/>
      <c r="V534" s="206"/>
      <c r="W534" s="206"/>
      <c r="X534" s="206"/>
      <c r="Y534" s="206"/>
      <c r="Z534" s="206"/>
      <c r="AA534" s="206"/>
      <c r="AB534" s="206"/>
      <c r="AC534" s="206"/>
      <c r="AD534" s="206"/>
      <c r="AE534" s="206"/>
      <c r="AF534" s="206"/>
      <c r="AG534" s="206"/>
      <c r="AH534" s="206"/>
      <c r="AI534" s="206"/>
      <c r="AJ534" s="206"/>
      <c r="AK534" s="206"/>
      <c r="AL534" s="206"/>
      <c r="AM534" s="206"/>
      <c r="AN534" s="206"/>
      <c r="AO534" s="206"/>
      <c r="AP534" s="206"/>
      <c r="AQ534" s="206"/>
      <c r="AR534" s="206"/>
      <c r="AS534" s="206"/>
      <c r="AT534" s="206"/>
      <c r="AU534" s="206"/>
      <c r="AV534" s="206"/>
      <c r="AW534" s="206"/>
      <c r="AX534" s="206"/>
      <c r="AY534" s="206"/>
      <c r="AZ534" s="206"/>
      <c r="BA534" s="206"/>
      <c r="BB534" s="206"/>
      <c r="BC534" s="206"/>
      <c r="BD534" s="206"/>
      <c r="BE534" s="206"/>
      <c r="BF534" s="206"/>
      <c r="BG534" s="206"/>
      <c r="BH534" s="206"/>
      <c r="BI534" s="206"/>
      <c r="BJ534" s="206"/>
      <c r="BK534" s="206"/>
      <c r="BL534" s="206"/>
      <c r="BM534" s="215">
        <v>3</v>
      </c>
    </row>
    <row r="535" spans="1:65">
      <c r="A535" s="30"/>
      <c r="B535" s="19">
        <v>1</v>
      </c>
      <c r="C535" s="9">
        <v>3</v>
      </c>
      <c r="D535" s="225">
        <v>1.0713149</v>
      </c>
      <c r="E535" s="24">
        <v>0.87439049935041679</v>
      </c>
      <c r="F535" s="24">
        <v>0.88</v>
      </c>
      <c r="G535" s="24">
        <v>0.86</v>
      </c>
      <c r="H535" s="24">
        <v>0.86</v>
      </c>
      <c r="I535" s="24">
        <v>0.86</v>
      </c>
      <c r="J535" s="24">
        <v>0.86999999999999988</v>
      </c>
      <c r="K535" s="24">
        <v>0.88</v>
      </c>
      <c r="L535" s="225">
        <v>0.75163350575201693</v>
      </c>
      <c r="M535" s="24">
        <v>0.86999999999999988</v>
      </c>
      <c r="N535" s="24">
        <v>0.86</v>
      </c>
      <c r="O535" s="225">
        <v>0.84</v>
      </c>
      <c r="P535" s="24">
        <v>0.89</v>
      </c>
      <c r="Q535" s="24">
        <v>0.88</v>
      </c>
      <c r="R535" s="205"/>
      <c r="S535" s="206"/>
      <c r="T535" s="206"/>
      <c r="U535" s="206"/>
      <c r="V535" s="206"/>
      <c r="W535" s="206"/>
      <c r="X535" s="206"/>
      <c r="Y535" s="206"/>
      <c r="Z535" s="206"/>
      <c r="AA535" s="206"/>
      <c r="AB535" s="206"/>
      <c r="AC535" s="206"/>
      <c r="AD535" s="206"/>
      <c r="AE535" s="206"/>
      <c r="AF535" s="206"/>
      <c r="AG535" s="206"/>
      <c r="AH535" s="206"/>
      <c r="AI535" s="206"/>
      <c r="AJ535" s="206"/>
      <c r="AK535" s="206"/>
      <c r="AL535" s="206"/>
      <c r="AM535" s="206"/>
      <c r="AN535" s="206"/>
      <c r="AO535" s="206"/>
      <c r="AP535" s="206"/>
      <c r="AQ535" s="206"/>
      <c r="AR535" s="206"/>
      <c r="AS535" s="206"/>
      <c r="AT535" s="206"/>
      <c r="AU535" s="206"/>
      <c r="AV535" s="206"/>
      <c r="AW535" s="206"/>
      <c r="AX535" s="206"/>
      <c r="AY535" s="206"/>
      <c r="AZ535" s="206"/>
      <c r="BA535" s="206"/>
      <c r="BB535" s="206"/>
      <c r="BC535" s="206"/>
      <c r="BD535" s="206"/>
      <c r="BE535" s="206"/>
      <c r="BF535" s="206"/>
      <c r="BG535" s="206"/>
      <c r="BH535" s="206"/>
      <c r="BI535" s="206"/>
      <c r="BJ535" s="206"/>
      <c r="BK535" s="206"/>
      <c r="BL535" s="206"/>
      <c r="BM535" s="215">
        <v>16</v>
      </c>
    </row>
    <row r="536" spans="1:65">
      <c r="A536" s="30"/>
      <c r="B536" s="19">
        <v>1</v>
      </c>
      <c r="C536" s="9">
        <v>4</v>
      </c>
      <c r="D536" s="225">
        <v>0.97232070000000015</v>
      </c>
      <c r="E536" s="24">
        <v>0.87388230393706523</v>
      </c>
      <c r="F536" s="226">
        <v>0.93</v>
      </c>
      <c r="G536" s="24">
        <v>0.86999999999999988</v>
      </c>
      <c r="H536" s="24">
        <v>0.86999999999999988</v>
      </c>
      <c r="I536" s="24">
        <v>0.86</v>
      </c>
      <c r="J536" s="24">
        <v>0.88</v>
      </c>
      <c r="K536" s="24">
        <v>0.88</v>
      </c>
      <c r="L536" s="225">
        <v>0.77279221602325732</v>
      </c>
      <c r="M536" s="24">
        <v>0.86999999999999988</v>
      </c>
      <c r="N536" s="24">
        <v>0.85000000000000009</v>
      </c>
      <c r="O536" s="225">
        <v>0.81999999999999984</v>
      </c>
      <c r="P536" s="24">
        <v>0.89</v>
      </c>
      <c r="Q536" s="24">
        <v>0.88</v>
      </c>
      <c r="R536" s="205"/>
      <c r="S536" s="206"/>
      <c r="T536" s="206"/>
      <c r="U536" s="206"/>
      <c r="V536" s="206"/>
      <c r="W536" s="206"/>
      <c r="X536" s="206"/>
      <c r="Y536" s="206"/>
      <c r="Z536" s="206"/>
      <c r="AA536" s="206"/>
      <c r="AB536" s="206"/>
      <c r="AC536" s="206"/>
      <c r="AD536" s="206"/>
      <c r="AE536" s="206"/>
      <c r="AF536" s="206"/>
      <c r="AG536" s="206"/>
      <c r="AH536" s="206"/>
      <c r="AI536" s="206"/>
      <c r="AJ536" s="206"/>
      <c r="AK536" s="206"/>
      <c r="AL536" s="206"/>
      <c r="AM536" s="206"/>
      <c r="AN536" s="206"/>
      <c r="AO536" s="206"/>
      <c r="AP536" s="206"/>
      <c r="AQ536" s="206"/>
      <c r="AR536" s="206"/>
      <c r="AS536" s="206"/>
      <c r="AT536" s="206"/>
      <c r="AU536" s="206"/>
      <c r="AV536" s="206"/>
      <c r="AW536" s="206"/>
      <c r="AX536" s="206"/>
      <c r="AY536" s="206"/>
      <c r="AZ536" s="206"/>
      <c r="BA536" s="206"/>
      <c r="BB536" s="206"/>
      <c r="BC536" s="206"/>
      <c r="BD536" s="206"/>
      <c r="BE536" s="206"/>
      <c r="BF536" s="206"/>
      <c r="BG536" s="206"/>
      <c r="BH536" s="206"/>
      <c r="BI536" s="206"/>
      <c r="BJ536" s="206"/>
      <c r="BK536" s="206"/>
      <c r="BL536" s="206"/>
      <c r="BM536" s="215">
        <v>0.87002888614379548</v>
      </c>
    </row>
    <row r="537" spans="1:65">
      <c r="A537" s="30"/>
      <c r="B537" s="19">
        <v>1</v>
      </c>
      <c r="C537" s="9">
        <v>5</v>
      </c>
      <c r="D537" s="225">
        <v>1.0397429</v>
      </c>
      <c r="E537" s="24">
        <v>0.87297524628623324</v>
      </c>
      <c r="F537" s="24">
        <v>0.86999999999999988</v>
      </c>
      <c r="G537" s="24">
        <v>0.85000000000000009</v>
      </c>
      <c r="H537" s="24">
        <v>0.86</v>
      </c>
      <c r="I537" s="24">
        <v>0.84</v>
      </c>
      <c r="J537" s="24">
        <v>0.86999999999999988</v>
      </c>
      <c r="K537" s="24">
        <v>0.86</v>
      </c>
      <c r="L537" s="225">
        <v>0.794547640080567</v>
      </c>
      <c r="M537" s="24">
        <v>0.86999999999999988</v>
      </c>
      <c r="N537" s="24">
        <v>0.85000000000000009</v>
      </c>
      <c r="O537" s="225">
        <v>0.84</v>
      </c>
      <c r="P537" s="24">
        <v>0.88</v>
      </c>
      <c r="Q537" s="24">
        <v>0.89</v>
      </c>
      <c r="R537" s="205"/>
      <c r="S537" s="206"/>
      <c r="T537" s="206"/>
      <c r="U537" s="206"/>
      <c r="V537" s="206"/>
      <c r="W537" s="206"/>
      <c r="X537" s="206"/>
      <c r="Y537" s="206"/>
      <c r="Z537" s="206"/>
      <c r="AA537" s="206"/>
      <c r="AB537" s="206"/>
      <c r="AC537" s="206"/>
      <c r="AD537" s="206"/>
      <c r="AE537" s="206"/>
      <c r="AF537" s="206"/>
      <c r="AG537" s="206"/>
      <c r="AH537" s="206"/>
      <c r="AI537" s="206"/>
      <c r="AJ537" s="206"/>
      <c r="AK537" s="206"/>
      <c r="AL537" s="206"/>
      <c r="AM537" s="206"/>
      <c r="AN537" s="206"/>
      <c r="AO537" s="206"/>
      <c r="AP537" s="206"/>
      <c r="AQ537" s="206"/>
      <c r="AR537" s="206"/>
      <c r="AS537" s="206"/>
      <c r="AT537" s="206"/>
      <c r="AU537" s="206"/>
      <c r="AV537" s="206"/>
      <c r="AW537" s="206"/>
      <c r="AX537" s="206"/>
      <c r="AY537" s="206"/>
      <c r="AZ537" s="206"/>
      <c r="BA537" s="206"/>
      <c r="BB537" s="206"/>
      <c r="BC537" s="206"/>
      <c r="BD537" s="206"/>
      <c r="BE537" s="206"/>
      <c r="BF537" s="206"/>
      <c r="BG537" s="206"/>
      <c r="BH537" s="206"/>
      <c r="BI537" s="206"/>
      <c r="BJ537" s="206"/>
      <c r="BK537" s="206"/>
      <c r="BL537" s="206"/>
      <c r="BM537" s="215">
        <v>93</v>
      </c>
    </row>
    <row r="538" spans="1:65">
      <c r="A538" s="30"/>
      <c r="B538" s="19">
        <v>1</v>
      </c>
      <c r="C538" s="9">
        <v>6</v>
      </c>
      <c r="D538" s="225">
        <v>1.0459049999999999</v>
      </c>
      <c r="E538" s="24">
        <v>0.88057320728028665</v>
      </c>
      <c r="F538" s="24">
        <v>0.91</v>
      </c>
      <c r="G538" s="24">
        <v>0.86999999999999988</v>
      </c>
      <c r="H538" s="24">
        <v>0.86</v>
      </c>
      <c r="I538" s="24">
        <v>0.85000000000000009</v>
      </c>
      <c r="J538" s="24">
        <v>0.86999999999999988</v>
      </c>
      <c r="K538" s="24">
        <v>0.86</v>
      </c>
      <c r="L538" s="226">
        <v>0.68001894139752339</v>
      </c>
      <c r="M538" s="24">
        <v>0.86999999999999988</v>
      </c>
      <c r="N538" s="24">
        <v>0.86</v>
      </c>
      <c r="O538" s="225">
        <v>0.83</v>
      </c>
      <c r="P538" s="24">
        <v>0.88</v>
      </c>
      <c r="Q538" s="24">
        <v>0.86999999999999988</v>
      </c>
      <c r="R538" s="205"/>
      <c r="S538" s="206"/>
      <c r="T538" s="206"/>
      <c r="U538" s="206"/>
      <c r="V538" s="206"/>
      <c r="W538" s="206"/>
      <c r="X538" s="206"/>
      <c r="Y538" s="206"/>
      <c r="Z538" s="206"/>
      <c r="AA538" s="206"/>
      <c r="AB538" s="206"/>
      <c r="AC538" s="206"/>
      <c r="AD538" s="206"/>
      <c r="AE538" s="206"/>
      <c r="AF538" s="206"/>
      <c r="AG538" s="206"/>
      <c r="AH538" s="206"/>
      <c r="AI538" s="206"/>
      <c r="AJ538" s="206"/>
      <c r="AK538" s="206"/>
      <c r="AL538" s="206"/>
      <c r="AM538" s="206"/>
      <c r="AN538" s="206"/>
      <c r="AO538" s="206"/>
      <c r="AP538" s="206"/>
      <c r="AQ538" s="206"/>
      <c r="AR538" s="206"/>
      <c r="AS538" s="206"/>
      <c r="AT538" s="206"/>
      <c r="AU538" s="206"/>
      <c r="AV538" s="206"/>
      <c r="AW538" s="206"/>
      <c r="AX538" s="206"/>
      <c r="AY538" s="206"/>
      <c r="AZ538" s="206"/>
      <c r="BA538" s="206"/>
      <c r="BB538" s="206"/>
      <c r="BC538" s="206"/>
      <c r="BD538" s="206"/>
      <c r="BE538" s="206"/>
      <c r="BF538" s="206"/>
      <c r="BG538" s="206"/>
      <c r="BH538" s="206"/>
      <c r="BI538" s="206"/>
      <c r="BJ538" s="206"/>
      <c r="BK538" s="206"/>
      <c r="BL538" s="206"/>
      <c r="BM538" s="56"/>
    </row>
    <row r="539" spans="1:65">
      <c r="A539" s="30"/>
      <c r="B539" s="20" t="s">
        <v>260</v>
      </c>
      <c r="C539" s="12"/>
      <c r="D539" s="216">
        <v>1.0292044999999999</v>
      </c>
      <c r="E539" s="216">
        <v>0.87498441424841644</v>
      </c>
      <c r="F539" s="216">
        <v>0.89</v>
      </c>
      <c r="G539" s="216">
        <v>0.8633333333333334</v>
      </c>
      <c r="H539" s="216">
        <v>0.86833333333333351</v>
      </c>
      <c r="I539" s="216">
        <v>0.85333333333333317</v>
      </c>
      <c r="J539" s="216">
        <v>0.87666666666666659</v>
      </c>
      <c r="K539" s="216">
        <v>0.87000000000000011</v>
      </c>
      <c r="L539" s="216">
        <v>0.75459952888930781</v>
      </c>
      <c r="M539" s="216">
        <v>0.87</v>
      </c>
      <c r="N539" s="216">
        <v>0.85333333333333339</v>
      </c>
      <c r="O539" s="216">
        <v>0.83</v>
      </c>
      <c r="P539" s="216">
        <v>0.8833333333333333</v>
      </c>
      <c r="Q539" s="216">
        <v>0.875</v>
      </c>
      <c r="R539" s="205"/>
      <c r="S539" s="206"/>
      <c r="T539" s="206"/>
      <c r="U539" s="206"/>
      <c r="V539" s="206"/>
      <c r="W539" s="206"/>
      <c r="X539" s="206"/>
      <c r="Y539" s="206"/>
      <c r="Z539" s="206"/>
      <c r="AA539" s="206"/>
      <c r="AB539" s="206"/>
      <c r="AC539" s="206"/>
      <c r="AD539" s="206"/>
      <c r="AE539" s="206"/>
      <c r="AF539" s="206"/>
      <c r="AG539" s="206"/>
      <c r="AH539" s="206"/>
      <c r="AI539" s="206"/>
      <c r="AJ539" s="206"/>
      <c r="AK539" s="206"/>
      <c r="AL539" s="206"/>
      <c r="AM539" s="206"/>
      <c r="AN539" s="206"/>
      <c r="AO539" s="206"/>
      <c r="AP539" s="206"/>
      <c r="AQ539" s="206"/>
      <c r="AR539" s="206"/>
      <c r="AS539" s="206"/>
      <c r="AT539" s="206"/>
      <c r="AU539" s="206"/>
      <c r="AV539" s="206"/>
      <c r="AW539" s="206"/>
      <c r="AX539" s="206"/>
      <c r="AY539" s="206"/>
      <c r="AZ539" s="206"/>
      <c r="BA539" s="206"/>
      <c r="BB539" s="206"/>
      <c r="BC539" s="206"/>
      <c r="BD539" s="206"/>
      <c r="BE539" s="206"/>
      <c r="BF539" s="206"/>
      <c r="BG539" s="206"/>
      <c r="BH539" s="206"/>
      <c r="BI539" s="206"/>
      <c r="BJ539" s="206"/>
      <c r="BK539" s="206"/>
      <c r="BL539" s="206"/>
      <c r="BM539" s="56"/>
    </row>
    <row r="540" spans="1:65">
      <c r="A540" s="30"/>
      <c r="B540" s="3" t="s">
        <v>261</v>
      </c>
      <c r="C540" s="29"/>
      <c r="D540" s="24">
        <v>1.0352944499999999</v>
      </c>
      <c r="E540" s="24">
        <v>0.8740547472118616</v>
      </c>
      <c r="F540" s="24">
        <v>0.88500000000000001</v>
      </c>
      <c r="G540" s="24">
        <v>0.86499999999999999</v>
      </c>
      <c r="H540" s="24">
        <v>0.86499999999999999</v>
      </c>
      <c r="I540" s="24">
        <v>0.85499999999999998</v>
      </c>
      <c r="J540" s="24">
        <v>0.875</v>
      </c>
      <c r="K540" s="24">
        <v>0.87</v>
      </c>
      <c r="L540" s="24">
        <v>0.76430243504124129</v>
      </c>
      <c r="M540" s="24">
        <v>0.86999999999999988</v>
      </c>
      <c r="N540" s="24">
        <v>0.85000000000000009</v>
      </c>
      <c r="O540" s="24">
        <v>0.83</v>
      </c>
      <c r="P540" s="24">
        <v>0.88</v>
      </c>
      <c r="Q540" s="24">
        <v>0.875</v>
      </c>
      <c r="R540" s="205"/>
      <c r="S540" s="206"/>
      <c r="T540" s="206"/>
      <c r="U540" s="206"/>
      <c r="V540" s="206"/>
      <c r="W540" s="206"/>
      <c r="X540" s="206"/>
      <c r="Y540" s="206"/>
      <c r="Z540" s="206"/>
      <c r="AA540" s="206"/>
      <c r="AB540" s="206"/>
      <c r="AC540" s="206"/>
      <c r="AD540" s="206"/>
      <c r="AE540" s="206"/>
      <c r="AF540" s="206"/>
      <c r="AG540" s="206"/>
      <c r="AH540" s="206"/>
      <c r="AI540" s="206"/>
      <c r="AJ540" s="206"/>
      <c r="AK540" s="206"/>
      <c r="AL540" s="206"/>
      <c r="AM540" s="206"/>
      <c r="AN540" s="206"/>
      <c r="AO540" s="206"/>
      <c r="AP540" s="206"/>
      <c r="AQ540" s="206"/>
      <c r="AR540" s="206"/>
      <c r="AS540" s="206"/>
      <c r="AT540" s="206"/>
      <c r="AU540" s="206"/>
      <c r="AV540" s="206"/>
      <c r="AW540" s="206"/>
      <c r="AX540" s="206"/>
      <c r="AY540" s="206"/>
      <c r="AZ540" s="206"/>
      <c r="BA540" s="206"/>
      <c r="BB540" s="206"/>
      <c r="BC540" s="206"/>
      <c r="BD540" s="206"/>
      <c r="BE540" s="206"/>
      <c r="BF540" s="206"/>
      <c r="BG540" s="206"/>
      <c r="BH540" s="206"/>
      <c r="BI540" s="206"/>
      <c r="BJ540" s="206"/>
      <c r="BK540" s="206"/>
      <c r="BL540" s="206"/>
      <c r="BM540" s="56"/>
    </row>
    <row r="541" spans="1:65">
      <c r="A541" s="30"/>
      <c r="B541" s="3" t="s">
        <v>262</v>
      </c>
      <c r="C541" s="29"/>
      <c r="D541" s="24">
        <v>3.346854952536777E-2</v>
      </c>
      <c r="E541" s="24">
        <v>2.7813973624283106E-3</v>
      </c>
      <c r="F541" s="24">
        <v>2.6076809620810635E-2</v>
      </c>
      <c r="G541" s="24">
        <v>8.1649658092771762E-3</v>
      </c>
      <c r="H541" s="24">
        <v>9.8319208025017552E-3</v>
      </c>
      <c r="I541" s="24">
        <v>8.1649658092772508E-3</v>
      </c>
      <c r="J541" s="24">
        <v>8.164965809277322E-3</v>
      </c>
      <c r="K541" s="24">
        <v>1.5491933384829654E-2</v>
      </c>
      <c r="L541" s="24">
        <v>3.9345639636607171E-2</v>
      </c>
      <c r="M541" s="24">
        <v>6.324555320336764E-3</v>
      </c>
      <c r="N541" s="24">
        <v>5.1639777949431696E-3</v>
      </c>
      <c r="O541" s="24">
        <v>8.9442719099992168E-3</v>
      </c>
      <c r="P541" s="24">
        <v>5.1639777949432268E-3</v>
      </c>
      <c r="Q541" s="24">
        <v>1.0488088481701546E-2</v>
      </c>
      <c r="R541" s="205"/>
      <c r="S541" s="206"/>
      <c r="T541" s="206"/>
      <c r="U541" s="206"/>
      <c r="V541" s="206"/>
      <c r="W541" s="206"/>
      <c r="X541" s="206"/>
      <c r="Y541" s="206"/>
      <c r="Z541" s="206"/>
      <c r="AA541" s="206"/>
      <c r="AB541" s="206"/>
      <c r="AC541" s="206"/>
      <c r="AD541" s="206"/>
      <c r="AE541" s="206"/>
      <c r="AF541" s="206"/>
      <c r="AG541" s="206"/>
      <c r="AH541" s="206"/>
      <c r="AI541" s="206"/>
      <c r="AJ541" s="206"/>
      <c r="AK541" s="206"/>
      <c r="AL541" s="206"/>
      <c r="AM541" s="206"/>
      <c r="AN541" s="206"/>
      <c r="AO541" s="206"/>
      <c r="AP541" s="206"/>
      <c r="AQ541" s="206"/>
      <c r="AR541" s="206"/>
      <c r="AS541" s="206"/>
      <c r="AT541" s="206"/>
      <c r="AU541" s="206"/>
      <c r="AV541" s="206"/>
      <c r="AW541" s="206"/>
      <c r="AX541" s="206"/>
      <c r="AY541" s="206"/>
      <c r="AZ541" s="206"/>
      <c r="BA541" s="206"/>
      <c r="BB541" s="206"/>
      <c r="BC541" s="206"/>
      <c r="BD541" s="206"/>
      <c r="BE541" s="206"/>
      <c r="BF541" s="206"/>
      <c r="BG541" s="206"/>
      <c r="BH541" s="206"/>
      <c r="BI541" s="206"/>
      <c r="BJ541" s="206"/>
      <c r="BK541" s="206"/>
      <c r="BL541" s="206"/>
      <c r="BM541" s="56"/>
    </row>
    <row r="542" spans="1:65">
      <c r="A542" s="30"/>
      <c r="B542" s="3" t="s">
        <v>86</v>
      </c>
      <c r="C542" s="29"/>
      <c r="D542" s="13">
        <v>3.2518852691926413E-2</v>
      </c>
      <c r="E542" s="13">
        <v>3.1787964644118165E-3</v>
      </c>
      <c r="F542" s="13">
        <v>2.9299786090798467E-2</v>
      </c>
      <c r="G542" s="13">
        <v>9.4574893543751069E-3</v>
      </c>
      <c r="H542" s="13">
        <v>1.1322749484646932E-2</v>
      </c>
      <c r="I542" s="13">
        <v>9.5683193077467799E-3</v>
      </c>
      <c r="J542" s="13">
        <v>9.3136492121034097E-3</v>
      </c>
      <c r="K542" s="13">
        <v>1.7806819982562817E-2</v>
      </c>
      <c r="L542" s="13">
        <v>5.2141086934575573E-2</v>
      </c>
      <c r="M542" s="13">
        <v>7.2696038164790392E-3</v>
      </c>
      <c r="N542" s="13">
        <v>6.0515364784490266E-3</v>
      </c>
      <c r="O542" s="13">
        <v>1.0776231216866527E-2</v>
      </c>
      <c r="P542" s="13">
        <v>5.8460125980489362E-3</v>
      </c>
      <c r="Q542" s="13">
        <v>1.1986386836230338E-2</v>
      </c>
      <c r="R542" s="15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55"/>
    </row>
    <row r="543" spans="1:65">
      <c r="A543" s="30"/>
      <c r="B543" s="3" t="s">
        <v>263</v>
      </c>
      <c r="C543" s="29"/>
      <c r="D543" s="13">
        <v>0.18295440115984429</v>
      </c>
      <c r="E543" s="13">
        <v>5.695820200390278E-3</v>
      </c>
      <c r="F543" s="13">
        <v>2.2954541135665085E-2</v>
      </c>
      <c r="G543" s="13">
        <v>-7.6957821942424953E-3</v>
      </c>
      <c r="H543" s="13">
        <v>-1.9488465698846991E-3</v>
      </c>
      <c r="I543" s="13">
        <v>-1.9189653442958088E-2</v>
      </c>
      <c r="J543" s="13">
        <v>7.6293794707111839E-3</v>
      </c>
      <c r="K543" s="13">
        <v>-3.3201361765544668E-5</v>
      </c>
      <c r="L543" s="13">
        <v>-0.13267301706050472</v>
      </c>
      <c r="M543" s="13">
        <v>-3.3201361765766713E-5</v>
      </c>
      <c r="N543" s="13">
        <v>-1.9189653442957866E-2</v>
      </c>
      <c r="O543" s="13">
        <v>-4.6008686356627138E-2</v>
      </c>
      <c r="P543" s="13">
        <v>1.5291960303188024E-2</v>
      </c>
      <c r="Q543" s="13">
        <v>5.7137342625919185E-3</v>
      </c>
      <c r="R543" s="15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55"/>
    </row>
    <row r="544" spans="1:65">
      <c r="A544" s="30"/>
      <c r="B544" s="46" t="s">
        <v>264</v>
      </c>
      <c r="C544" s="47"/>
      <c r="D544" s="45">
        <v>10.74</v>
      </c>
      <c r="E544" s="45">
        <v>0.34</v>
      </c>
      <c r="F544" s="45">
        <v>1.35</v>
      </c>
      <c r="G544" s="45">
        <v>0.45</v>
      </c>
      <c r="H544" s="45">
        <v>0.11</v>
      </c>
      <c r="I544" s="45">
        <v>1.1200000000000001</v>
      </c>
      <c r="J544" s="45">
        <v>0.45</v>
      </c>
      <c r="K544" s="45">
        <v>0</v>
      </c>
      <c r="L544" s="45">
        <v>7.78</v>
      </c>
      <c r="M544" s="45">
        <v>0</v>
      </c>
      <c r="N544" s="45">
        <v>1.1200000000000001</v>
      </c>
      <c r="O544" s="45">
        <v>2.7</v>
      </c>
      <c r="P544" s="45">
        <v>0.9</v>
      </c>
      <c r="Q544" s="45">
        <v>0.34</v>
      </c>
      <c r="R544" s="15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55"/>
    </row>
    <row r="545" spans="1:65">
      <c r="B545" s="31"/>
      <c r="C545" s="20"/>
      <c r="D545" s="20"/>
      <c r="E545" s="20"/>
      <c r="F545" s="20"/>
      <c r="G545" s="20"/>
      <c r="H545" s="20"/>
      <c r="I545" s="20"/>
      <c r="J545" s="20"/>
      <c r="K545" s="20"/>
      <c r="L545" s="20"/>
      <c r="M545" s="20"/>
      <c r="N545" s="20"/>
      <c r="O545" s="20"/>
      <c r="P545" s="20"/>
      <c r="Q545" s="20"/>
      <c r="BM545" s="55"/>
    </row>
    <row r="546" spans="1:65" ht="15">
      <c r="B546" s="8" t="s">
        <v>630</v>
      </c>
      <c r="BM546" s="28" t="s">
        <v>67</v>
      </c>
    </row>
    <row r="547" spans="1:65" ht="15">
      <c r="A547" s="25" t="s">
        <v>56</v>
      </c>
      <c r="B547" s="18" t="s">
        <v>112</v>
      </c>
      <c r="C547" s="15" t="s">
        <v>113</v>
      </c>
      <c r="D547" s="16" t="s">
        <v>225</v>
      </c>
      <c r="E547" s="17" t="s">
        <v>225</v>
      </c>
      <c r="F547" s="17" t="s">
        <v>225</v>
      </c>
      <c r="G547" s="17" t="s">
        <v>225</v>
      </c>
      <c r="H547" s="17" t="s">
        <v>225</v>
      </c>
      <c r="I547" s="17" t="s">
        <v>225</v>
      </c>
      <c r="J547" s="17" t="s">
        <v>225</v>
      </c>
      <c r="K547" s="17" t="s">
        <v>225</v>
      </c>
      <c r="L547" s="17" t="s">
        <v>225</v>
      </c>
      <c r="M547" s="17" t="s">
        <v>225</v>
      </c>
      <c r="N547" s="17" t="s">
        <v>225</v>
      </c>
      <c r="O547" s="17" t="s">
        <v>225</v>
      </c>
      <c r="P547" s="17" t="s">
        <v>225</v>
      </c>
      <c r="Q547" s="17" t="s">
        <v>225</v>
      </c>
      <c r="R547" s="15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28">
        <v>1</v>
      </c>
    </row>
    <row r="548" spans="1:65">
      <c r="A548" s="30"/>
      <c r="B548" s="19" t="s">
        <v>226</v>
      </c>
      <c r="C548" s="9" t="s">
        <v>226</v>
      </c>
      <c r="D548" s="151" t="s">
        <v>230</v>
      </c>
      <c r="E548" s="152" t="s">
        <v>231</v>
      </c>
      <c r="F548" s="152" t="s">
        <v>232</v>
      </c>
      <c r="G548" s="152" t="s">
        <v>235</v>
      </c>
      <c r="H548" s="152" t="s">
        <v>236</v>
      </c>
      <c r="I548" s="152" t="s">
        <v>237</v>
      </c>
      <c r="J548" s="152" t="s">
        <v>238</v>
      </c>
      <c r="K548" s="152" t="s">
        <v>280</v>
      </c>
      <c r="L548" s="152" t="s">
        <v>241</v>
      </c>
      <c r="M548" s="152" t="s">
        <v>242</v>
      </c>
      <c r="N548" s="152" t="s">
        <v>243</v>
      </c>
      <c r="O548" s="152" t="s">
        <v>246</v>
      </c>
      <c r="P548" s="152" t="s">
        <v>248</v>
      </c>
      <c r="Q548" s="152" t="s">
        <v>249</v>
      </c>
      <c r="R548" s="15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28" t="s">
        <v>1</v>
      </c>
    </row>
    <row r="549" spans="1:65">
      <c r="A549" s="30"/>
      <c r="B549" s="19"/>
      <c r="C549" s="9"/>
      <c r="D549" s="10" t="s">
        <v>320</v>
      </c>
      <c r="E549" s="11" t="s">
        <v>282</v>
      </c>
      <c r="F549" s="11" t="s">
        <v>320</v>
      </c>
      <c r="G549" s="11" t="s">
        <v>282</v>
      </c>
      <c r="H549" s="11" t="s">
        <v>282</v>
      </c>
      <c r="I549" s="11" t="s">
        <v>282</v>
      </c>
      <c r="J549" s="11" t="s">
        <v>282</v>
      </c>
      <c r="K549" s="11" t="s">
        <v>282</v>
      </c>
      <c r="L549" s="11" t="s">
        <v>282</v>
      </c>
      <c r="M549" s="11" t="s">
        <v>320</v>
      </c>
      <c r="N549" s="11" t="s">
        <v>320</v>
      </c>
      <c r="O549" s="11" t="s">
        <v>282</v>
      </c>
      <c r="P549" s="11" t="s">
        <v>320</v>
      </c>
      <c r="Q549" s="11" t="s">
        <v>320</v>
      </c>
      <c r="R549" s="15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28">
        <v>3</v>
      </c>
    </row>
    <row r="550" spans="1:65">
      <c r="A550" s="30"/>
      <c r="B550" s="19"/>
      <c r="C550" s="9"/>
      <c r="D550" s="26" t="s">
        <v>321</v>
      </c>
      <c r="E550" s="26" t="s">
        <v>322</v>
      </c>
      <c r="F550" s="26" t="s">
        <v>323</v>
      </c>
      <c r="G550" s="26" t="s">
        <v>323</v>
      </c>
      <c r="H550" s="26" t="s">
        <v>323</v>
      </c>
      <c r="I550" s="26" t="s">
        <v>323</v>
      </c>
      <c r="J550" s="26" t="s">
        <v>323</v>
      </c>
      <c r="K550" s="26" t="s">
        <v>118</v>
      </c>
      <c r="L550" s="26" t="s">
        <v>324</v>
      </c>
      <c r="M550" s="26" t="s">
        <v>324</v>
      </c>
      <c r="N550" s="26" t="s">
        <v>307</v>
      </c>
      <c r="O550" s="26" t="s">
        <v>324</v>
      </c>
      <c r="P550" s="26" t="s">
        <v>307</v>
      </c>
      <c r="Q550" s="26" t="s">
        <v>323</v>
      </c>
      <c r="R550" s="15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28">
        <v>3</v>
      </c>
    </row>
    <row r="551" spans="1:65">
      <c r="A551" s="30"/>
      <c r="B551" s="18">
        <v>1</v>
      </c>
      <c r="C551" s="14">
        <v>1</v>
      </c>
      <c r="D551" s="230">
        <v>8.3363300000000001E-2</v>
      </c>
      <c r="E551" s="214">
        <v>7.5077425921830893E-2</v>
      </c>
      <c r="F551" s="214">
        <v>7.1800000000000003E-2</v>
      </c>
      <c r="G551" s="214">
        <v>7.3599999999999999E-2</v>
      </c>
      <c r="H551" s="214">
        <v>7.4299999999999991E-2</v>
      </c>
      <c r="I551" s="214">
        <v>7.3899999999999993E-2</v>
      </c>
      <c r="J551" s="214">
        <v>7.6100000000000001E-2</v>
      </c>
      <c r="K551" s="214">
        <v>7.1900000000000006E-2</v>
      </c>
      <c r="L551" s="214">
        <v>7.1831029637820995E-2</v>
      </c>
      <c r="M551" s="214">
        <v>7.1000000000000008E-2</v>
      </c>
      <c r="N551" s="224">
        <v>8.6499999999999994E-2</v>
      </c>
      <c r="O551" s="214">
        <v>6.7639999999999992E-2</v>
      </c>
      <c r="P551" s="224">
        <v>6.4899999999999999E-2</v>
      </c>
      <c r="Q551" s="214">
        <v>7.46E-2</v>
      </c>
      <c r="R551" s="205"/>
      <c r="S551" s="206"/>
      <c r="T551" s="206"/>
      <c r="U551" s="206"/>
      <c r="V551" s="206"/>
      <c r="W551" s="206"/>
      <c r="X551" s="206"/>
      <c r="Y551" s="206"/>
      <c r="Z551" s="206"/>
      <c r="AA551" s="206"/>
      <c r="AB551" s="206"/>
      <c r="AC551" s="206"/>
      <c r="AD551" s="206"/>
      <c r="AE551" s="206"/>
      <c r="AF551" s="206"/>
      <c r="AG551" s="206"/>
      <c r="AH551" s="206"/>
      <c r="AI551" s="206"/>
      <c r="AJ551" s="206"/>
      <c r="AK551" s="206"/>
      <c r="AL551" s="206"/>
      <c r="AM551" s="206"/>
      <c r="AN551" s="206"/>
      <c r="AO551" s="206"/>
      <c r="AP551" s="206"/>
      <c r="AQ551" s="206"/>
      <c r="AR551" s="206"/>
      <c r="AS551" s="206"/>
      <c r="AT551" s="206"/>
      <c r="AU551" s="206"/>
      <c r="AV551" s="206"/>
      <c r="AW551" s="206"/>
      <c r="AX551" s="206"/>
      <c r="AY551" s="206"/>
      <c r="AZ551" s="206"/>
      <c r="BA551" s="206"/>
      <c r="BB551" s="206"/>
      <c r="BC551" s="206"/>
      <c r="BD551" s="206"/>
      <c r="BE551" s="206"/>
      <c r="BF551" s="206"/>
      <c r="BG551" s="206"/>
      <c r="BH551" s="206"/>
      <c r="BI551" s="206"/>
      <c r="BJ551" s="206"/>
      <c r="BK551" s="206"/>
      <c r="BL551" s="206"/>
      <c r="BM551" s="215">
        <v>1</v>
      </c>
    </row>
    <row r="552" spans="1:65">
      <c r="A552" s="30"/>
      <c r="B552" s="19">
        <v>1</v>
      </c>
      <c r="C552" s="9">
        <v>2</v>
      </c>
      <c r="D552" s="24">
        <v>7.8059400000000001E-2</v>
      </c>
      <c r="E552" s="24">
        <v>7.3286679516969627E-2</v>
      </c>
      <c r="F552" s="24">
        <v>7.110000000000001E-2</v>
      </c>
      <c r="G552" s="24">
        <v>7.4200000000000002E-2</v>
      </c>
      <c r="H552" s="24">
        <v>7.5600000000000001E-2</v>
      </c>
      <c r="I552" s="24">
        <v>7.51E-2</v>
      </c>
      <c r="J552" s="24">
        <v>7.6499999999999999E-2</v>
      </c>
      <c r="K552" s="24">
        <v>7.4499999999999997E-2</v>
      </c>
      <c r="L552" s="24">
        <v>6.7909986251371096E-2</v>
      </c>
      <c r="M552" s="24">
        <v>7.0800000000000002E-2</v>
      </c>
      <c r="N552" s="225">
        <v>8.6599999999999996E-2</v>
      </c>
      <c r="O552" s="24">
        <v>6.7250000000000004E-2</v>
      </c>
      <c r="P552" s="225">
        <v>6.3699999999999993E-2</v>
      </c>
      <c r="Q552" s="24">
        <v>7.7499999999999999E-2</v>
      </c>
      <c r="R552" s="205"/>
      <c r="S552" s="206"/>
      <c r="T552" s="206"/>
      <c r="U552" s="206"/>
      <c r="V552" s="206"/>
      <c r="W552" s="206"/>
      <c r="X552" s="206"/>
      <c r="Y552" s="206"/>
      <c r="Z552" s="206"/>
      <c r="AA552" s="206"/>
      <c r="AB552" s="206"/>
      <c r="AC552" s="206"/>
      <c r="AD552" s="206"/>
      <c r="AE552" s="206"/>
      <c r="AF552" s="206"/>
      <c r="AG552" s="206"/>
      <c r="AH552" s="206"/>
      <c r="AI552" s="206"/>
      <c r="AJ552" s="206"/>
      <c r="AK552" s="206"/>
      <c r="AL552" s="206"/>
      <c r="AM552" s="206"/>
      <c r="AN552" s="206"/>
      <c r="AO552" s="206"/>
      <c r="AP552" s="206"/>
      <c r="AQ552" s="206"/>
      <c r="AR552" s="206"/>
      <c r="AS552" s="206"/>
      <c r="AT552" s="206"/>
      <c r="AU552" s="206"/>
      <c r="AV552" s="206"/>
      <c r="AW552" s="206"/>
      <c r="AX552" s="206"/>
      <c r="AY552" s="206"/>
      <c r="AZ552" s="206"/>
      <c r="BA552" s="206"/>
      <c r="BB552" s="206"/>
      <c r="BC552" s="206"/>
      <c r="BD552" s="206"/>
      <c r="BE552" s="206"/>
      <c r="BF552" s="206"/>
      <c r="BG552" s="206"/>
      <c r="BH552" s="206"/>
      <c r="BI552" s="206"/>
      <c r="BJ552" s="206"/>
      <c r="BK552" s="206"/>
      <c r="BL552" s="206"/>
      <c r="BM552" s="215">
        <v>4</v>
      </c>
    </row>
    <row r="553" spans="1:65">
      <c r="A553" s="30"/>
      <c r="B553" s="19">
        <v>1</v>
      </c>
      <c r="C553" s="9">
        <v>3</v>
      </c>
      <c r="D553" s="24">
        <v>7.7736100000000002E-2</v>
      </c>
      <c r="E553" s="24">
        <v>7.4748527756740776E-2</v>
      </c>
      <c r="F553" s="24">
        <v>7.4099999999999999E-2</v>
      </c>
      <c r="G553" s="24">
        <v>7.3999999999999996E-2</v>
      </c>
      <c r="H553" s="24">
        <v>7.2000000000000008E-2</v>
      </c>
      <c r="I553" s="24">
        <v>7.46E-2</v>
      </c>
      <c r="J553" s="24">
        <v>7.5299999999999992E-2</v>
      </c>
      <c r="K553" s="24">
        <v>7.3200000000000001E-2</v>
      </c>
      <c r="L553" s="24">
        <v>6.9822208033194E-2</v>
      </c>
      <c r="M553" s="24">
        <v>7.110000000000001E-2</v>
      </c>
      <c r="N553" s="225">
        <v>8.589999999999999E-2</v>
      </c>
      <c r="O553" s="24">
        <v>6.726E-2</v>
      </c>
      <c r="P553" s="225">
        <v>6.4700000000000008E-2</v>
      </c>
      <c r="Q553" s="24">
        <v>7.6700000000000004E-2</v>
      </c>
      <c r="R553" s="205"/>
      <c r="S553" s="206"/>
      <c r="T553" s="206"/>
      <c r="U553" s="206"/>
      <c r="V553" s="206"/>
      <c r="W553" s="206"/>
      <c r="X553" s="206"/>
      <c r="Y553" s="206"/>
      <c r="Z553" s="206"/>
      <c r="AA553" s="206"/>
      <c r="AB553" s="206"/>
      <c r="AC553" s="206"/>
      <c r="AD553" s="206"/>
      <c r="AE553" s="206"/>
      <c r="AF553" s="206"/>
      <c r="AG553" s="206"/>
      <c r="AH553" s="206"/>
      <c r="AI553" s="206"/>
      <c r="AJ553" s="206"/>
      <c r="AK553" s="206"/>
      <c r="AL553" s="206"/>
      <c r="AM553" s="206"/>
      <c r="AN553" s="206"/>
      <c r="AO553" s="206"/>
      <c r="AP553" s="206"/>
      <c r="AQ553" s="206"/>
      <c r="AR553" s="206"/>
      <c r="AS553" s="206"/>
      <c r="AT553" s="206"/>
      <c r="AU553" s="206"/>
      <c r="AV553" s="206"/>
      <c r="AW553" s="206"/>
      <c r="AX553" s="206"/>
      <c r="AY553" s="206"/>
      <c r="AZ553" s="206"/>
      <c r="BA553" s="206"/>
      <c r="BB553" s="206"/>
      <c r="BC553" s="206"/>
      <c r="BD553" s="206"/>
      <c r="BE553" s="206"/>
      <c r="BF553" s="206"/>
      <c r="BG553" s="206"/>
      <c r="BH553" s="206"/>
      <c r="BI553" s="206"/>
      <c r="BJ553" s="206"/>
      <c r="BK553" s="206"/>
      <c r="BL553" s="206"/>
      <c r="BM553" s="215">
        <v>16</v>
      </c>
    </row>
    <row r="554" spans="1:65">
      <c r="A554" s="30"/>
      <c r="B554" s="19">
        <v>1</v>
      </c>
      <c r="C554" s="9">
        <v>4</v>
      </c>
      <c r="D554" s="24">
        <v>7.5902399999999995E-2</v>
      </c>
      <c r="E554" s="24">
        <v>7.4742720385674824E-2</v>
      </c>
      <c r="F554" s="24">
        <v>7.4499999999999997E-2</v>
      </c>
      <c r="G554" s="24">
        <v>7.4299999999999991E-2</v>
      </c>
      <c r="H554" s="24">
        <v>7.3200000000000001E-2</v>
      </c>
      <c r="I554" s="24">
        <v>7.5399999999999995E-2</v>
      </c>
      <c r="J554" s="24">
        <v>7.5399999999999995E-2</v>
      </c>
      <c r="K554" s="24">
        <v>7.2000000000000008E-2</v>
      </c>
      <c r="L554" s="24">
        <v>7.2156366623554596E-2</v>
      </c>
      <c r="M554" s="24">
        <v>7.0800000000000002E-2</v>
      </c>
      <c r="N554" s="225">
        <v>8.7300000000000003E-2</v>
      </c>
      <c r="O554" s="24">
        <v>6.7750000000000005E-2</v>
      </c>
      <c r="P554" s="225">
        <v>6.5700000000000008E-2</v>
      </c>
      <c r="Q554" s="24">
        <v>7.5800000000000006E-2</v>
      </c>
      <c r="R554" s="205"/>
      <c r="S554" s="206"/>
      <c r="T554" s="206"/>
      <c r="U554" s="206"/>
      <c r="V554" s="206"/>
      <c r="W554" s="206"/>
      <c r="X554" s="206"/>
      <c r="Y554" s="206"/>
      <c r="Z554" s="206"/>
      <c r="AA554" s="206"/>
      <c r="AB554" s="206"/>
      <c r="AC554" s="206"/>
      <c r="AD554" s="206"/>
      <c r="AE554" s="206"/>
      <c r="AF554" s="206"/>
      <c r="AG554" s="206"/>
      <c r="AH554" s="206"/>
      <c r="AI554" s="206"/>
      <c r="AJ554" s="206"/>
      <c r="AK554" s="206"/>
      <c r="AL554" s="206"/>
      <c r="AM554" s="206"/>
      <c r="AN554" s="206"/>
      <c r="AO554" s="206"/>
      <c r="AP554" s="206"/>
      <c r="AQ554" s="206"/>
      <c r="AR554" s="206"/>
      <c r="AS554" s="206"/>
      <c r="AT554" s="206"/>
      <c r="AU554" s="206"/>
      <c r="AV554" s="206"/>
      <c r="AW554" s="206"/>
      <c r="AX554" s="206"/>
      <c r="AY554" s="206"/>
      <c r="AZ554" s="206"/>
      <c r="BA554" s="206"/>
      <c r="BB554" s="206"/>
      <c r="BC554" s="206"/>
      <c r="BD554" s="206"/>
      <c r="BE554" s="206"/>
      <c r="BF554" s="206"/>
      <c r="BG554" s="206"/>
      <c r="BH554" s="206"/>
      <c r="BI554" s="206"/>
      <c r="BJ554" s="206"/>
      <c r="BK554" s="206"/>
      <c r="BL554" s="206"/>
      <c r="BM554" s="215">
        <v>7.320982103759778E-2</v>
      </c>
    </row>
    <row r="555" spans="1:65">
      <c r="A555" s="30"/>
      <c r="B555" s="19">
        <v>1</v>
      </c>
      <c r="C555" s="9">
        <v>5</v>
      </c>
      <c r="D555" s="24">
        <v>7.6849699999999993E-2</v>
      </c>
      <c r="E555" s="24">
        <v>7.439791387831006E-2</v>
      </c>
      <c r="F555" s="24">
        <v>7.1400000000000005E-2</v>
      </c>
      <c r="G555" s="24">
        <v>7.2999999999999995E-2</v>
      </c>
      <c r="H555" s="24">
        <v>7.1900000000000006E-2</v>
      </c>
      <c r="I555" s="24">
        <v>7.3599999999999999E-2</v>
      </c>
      <c r="J555" s="24">
        <v>7.51E-2</v>
      </c>
      <c r="K555" s="24">
        <v>7.1300000000000002E-2</v>
      </c>
      <c r="L555" s="24">
        <v>7.0732067197794013E-2</v>
      </c>
      <c r="M555" s="24">
        <v>7.0699999999999999E-2</v>
      </c>
      <c r="N555" s="226">
        <v>8.3600000000000008E-2</v>
      </c>
      <c r="O555" s="24">
        <v>6.7279999999999993E-2</v>
      </c>
      <c r="P555" s="225">
        <v>6.4600000000000005E-2</v>
      </c>
      <c r="Q555" s="24">
        <v>7.7200000000000005E-2</v>
      </c>
      <c r="R555" s="205"/>
      <c r="S555" s="206"/>
      <c r="T555" s="206"/>
      <c r="U555" s="206"/>
      <c r="V555" s="206"/>
      <c r="W555" s="206"/>
      <c r="X555" s="206"/>
      <c r="Y555" s="206"/>
      <c r="Z555" s="206"/>
      <c r="AA555" s="206"/>
      <c r="AB555" s="206"/>
      <c r="AC555" s="206"/>
      <c r="AD555" s="206"/>
      <c r="AE555" s="206"/>
      <c r="AF555" s="206"/>
      <c r="AG555" s="206"/>
      <c r="AH555" s="206"/>
      <c r="AI555" s="206"/>
      <c r="AJ555" s="206"/>
      <c r="AK555" s="206"/>
      <c r="AL555" s="206"/>
      <c r="AM555" s="206"/>
      <c r="AN555" s="206"/>
      <c r="AO555" s="206"/>
      <c r="AP555" s="206"/>
      <c r="AQ555" s="206"/>
      <c r="AR555" s="206"/>
      <c r="AS555" s="206"/>
      <c r="AT555" s="206"/>
      <c r="AU555" s="206"/>
      <c r="AV555" s="206"/>
      <c r="AW555" s="206"/>
      <c r="AX555" s="206"/>
      <c r="AY555" s="206"/>
      <c r="AZ555" s="206"/>
      <c r="BA555" s="206"/>
      <c r="BB555" s="206"/>
      <c r="BC555" s="206"/>
      <c r="BD555" s="206"/>
      <c r="BE555" s="206"/>
      <c r="BF555" s="206"/>
      <c r="BG555" s="206"/>
      <c r="BH555" s="206"/>
      <c r="BI555" s="206"/>
      <c r="BJ555" s="206"/>
      <c r="BK555" s="206"/>
      <c r="BL555" s="206"/>
      <c r="BM555" s="215">
        <v>94</v>
      </c>
    </row>
    <row r="556" spans="1:65">
      <c r="A556" s="30"/>
      <c r="B556" s="19">
        <v>1</v>
      </c>
      <c r="C556" s="9">
        <v>6</v>
      </c>
      <c r="D556" s="24">
        <v>7.9233499999999998E-2</v>
      </c>
      <c r="E556" s="24">
        <v>7.489015411051507E-2</v>
      </c>
      <c r="F556" s="24">
        <v>7.2400000000000006E-2</v>
      </c>
      <c r="G556" s="24">
        <v>7.3899999999999993E-2</v>
      </c>
      <c r="H556" s="24">
        <v>7.1800000000000003E-2</v>
      </c>
      <c r="I556" s="24">
        <v>7.4399999999999994E-2</v>
      </c>
      <c r="J556" s="24">
        <v>7.51E-2</v>
      </c>
      <c r="K556" s="24">
        <v>7.0599999999999996E-2</v>
      </c>
      <c r="L556" s="24">
        <v>6.7384715393263794E-2</v>
      </c>
      <c r="M556" s="24">
        <v>7.110000000000001E-2</v>
      </c>
      <c r="N556" s="225">
        <v>8.6300000000000002E-2</v>
      </c>
      <c r="O556" s="24">
        <v>6.7210000000000006E-2</v>
      </c>
      <c r="P556" s="226">
        <v>6.7900000000000002E-2</v>
      </c>
      <c r="Q556" s="24">
        <v>7.5999999999999998E-2</v>
      </c>
      <c r="R556" s="205"/>
      <c r="S556" s="206"/>
      <c r="T556" s="206"/>
      <c r="U556" s="206"/>
      <c r="V556" s="206"/>
      <c r="W556" s="206"/>
      <c r="X556" s="206"/>
      <c r="Y556" s="206"/>
      <c r="Z556" s="206"/>
      <c r="AA556" s="206"/>
      <c r="AB556" s="206"/>
      <c r="AC556" s="206"/>
      <c r="AD556" s="206"/>
      <c r="AE556" s="206"/>
      <c r="AF556" s="206"/>
      <c r="AG556" s="206"/>
      <c r="AH556" s="206"/>
      <c r="AI556" s="206"/>
      <c r="AJ556" s="206"/>
      <c r="AK556" s="206"/>
      <c r="AL556" s="206"/>
      <c r="AM556" s="206"/>
      <c r="AN556" s="206"/>
      <c r="AO556" s="206"/>
      <c r="AP556" s="206"/>
      <c r="AQ556" s="206"/>
      <c r="AR556" s="206"/>
      <c r="AS556" s="206"/>
      <c r="AT556" s="206"/>
      <c r="AU556" s="206"/>
      <c r="AV556" s="206"/>
      <c r="AW556" s="206"/>
      <c r="AX556" s="206"/>
      <c r="AY556" s="206"/>
      <c r="AZ556" s="206"/>
      <c r="BA556" s="206"/>
      <c r="BB556" s="206"/>
      <c r="BC556" s="206"/>
      <c r="BD556" s="206"/>
      <c r="BE556" s="206"/>
      <c r="BF556" s="206"/>
      <c r="BG556" s="206"/>
      <c r="BH556" s="206"/>
      <c r="BI556" s="206"/>
      <c r="BJ556" s="206"/>
      <c r="BK556" s="206"/>
      <c r="BL556" s="206"/>
      <c r="BM556" s="56"/>
    </row>
    <row r="557" spans="1:65">
      <c r="A557" s="30"/>
      <c r="B557" s="20" t="s">
        <v>260</v>
      </c>
      <c r="C557" s="12"/>
      <c r="D557" s="216">
        <v>7.8524066666666656E-2</v>
      </c>
      <c r="E557" s="216">
        <v>7.452390359500688E-2</v>
      </c>
      <c r="F557" s="216">
        <v>7.2550000000000017E-2</v>
      </c>
      <c r="G557" s="216">
        <v>7.383333333333332E-2</v>
      </c>
      <c r="H557" s="216">
        <v>7.3133333333333328E-2</v>
      </c>
      <c r="I557" s="216">
        <v>7.4499999999999997E-2</v>
      </c>
      <c r="J557" s="216">
        <v>7.5583333333333336E-2</v>
      </c>
      <c r="K557" s="216">
        <v>7.2249999999999995E-2</v>
      </c>
      <c r="L557" s="216">
        <v>6.9972728856166413E-2</v>
      </c>
      <c r="M557" s="216">
        <v>7.091666666666667E-2</v>
      </c>
      <c r="N557" s="216">
        <v>8.6033333333333337E-2</v>
      </c>
      <c r="O557" s="216">
        <v>6.7398333333333338E-2</v>
      </c>
      <c r="P557" s="216">
        <v>6.5250000000000002E-2</v>
      </c>
      <c r="Q557" s="216">
        <v>7.6299999999999993E-2</v>
      </c>
      <c r="R557" s="205"/>
      <c r="S557" s="206"/>
      <c r="T557" s="206"/>
      <c r="U557" s="206"/>
      <c r="V557" s="206"/>
      <c r="W557" s="206"/>
      <c r="X557" s="206"/>
      <c r="Y557" s="206"/>
      <c r="Z557" s="206"/>
      <c r="AA557" s="206"/>
      <c r="AB557" s="206"/>
      <c r="AC557" s="206"/>
      <c r="AD557" s="206"/>
      <c r="AE557" s="206"/>
      <c r="AF557" s="206"/>
      <c r="AG557" s="206"/>
      <c r="AH557" s="206"/>
      <c r="AI557" s="206"/>
      <c r="AJ557" s="206"/>
      <c r="AK557" s="206"/>
      <c r="AL557" s="206"/>
      <c r="AM557" s="206"/>
      <c r="AN557" s="206"/>
      <c r="AO557" s="206"/>
      <c r="AP557" s="206"/>
      <c r="AQ557" s="206"/>
      <c r="AR557" s="206"/>
      <c r="AS557" s="206"/>
      <c r="AT557" s="206"/>
      <c r="AU557" s="206"/>
      <c r="AV557" s="206"/>
      <c r="AW557" s="206"/>
      <c r="AX557" s="206"/>
      <c r="AY557" s="206"/>
      <c r="AZ557" s="206"/>
      <c r="BA557" s="206"/>
      <c r="BB557" s="206"/>
      <c r="BC557" s="206"/>
      <c r="BD557" s="206"/>
      <c r="BE557" s="206"/>
      <c r="BF557" s="206"/>
      <c r="BG557" s="206"/>
      <c r="BH557" s="206"/>
      <c r="BI557" s="206"/>
      <c r="BJ557" s="206"/>
      <c r="BK557" s="206"/>
      <c r="BL557" s="206"/>
      <c r="BM557" s="56"/>
    </row>
    <row r="558" spans="1:65">
      <c r="A558" s="30"/>
      <c r="B558" s="3" t="s">
        <v>261</v>
      </c>
      <c r="C558" s="29"/>
      <c r="D558" s="24">
        <v>7.7897750000000002E-2</v>
      </c>
      <c r="E558" s="24">
        <v>7.47456240712078E-2</v>
      </c>
      <c r="F558" s="24">
        <v>7.2099999999999997E-2</v>
      </c>
      <c r="G558" s="24">
        <v>7.3949999999999988E-2</v>
      </c>
      <c r="H558" s="24">
        <v>7.2599999999999998E-2</v>
      </c>
      <c r="I558" s="24">
        <v>7.4499999999999997E-2</v>
      </c>
      <c r="J558" s="24">
        <v>7.535E-2</v>
      </c>
      <c r="K558" s="24">
        <v>7.1950000000000014E-2</v>
      </c>
      <c r="L558" s="24">
        <v>7.0277137615494006E-2</v>
      </c>
      <c r="M558" s="24">
        <v>7.0900000000000005E-2</v>
      </c>
      <c r="N558" s="24">
        <v>8.6400000000000005E-2</v>
      </c>
      <c r="O558" s="24">
        <v>6.7269999999999996E-2</v>
      </c>
      <c r="P558" s="24">
        <v>6.4799999999999996E-2</v>
      </c>
      <c r="Q558" s="24">
        <v>7.6350000000000001E-2</v>
      </c>
      <c r="R558" s="205"/>
      <c r="S558" s="206"/>
      <c r="T558" s="206"/>
      <c r="U558" s="206"/>
      <c r="V558" s="206"/>
      <c r="W558" s="206"/>
      <c r="X558" s="206"/>
      <c r="Y558" s="206"/>
      <c r="Z558" s="206"/>
      <c r="AA558" s="206"/>
      <c r="AB558" s="206"/>
      <c r="AC558" s="206"/>
      <c r="AD558" s="206"/>
      <c r="AE558" s="206"/>
      <c r="AF558" s="206"/>
      <c r="AG558" s="206"/>
      <c r="AH558" s="206"/>
      <c r="AI558" s="206"/>
      <c r="AJ558" s="206"/>
      <c r="AK558" s="206"/>
      <c r="AL558" s="206"/>
      <c r="AM558" s="206"/>
      <c r="AN558" s="206"/>
      <c r="AO558" s="206"/>
      <c r="AP558" s="206"/>
      <c r="AQ558" s="206"/>
      <c r="AR558" s="206"/>
      <c r="AS558" s="206"/>
      <c r="AT558" s="206"/>
      <c r="AU558" s="206"/>
      <c r="AV558" s="206"/>
      <c r="AW558" s="206"/>
      <c r="AX558" s="206"/>
      <c r="AY558" s="206"/>
      <c r="AZ558" s="206"/>
      <c r="BA558" s="206"/>
      <c r="BB558" s="206"/>
      <c r="BC558" s="206"/>
      <c r="BD558" s="206"/>
      <c r="BE558" s="206"/>
      <c r="BF558" s="206"/>
      <c r="BG558" s="206"/>
      <c r="BH558" s="206"/>
      <c r="BI558" s="206"/>
      <c r="BJ558" s="206"/>
      <c r="BK558" s="206"/>
      <c r="BL558" s="206"/>
      <c r="BM558" s="56"/>
    </row>
    <row r="559" spans="1:65">
      <c r="A559" s="30"/>
      <c r="B559" s="3" t="s">
        <v>262</v>
      </c>
      <c r="C559" s="29"/>
      <c r="D559" s="24">
        <v>2.624306435359003E-3</v>
      </c>
      <c r="E559" s="24">
        <v>6.4582660773678782E-4</v>
      </c>
      <c r="F559" s="24">
        <v>1.4293355099485872E-3</v>
      </c>
      <c r="G559" s="24">
        <v>4.7609522856952317E-4</v>
      </c>
      <c r="H559" s="24">
        <v>1.5513435037626758E-3</v>
      </c>
      <c r="I559" s="24">
        <v>6.8702256149270706E-4</v>
      </c>
      <c r="J559" s="24">
        <v>5.8109092805400738E-4</v>
      </c>
      <c r="K559" s="24">
        <v>1.3982131454109553E-3</v>
      </c>
      <c r="L559" s="24">
        <v>1.9886441445004233E-3</v>
      </c>
      <c r="M559" s="24">
        <v>1.7224014243685578E-4</v>
      </c>
      <c r="N559" s="24">
        <v>1.2769755936064945E-3</v>
      </c>
      <c r="O559" s="24">
        <v>2.3353086876613588E-4</v>
      </c>
      <c r="P559" s="24">
        <v>1.4474114826130147E-3</v>
      </c>
      <c r="Q559" s="24">
        <v>1.062073443788141E-3</v>
      </c>
      <c r="R559" s="205"/>
      <c r="S559" s="206"/>
      <c r="T559" s="206"/>
      <c r="U559" s="206"/>
      <c r="V559" s="206"/>
      <c r="W559" s="206"/>
      <c r="X559" s="206"/>
      <c r="Y559" s="206"/>
      <c r="Z559" s="206"/>
      <c r="AA559" s="206"/>
      <c r="AB559" s="206"/>
      <c r="AC559" s="206"/>
      <c r="AD559" s="206"/>
      <c r="AE559" s="206"/>
      <c r="AF559" s="206"/>
      <c r="AG559" s="206"/>
      <c r="AH559" s="206"/>
      <c r="AI559" s="206"/>
      <c r="AJ559" s="206"/>
      <c r="AK559" s="206"/>
      <c r="AL559" s="206"/>
      <c r="AM559" s="206"/>
      <c r="AN559" s="206"/>
      <c r="AO559" s="206"/>
      <c r="AP559" s="206"/>
      <c r="AQ559" s="206"/>
      <c r="AR559" s="206"/>
      <c r="AS559" s="206"/>
      <c r="AT559" s="206"/>
      <c r="AU559" s="206"/>
      <c r="AV559" s="206"/>
      <c r="AW559" s="206"/>
      <c r="AX559" s="206"/>
      <c r="AY559" s="206"/>
      <c r="AZ559" s="206"/>
      <c r="BA559" s="206"/>
      <c r="BB559" s="206"/>
      <c r="BC559" s="206"/>
      <c r="BD559" s="206"/>
      <c r="BE559" s="206"/>
      <c r="BF559" s="206"/>
      <c r="BG559" s="206"/>
      <c r="BH559" s="206"/>
      <c r="BI559" s="206"/>
      <c r="BJ559" s="206"/>
      <c r="BK559" s="206"/>
      <c r="BL559" s="206"/>
      <c r="BM559" s="56"/>
    </row>
    <row r="560" spans="1:65">
      <c r="A560" s="30"/>
      <c r="B560" s="3" t="s">
        <v>86</v>
      </c>
      <c r="C560" s="29"/>
      <c r="D560" s="13">
        <v>3.3420409140284844E-2</v>
      </c>
      <c r="E560" s="13">
        <v>8.6660329985728014E-3</v>
      </c>
      <c r="F560" s="13">
        <v>1.970138538867797E-2</v>
      </c>
      <c r="G560" s="13">
        <v>6.4482423734021207E-3</v>
      </c>
      <c r="H560" s="13">
        <v>2.1212536514530665E-2</v>
      </c>
      <c r="I560" s="13">
        <v>9.2217793488953963E-3</v>
      </c>
      <c r="J560" s="13">
        <v>7.688082840846845E-3</v>
      </c>
      <c r="K560" s="13">
        <v>1.9352431078352324E-2</v>
      </c>
      <c r="L560" s="13">
        <v>2.84202742555348E-2</v>
      </c>
      <c r="M560" s="13">
        <v>2.4287681659721145E-3</v>
      </c>
      <c r="N560" s="13">
        <v>1.4842800390621788E-2</v>
      </c>
      <c r="O560" s="13">
        <v>3.4649353658518143E-3</v>
      </c>
      <c r="P560" s="13">
        <v>2.2182551457670723E-2</v>
      </c>
      <c r="Q560" s="13">
        <v>1.3919704374680748E-2</v>
      </c>
      <c r="R560" s="15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55"/>
    </row>
    <row r="561" spans="1:65">
      <c r="A561" s="30"/>
      <c r="B561" s="3" t="s">
        <v>263</v>
      </c>
      <c r="C561" s="29"/>
      <c r="D561" s="13">
        <v>7.2589244909363693E-2</v>
      </c>
      <c r="E561" s="13">
        <v>1.7949539266517656E-2</v>
      </c>
      <c r="F561" s="13">
        <v>-9.0127393872320161E-3</v>
      </c>
      <c r="G561" s="13">
        <v>8.5167848643603605E-3</v>
      </c>
      <c r="H561" s="13">
        <v>-1.044773818326572E-3</v>
      </c>
      <c r="I561" s="13">
        <v>1.7623031228824138E-2</v>
      </c>
      <c r="J561" s="13">
        <v>3.2420681571077914E-2</v>
      </c>
      <c r="K561" s="13">
        <v>-1.3110550251240971E-2</v>
      </c>
      <c r="L561" s="13">
        <v>-4.4216638362890137E-2</v>
      </c>
      <c r="M561" s="13">
        <v>-3.1323042980168414E-2</v>
      </c>
      <c r="N561" s="13">
        <v>0.17516109333404728</v>
      </c>
      <c r="O561" s="13">
        <v>-7.9381258168625846E-2</v>
      </c>
      <c r="P561" s="13">
        <v>-0.1087261370781103</v>
      </c>
      <c r="Q561" s="13">
        <v>4.2209896412876313E-2</v>
      </c>
      <c r="R561" s="15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55"/>
    </row>
    <row r="562" spans="1:65">
      <c r="A562" s="30"/>
      <c r="B562" s="46" t="s">
        <v>264</v>
      </c>
      <c r="C562" s="47"/>
      <c r="D562" s="45">
        <v>1.46</v>
      </c>
      <c r="E562" s="45">
        <v>0.3</v>
      </c>
      <c r="F562" s="45">
        <v>0.27</v>
      </c>
      <c r="G562" s="45">
        <v>0.1</v>
      </c>
      <c r="H562" s="45">
        <v>0.1</v>
      </c>
      <c r="I562" s="45">
        <v>0.28999999999999998</v>
      </c>
      <c r="J562" s="45">
        <v>0.61</v>
      </c>
      <c r="K562" s="45">
        <v>0.36</v>
      </c>
      <c r="L562" s="45">
        <v>1.01</v>
      </c>
      <c r="M562" s="45">
        <v>0.74</v>
      </c>
      <c r="N562" s="45">
        <v>3.63</v>
      </c>
      <c r="O562" s="45">
        <v>1.76</v>
      </c>
      <c r="P562" s="45">
        <v>2.38</v>
      </c>
      <c r="Q562" s="45">
        <v>0.81</v>
      </c>
      <c r="R562" s="15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55"/>
    </row>
    <row r="563" spans="1:65">
      <c r="B563" s="31"/>
      <c r="C563" s="20"/>
      <c r="D563" s="20"/>
      <c r="E563" s="20"/>
      <c r="F563" s="20"/>
      <c r="G563" s="20"/>
      <c r="H563" s="20"/>
      <c r="I563" s="20"/>
      <c r="J563" s="20"/>
      <c r="K563" s="20"/>
      <c r="L563" s="20"/>
      <c r="M563" s="20"/>
      <c r="N563" s="20"/>
      <c r="O563" s="20"/>
      <c r="P563" s="20"/>
      <c r="Q563" s="20"/>
      <c r="BM563" s="55"/>
    </row>
    <row r="564" spans="1:65" ht="15">
      <c r="B564" s="8" t="s">
        <v>631</v>
      </c>
      <c r="BM564" s="28" t="s">
        <v>67</v>
      </c>
    </row>
    <row r="565" spans="1:65" ht="15">
      <c r="A565" s="25" t="s">
        <v>26</v>
      </c>
      <c r="B565" s="18" t="s">
        <v>112</v>
      </c>
      <c r="C565" s="15" t="s">
        <v>113</v>
      </c>
      <c r="D565" s="16" t="s">
        <v>225</v>
      </c>
      <c r="E565" s="17" t="s">
        <v>225</v>
      </c>
      <c r="F565" s="17" t="s">
        <v>225</v>
      </c>
      <c r="G565" s="17" t="s">
        <v>225</v>
      </c>
      <c r="H565" s="17" t="s">
        <v>225</v>
      </c>
      <c r="I565" s="17" t="s">
        <v>225</v>
      </c>
      <c r="J565" s="17" t="s">
        <v>225</v>
      </c>
      <c r="K565" s="17" t="s">
        <v>225</v>
      </c>
      <c r="L565" s="17" t="s">
        <v>225</v>
      </c>
      <c r="M565" s="17" t="s">
        <v>225</v>
      </c>
      <c r="N565" s="17" t="s">
        <v>225</v>
      </c>
      <c r="O565" s="17" t="s">
        <v>225</v>
      </c>
      <c r="P565" s="17" t="s">
        <v>225</v>
      </c>
      <c r="Q565" s="17" t="s">
        <v>225</v>
      </c>
      <c r="R565" s="17" t="s">
        <v>225</v>
      </c>
      <c r="S565" s="15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28">
        <v>1</v>
      </c>
    </row>
    <row r="566" spans="1:65">
      <c r="A566" s="30"/>
      <c r="B566" s="19" t="s">
        <v>226</v>
      </c>
      <c r="C566" s="9" t="s">
        <v>226</v>
      </c>
      <c r="D566" s="151" t="s">
        <v>230</v>
      </c>
      <c r="E566" s="152" t="s">
        <v>231</v>
      </c>
      <c r="F566" s="152" t="s">
        <v>232</v>
      </c>
      <c r="G566" s="152" t="s">
        <v>235</v>
      </c>
      <c r="H566" s="152" t="s">
        <v>236</v>
      </c>
      <c r="I566" s="152" t="s">
        <v>237</v>
      </c>
      <c r="J566" s="152" t="s">
        <v>238</v>
      </c>
      <c r="K566" s="152" t="s">
        <v>280</v>
      </c>
      <c r="L566" s="152" t="s">
        <v>241</v>
      </c>
      <c r="M566" s="152" t="s">
        <v>242</v>
      </c>
      <c r="N566" s="152" t="s">
        <v>243</v>
      </c>
      <c r="O566" s="152" t="s">
        <v>245</v>
      </c>
      <c r="P566" s="152" t="s">
        <v>246</v>
      </c>
      <c r="Q566" s="152" t="s">
        <v>248</v>
      </c>
      <c r="R566" s="152" t="s">
        <v>249</v>
      </c>
      <c r="S566" s="15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28" t="s">
        <v>3</v>
      </c>
    </row>
    <row r="567" spans="1:65">
      <c r="A567" s="30"/>
      <c r="B567" s="19"/>
      <c r="C567" s="9"/>
      <c r="D567" s="10" t="s">
        <v>320</v>
      </c>
      <c r="E567" s="11" t="s">
        <v>282</v>
      </c>
      <c r="F567" s="11" t="s">
        <v>320</v>
      </c>
      <c r="G567" s="11" t="s">
        <v>282</v>
      </c>
      <c r="H567" s="11" t="s">
        <v>282</v>
      </c>
      <c r="I567" s="11" t="s">
        <v>282</v>
      </c>
      <c r="J567" s="11" t="s">
        <v>282</v>
      </c>
      <c r="K567" s="11" t="s">
        <v>282</v>
      </c>
      <c r="L567" s="11" t="s">
        <v>282</v>
      </c>
      <c r="M567" s="11" t="s">
        <v>320</v>
      </c>
      <c r="N567" s="11" t="s">
        <v>320</v>
      </c>
      <c r="O567" s="11" t="s">
        <v>320</v>
      </c>
      <c r="P567" s="11" t="s">
        <v>282</v>
      </c>
      <c r="Q567" s="11" t="s">
        <v>320</v>
      </c>
      <c r="R567" s="11" t="s">
        <v>320</v>
      </c>
      <c r="S567" s="15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28">
        <v>1</v>
      </c>
    </row>
    <row r="568" spans="1:65">
      <c r="A568" s="30"/>
      <c r="B568" s="19"/>
      <c r="C568" s="9"/>
      <c r="D568" s="26" t="s">
        <v>321</v>
      </c>
      <c r="E568" s="26" t="s">
        <v>322</v>
      </c>
      <c r="F568" s="26" t="s">
        <v>323</v>
      </c>
      <c r="G568" s="26" t="s">
        <v>323</v>
      </c>
      <c r="H568" s="26" t="s">
        <v>323</v>
      </c>
      <c r="I568" s="26" t="s">
        <v>323</v>
      </c>
      <c r="J568" s="26" t="s">
        <v>323</v>
      </c>
      <c r="K568" s="26" t="s">
        <v>323</v>
      </c>
      <c r="L568" s="26" t="s">
        <v>324</v>
      </c>
      <c r="M568" s="26" t="s">
        <v>324</v>
      </c>
      <c r="N568" s="26" t="s">
        <v>307</v>
      </c>
      <c r="O568" s="26" t="s">
        <v>323</v>
      </c>
      <c r="P568" s="26" t="s">
        <v>324</v>
      </c>
      <c r="Q568" s="26" t="s">
        <v>307</v>
      </c>
      <c r="R568" s="26" t="s">
        <v>323</v>
      </c>
      <c r="S568" s="15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28">
        <v>1</v>
      </c>
    </row>
    <row r="569" spans="1:65">
      <c r="A569" s="30"/>
      <c r="B569" s="18">
        <v>1</v>
      </c>
      <c r="C569" s="14">
        <v>1</v>
      </c>
      <c r="D569" s="217">
        <v>15.701000000000001</v>
      </c>
      <c r="E569" s="217">
        <v>16.375616064182228</v>
      </c>
      <c r="F569" s="231">
        <v>3.6</v>
      </c>
      <c r="G569" s="217">
        <v>13.25</v>
      </c>
      <c r="H569" s="217">
        <v>12.45</v>
      </c>
      <c r="I569" s="217">
        <v>9.81</v>
      </c>
      <c r="J569" s="217">
        <v>10</v>
      </c>
      <c r="K569" s="217">
        <v>12.45</v>
      </c>
      <c r="L569" s="231">
        <v>2.3627428126897101</v>
      </c>
      <c r="M569" s="217">
        <v>12.9</v>
      </c>
      <c r="N569" s="217">
        <v>16.28</v>
      </c>
      <c r="O569" s="217">
        <v>14.9</v>
      </c>
      <c r="P569" s="217">
        <v>16.600000000000001</v>
      </c>
      <c r="Q569" s="217">
        <v>7.3</v>
      </c>
      <c r="R569" s="217">
        <v>15.9</v>
      </c>
      <c r="S569" s="218"/>
      <c r="T569" s="219"/>
      <c r="U569" s="219"/>
      <c r="V569" s="219"/>
      <c r="W569" s="219"/>
      <c r="X569" s="219"/>
      <c r="Y569" s="219"/>
      <c r="Z569" s="219"/>
      <c r="AA569" s="219"/>
      <c r="AB569" s="219"/>
      <c r="AC569" s="219"/>
      <c r="AD569" s="219"/>
      <c r="AE569" s="219"/>
      <c r="AF569" s="219"/>
      <c r="AG569" s="219"/>
      <c r="AH569" s="219"/>
      <c r="AI569" s="219"/>
      <c r="AJ569" s="219"/>
      <c r="AK569" s="219"/>
      <c r="AL569" s="219"/>
      <c r="AM569" s="219"/>
      <c r="AN569" s="219"/>
      <c r="AO569" s="219"/>
      <c r="AP569" s="219"/>
      <c r="AQ569" s="219"/>
      <c r="AR569" s="219"/>
      <c r="AS569" s="219"/>
      <c r="AT569" s="219"/>
      <c r="AU569" s="219"/>
      <c r="AV569" s="219"/>
      <c r="AW569" s="219"/>
      <c r="AX569" s="219"/>
      <c r="AY569" s="219"/>
      <c r="AZ569" s="219"/>
      <c r="BA569" s="219"/>
      <c r="BB569" s="219"/>
      <c r="BC569" s="219"/>
      <c r="BD569" s="219"/>
      <c r="BE569" s="219"/>
      <c r="BF569" s="219"/>
      <c r="BG569" s="219"/>
      <c r="BH569" s="219"/>
      <c r="BI569" s="219"/>
      <c r="BJ569" s="219"/>
      <c r="BK569" s="219"/>
      <c r="BL569" s="219"/>
      <c r="BM569" s="220">
        <v>1</v>
      </c>
    </row>
    <row r="570" spans="1:65">
      <c r="A570" s="30"/>
      <c r="B570" s="19">
        <v>1</v>
      </c>
      <c r="C570" s="9">
        <v>2</v>
      </c>
      <c r="D570" s="221">
        <v>15.305</v>
      </c>
      <c r="E570" s="221">
        <v>15.915144843961494</v>
      </c>
      <c r="F570" s="232">
        <v>2.77</v>
      </c>
      <c r="G570" s="221">
        <v>12.5</v>
      </c>
      <c r="H570" s="221">
        <v>12.35</v>
      </c>
      <c r="I570" s="221">
        <v>8.5299999999999994</v>
      </c>
      <c r="J570" s="221">
        <v>9.66</v>
      </c>
      <c r="K570" s="221">
        <v>14</v>
      </c>
      <c r="L570" s="232">
        <v>3.1838212485686999</v>
      </c>
      <c r="M570" s="221">
        <v>13.1</v>
      </c>
      <c r="N570" s="221">
        <v>16.64</v>
      </c>
      <c r="O570" s="221">
        <v>16</v>
      </c>
      <c r="P570" s="221">
        <v>18</v>
      </c>
      <c r="Q570" s="221">
        <v>7.2</v>
      </c>
      <c r="R570" s="221">
        <v>15.8</v>
      </c>
      <c r="S570" s="218"/>
      <c r="T570" s="219"/>
      <c r="U570" s="219"/>
      <c r="V570" s="219"/>
      <c r="W570" s="219"/>
      <c r="X570" s="219"/>
      <c r="Y570" s="219"/>
      <c r="Z570" s="219"/>
      <c r="AA570" s="219"/>
      <c r="AB570" s="219"/>
      <c r="AC570" s="219"/>
      <c r="AD570" s="219"/>
      <c r="AE570" s="219"/>
      <c r="AF570" s="219"/>
      <c r="AG570" s="219"/>
      <c r="AH570" s="219"/>
      <c r="AI570" s="219"/>
      <c r="AJ570" s="219"/>
      <c r="AK570" s="219"/>
      <c r="AL570" s="219"/>
      <c r="AM570" s="219"/>
      <c r="AN570" s="219"/>
      <c r="AO570" s="219"/>
      <c r="AP570" s="219"/>
      <c r="AQ570" s="219"/>
      <c r="AR570" s="219"/>
      <c r="AS570" s="219"/>
      <c r="AT570" s="219"/>
      <c r="AU570" s="219"/>
      <c r="AV570" s="219"/>
      <c r="AW570" s="219"/>
      <c r="AX570" s="219"/>
      <c r="AY570" s="219"/>
      <c r="AZ570" s="219"/>
      <c r="BA570" s="219"/>
      <c r="BB570" s="219"/>
      <c r="BC570" s="219"/>
      <c r="BD570" s="219"/>
      <c r="BE570" s="219"/>
      <c r="BF570" s="219"/>
      <c r="BG570" s="219"/>
      <c r="BH570" s="219"/>
      <c r="BI570" s="219"/>
      <c r="BJ570" s="219"/>
      <c r="BK570" s="219"/>
      <c r="BL570" s="219"/>
      <c r="BM570" s="220">
        <v>22</v>
      </c>
    </row>
    <row r="571" spans="1:65">
      <c r="A571" s="30"/>
      <c r="B571" s="19">
        <v>1</v>
      </c>
      <c r="C571" s="9">
        <v>3</v>
      </c>
      <c r="D571" s="221">
        <v>15.847</v>
      </c>
      <c r="E571" s="221">
        <v>15.977977003047407</v>
      </c>
      <c r="F571" s="232">
        <v>3.66</v>
      </c>
      <c r="G571" s="221">
        <v>12.3</v>
      </c>
      <c r="H571" s="221">
        <v>11.8</v>
      </c>
      <c r="I571" s="221">
        <v>7.94</v>
      </c>
      <c r="J571" s="221">
        <v>10.9</v>
      </c>
      <c r="K571" s="221">
        <v>12.95</v>
      </c>
      <c r="L571" s="232">
        <v>3.6147646632617501</v>
      </c>
      <c r="M571" s="221">
        <v>12.7</v>
      </c>
      <c r="N571" s="221">
        <v>16.420000000000002</v>
      </c>
      <c r="O571" s="221">
        <v>16.100000000000001</v>
      </c>
      <c r="P571" s="221">
        <v>17.5</v>
      </c>
      <c r="Q571" s="221">
        <v>7.1</v>
      </c>
      <c r="R571" s="221">
        <v>15.9</v>
      </c>
      <c r="S571" s="218"/>
      <c r="T571" s="219"/>
      <c r="U571" s="219"/>
      <c r="V571" s="219"/>
      <c r="W571" s="219"/>
      <c r="X571" s="219"/>
      <c r="Y571" s="219"/>
      <c r="Z571" s="219"/>
      <c r="AA571" s="219"/>
      <c r="AB571" s="219"/>
      <c r="AC571" s="219"/>
      <c r="AD571" s="219"/>
      <c r="AE571" s="219"/>
      <c r="AF571" s="219"/>
      <c r="AG571" s="219"/>
      <c r="AH571" s="219"/>
      <c r="AI571" s="219"/>
      <c r="AJ571" s="219"/>
      <c r="AK571" s="219"/>
      <c r="AL571" s="219"/>
      <c r="AM571" s="219"/>
      <c r="AN571" s="219"/>
      <c r="AO571" s="219"/>
      <c r="AP571" s="219"/>
      <c r="AQ571" s="219"/>
      <c r="AR571" s="219"/>
      <c r="AS571" s="219"/>
      <c r="AT571" s="219"/>
      <c r="AU571" s="219"/>
      <c r="AV571" s="219"/>
      <c r="AW571" s="219"/>
      <c r="AX571" s="219"/>
      <c r="AY571" s="219"/>
      <c r="AZ571" s="219"/>
      <c r="BA571" s="219"/>
      <c r="BB571" s="219"/>
      <c r="BC571" s="219"/>
      <c r="BD571" s="219"/>
      <c r="BE571" s="219"/>
      <c r="BF571" s="219"/>
      <c r="BG571" s="219"/>
      <c r="BH571" s="219"/>
      <c r="BI571" s="219"/>
      <c r="BJ571" s="219"/>
      <c r="BK571" s="219"/>
      <c r="BL571" s="219"/>
      <c r="BM571" s="220">
        <v>16</v>
      </c>
    </row>
    <row r="572" spans="1:65">
      <c r="A572" s="30"/>
      <c r="B572" s="19">
        <v>1</v>
      </c>
      <c r="C572" s="9">
        <v>4</v>
      </c>
      <c r="D572" s="221">
        <v>15.173</v>
      </c>
      <c r="E572" s="221">
        <v>16.133083935481384</v>
      </c>
      <c r="F572" s="232">
        <v>2.89</v>
      </c>
      <c r="G572" s="221">
        <v>13.2</v>
      </c>
      <c r="H572" s="221">
        <v>11.35</v>
      </c>
      <c r="I572" s="221">
        <v>9.34</v>
      </c>
      <c r="J572" s="221">
        <v>10.15</v>
      </c>
      <c r="K572" s="221">
        <v>11.5</v>
      </c>
      <c r="L572" s="232">
        <v>2.6385990880152299</v>
      </c>
      <c r="M572" s="221">
        <v>13.1</v>
      </c>
      <c r="N572" s="221">
        <v>16.260000000000002</v>
      </c>
      <c r="O572" s="221">
        <v>16.100000000000001</v>
      </c>
      <c r="P572" s="221">
        <v>18.5</v>
      </c>
      <c r="Q572" s="221">
        <v>7.1</v>
      </c>
      <c r="R572" s="221">
        <v>16.3</v>
      </c>
      <c r="S572" s="218"/>
      <c r="T572" s="219"/>
      <c r="U572" s="219"/>
      <c r="V572" s="219"/>
      <c r="W572" s="219"/>
      <c r="X572" s="219"/>
      <c r="Y572" s="219"/>
      <c r="Z572" s="219"/>
      <c r="AA572" s="219"/>
      <c r="AB572" s="219"/>
      <c r="AC572" s="219"/>
      <c r="AD572" s="219"/>
      <c r="AE572" s="219"/>
      <c r="AF572" s="219"/>
      <c r="AG572" s="219"/>
      <c r="AH572" s="219"/>
      <c r="AI572" s="219"/>
      <c r="AJ572" s="219"/>
      <c r="AK572" s="219"/>
      <c r="AL572" s="219"/>
      <c r="AM572" s="219"/>
      <c r="AN572" s="219"/>
      <c r="AO572" s="219"/>
      <c r="AP572" s="219"/>
      <c r="AQ572" s="219"/>
      <c r="AR572" s="219"/>
      <c r="AS572" s="219"/>
      <c r="AT572" s="219"/>
      <c r="AU572" s="219"/>
      <c r="AV572" s="219"/>
      <c r="AW572" s="219"/>
      <c r="AX572" s="219"/>
      <c r="AY572" s="219"/>
      <c r="AZ572" s="219"/>
      <c r="BA572" s="219"/>
      <c r="BB572" s="219"/>
      <c r="BC572" s="219"/>
      <c r="BD572" s="219"/>
      <c r="BE572" s="219"/>
      <c r="BF572" s="219"/>
      <c r="BG572" s="219"/>
      <c r="BH572" s="219"/>
      <c r="BI572" s="219"/>
      <c r="BJ572" s="219"/>
      <c r="BK572" s="219"/>
      <c r="BL572" s="219"/>
      <c r="BM572" s="220">
        <v>13.466893323358665</v>
      </c>
    </row>
    <row r="573" spans="1:65">
      <c r="A573" s="30"/>
      <c r="B573" s="19">
        <v>1</v>
      </c>
      <c r="C573" s="9">
        <v>5</v>
      </c>
      <c r="D573" s="221">
        <v>15.814000000000002</v>
      </c>
      <c r="E573" s="221">
        <v>15.979257207971193</v>
      </c>
      <c r="F573" s="232">
        <v>3.34</v>
      </c>
      <c r="G573" s="221">
        <v>12</v>
      </c>
      <c r="H573" s="221">
        <v>12.1</v>
      </c>
      <c r="I573" s="221">
        <v>9.93</v>
      </c>
      <c r="J573" s="221">
        <v>11.65</v>
      </c>
      <c r="K573" s="221">
        <v>13.8</v>
      </c>
      <c r="L573" s="232">
        <v>2.3491792425396021</v>
      </c>
      <c r="M573" s="221">
        <v>13</v>
      </c>
      <c r="N573" s="221">
        <v>15.99</v>
      </c>
      <c r="O573" s="221">
        <v>16</v>
      </c>
      <c r="P573" s="221">
        <v>17.399999999999999</v>
      </c>
      <c r="Q573" s="221">
        <v>7.1</v>
      </c>
      <c r="R573" s="221">
        <v>16.5</v>
      </c>
      <c r="S573" s="218"/>
      <c r="T573" s="219"/>
      <c r="U573" s="219"/>
      <c r="V573" s="219"/>
      <c r="W573" s="219"/>
      <c r="X573" s="219"/>
      <c r="Y573" s="219"/>
      <c r="Z573" s="219"/>
      <c r="AA573" s="219"/>
      <c r="AB573" s="219"/>
      <c r="AC573" s="219"/>
      <c r="AD573" s="219"/>
      <c r="AE573" s="219"/>
      <c r="AF573" s="219"/>
      <c r="AG573" s="219"/>
      <c r="AH573" s="219"/>
      <c r="AI573" s="219"/>
      <c r="AJ573" s="219"/>
      <c r="AK573" s="219"/>
      <c r="AL573" s="219"/>
      <c r="AM573" s="219"/>
      <c r="AN573" s="219"/>
      <c r="AO573" s="219"/>
      <c r="AP573" s="219"/>
      <c r="AQ573" s="219"/>
      <c r="AR573" s="219"/>
      <c r="AS573" s="219"/>
      <c r="AT573" s="219"/>
      <c r="AU573" s="219"/>
      <c r="AV573" s="219"/>
      <c r="AW573" s="219"/>
      <c r="AX573" s="219"/>
      <c r="AY573" s="219"/>
      <c r="AZ573" s="219"/>
      <c r="BA573" s="219"/>
      <c r="BB573" s="219"/>
      <c r="BC573" s="219"/>
      <c r="BD573" s="219"/>
      <c r="BE573" s="219"/>
      <c r="BF573" s="219"/>
      <c r="BG573" s="219"/>
      <c r="BH573" s="219"/>
      <c r="BI573" s="219"/>
      <c r="BJ573" s="219"/>
      <c r="BK573" s="219"/>
      <c r="BL573" s="219"/>
      <c r="BM573" s="220">
        <v>95</v>
      </c>
    </row>
    <row r="574" spans="1:65">
      <c r="A574" s="30"/>
      <c r="B574" s="19">
        <v>1</v>
      </c>
      <c r="C574" s="9">
        <v>6</v>
      </c>
      <c r="D574" s="221">
        <v>15.883999999999999</v>
      </c>
      <c r="E574" s="221">
        <v>15.882600167332182</v>
      </c>
      <c r="F574" s="232">
        <v>3.13</v>
      </c>
      <c r="G574" s="221">
        <v>13</v>
      </c>
      <c r="H574" s="221">
        <v>11.55</v>
      </c>
      <c r="I574" s="221">
        <v>10.4</v>
      </c>
      <c r="J574" s="221">
        <v>11.15</v>
      </c>
      <c r="K574" s="221">
        <v>12.2</v>
      </c>
      <c r="L574" s="232">
        <v>2.6015017730113299</v>
      </c>
      <c r="M574" s="221">
        <v>13.2</v>
      </c>
      <c r="N574" s="221">
        <v>16.329999999999998</v>
      </c>
      <c r="O574" s="221">
        <v>16.100000000000001</v>
      </c>
      <c r="P574" s="221">
        <v>17.399999999999999</v>
      </c>
      <c r="Q574" s="221">
        <v>7.1</v>
      </c>
      <c r="R574" s="221">
        <v>16.399999999999999</v>
      </c>
      <c r="S574" s="218"/>
      <c r="T574" s="219"/>
      <c r="U574" s="219"/>
      <c r="V574" s="219"/>
      <c r="W574" s="219"/>
      <c r="X574" s="219"/>
      <c r="Y574" s="219"/>
      <c r="Z574" s="219"/>
      <c r="AA574" s="219"/>
      <c r="AB574" s="219"/>
      <c r="AC574" s="219"/>
      <c r="AD574" s="219"/>
      <c r="AE574" s="219"/>
      <c r="AF574" s="219"/>
      <c r="AG574" s="219"/>
      <c r="AH574" s="219"/>
      <c r="AI574" s="219"/>
      <c r="AJ574" s="219"/>
      <c r="AK574" s="219"/>
      <c r="AL574" s="219"/>
      <c r="AM574" s="219"/>
      <c r="AN574" s="219"/>
      <c r="AO574" s="219"/>
      <c r="AP574" s="219"/>
      <c r="AQ574" s="219"/>
      <c r="AR574" s="219"/>
      <c r="AS574" s="219"/>
      <c r="AT574" s="219"/>
      <c r="AU574" s="219"/>
      <c r="AV574" s="219"/>
      <c r="AW574" s="219"/>
      <c r="AX574" s="219"/>
      <c r="AY574" s="219"/>
      <c r="AZ574" s="219"/>
      <c r="BA574" s="219"/>
      <c r="BB574" s="219"/>
      <c r="BC574" s="219"/>
      <c r="BD574" s="219"/>
      <c r="BE574" s="219"/>
      <c r="BF574" s="219"/>
      <c r="BG574" s="219"/>
      <c r="BH574" s="219"/>
      <c r="BI574" s="219"/>
      <c r="BJ574" s="219"/>
      <c r="BK574" s="219"/>
      <c r="BL574" s="219"/>
      <c r="BM574" s="222"/>
    </row>
    <row r="575" spans="1:65">
      <c r="A575" s="30"/>
      <c r="B575" s="20" t="s">
        <v>260</v>
      </c>
      <c r="C575" s="12"/>
      <c r="D575" s="223">
        <v>15.620666666666667</v>
      </c>
      <c r="E575" s="223">
        <v>16.043946536995982</v>
      </c>
      <c r="F575" s="223">
        <v>3.2316666666666669</v>
      </c>
      <c r="G575" s="223">
        <v>12.708333333333334</v>
      </c>
      <c r="H575" s="223">
        <v>11.933333333333332</v>
      </c>
      <c r="I575" s="223">
        <v>9.3250000000000011</v>
      </c>
      <c r="J575" s="223">
        <v>10.584999999999999</v>
      </c>
      <c r="K575" s="223">
        <v>12.816666666666668</v>
      </c>
      <c r="L575" s="223">
        <v>2.7917681380143868</v>
      </c>
      <c r="M575" s="223">
        <v>13.000000000000002</v>
      </c>
      <c r="N575" s="223">
        <v>16.32</v>
      </c>
      <c r="O575" s="223">
        <v>15.866666666666665</v>
      </c>
      <c r="P575" s="223">
        <v>17.566666666666666</v>
      </c>
      <c r="Q575" s="223">
        <v>7.1500000000000012</v>
      </c>
      <c r="R575" s="223">
        <v>16.133333333333336</v>
      </c>
      <c r="S575" s="218"/>
      <c r="T575" s="219"/>
      <c r="U575" s="219"/>
      <c r="V575" s="219"/>
      <c r="W575" s="219"/>
      <c r="X575" s="219"/>
      <c r="Y575" s="219"/>
      <c r="Z575" s="219"/>
      <c r="AA575" s="219"/>
      <c r="AB575" s="219"/>
      <c r="AC575" s="219"/>
      <c r="AD575" s="219"/>
      <c r="AE575" s="219"/>
      <c r="AF575" s="219"/>
      <c r="AG575" s="219"/>
      <c r="AH575" s="219"/>
      <c r="AI575" s="219"/>
      <c r="AJ575" s="219"/>
      <c r="AK575" s="219"/>
      <c r="AL575" s="219"/>
      <c r="AM575" s="219"/>
      <c r="AN575" s="219"/>
      <c r="AO575" s="219"/>
      <c r="AP575" s="219"/>
      <c r="AQ575" s="219"/>
      <c r="AR575" s="219"/>
      <c r="AS575" s="219"/>
      <c r="AT575" s="219"/>
      <c r="AU575" s="219"/>
      <c r="AV575" s="219"/>
      <c r="AW575" s="219"/>
      <c r="AX575" s="219"/>
      <c r="AY575" s="219"/>
      <c r="AZ575" s="219"/>
      <c r="BA575" s="219"/>
      <c r="BB575" s="219"/>
      <c r="BC575" s="219"/>
      <c r="BD575" s="219"/>
      <c r="BE575" s="219"/>
      <c r="BF575" s="219"/>
      <c r="BG575" s="219"/>
      <c r="BH575" s="219"/>
      <c r="BI575" s="219"/>
      <c r="BJ575" s="219"/>
      <c r="BK575" s="219"/>
      <c r="BL575" s="219"/>
      <c r="BM575" s="222"/>
    </row>
    <row r="576" spans="1:65">
      <c r="A576" s="30"/>
      <c r="B576" s="3" t="s">
        <v>261</v>
      </c>
      <c r="C576" s="29"/>
      <c r="D576" s="221">
        <v>15.7575</v>
      </c>
      <c r="E576" s="221">
        <v>15.978617105509301</v>
      </c>
      <c r="F576" s="221">
        <v>3.2349999999999999</v>
      </c>
      <c r="G576" s="221">
        <v>12.75</v>
      </c>
      <c r="H576" s="221">
        <v>11.95</v>
      </c>
      <c r="I576" s="221">
        <v>9.5749999999999993</v>
      </c>
      <c r="J576" s="221">
        <v>10.525</v>
      </c>
      <c r="K576" s="221">
        <v>12.7</v>
      </c>
      <c r="L576" s="221">
        <v>2.6200504305132801</v>
      </c>
      <c r="M576" s="221">
        <v>13.05</v>
      </c>
      <c r="N576" s="221">
        <v>16.305</v>
      </c>
      <c r="O576" s="221">
        <v>16.05</v>
      </c>
      <c r="P576" s="221">
        <v>17.45</v>
      </c>
      <c r="Q576" s="221">
        <v>7.1</v>
      </c>
      <c r="R576" s="221">
        <v>16.100000000000001</v>
      </c>
      <c r="S576" s="218"/>
      <c r="T576" s="219"/>
      <c r="U576" s="219"/>
      <c r="V576" s="219"/>
      <c r="W576" s="219"/>
      <c r="X576" s="219"/>
      <c r="Y576" s="219"/>
      <c r="Z576" s="219"/>
      <c r="AA576" s="219"/>
      <c r="AB576" s="219"/>
      <c r="AC576" s="219"/>
      <c r="AD576" s="219"/>
      <c r="AE576" s="219"/>
      <c r="AF576" s="219"/>
      <c r="AG576" s="219"/>
      <c r="AH576" s="219"/>
      <c r="AI576" s="219"/>
      <c r="AJ576" s="219"/>
      <c r="AK576" s="219"/>
      <c r="AL576" s="219"/>
      <c r="AM576" s="219"/>
      <c r="AN576" s="219"/>
      <c r="AO576" s="219"/>
      <c r="AP576" s="219"/>
      <c r="AQ576" s="219"/>
      <c r="AR576" s="219"/>
      <c r="AS576" s="219"/>
      <c r="AT576" s="219"/>
      <c r="AU576" s="219"/>
      <c r="AV576" s="219"/>
      <c r="AW576" s="219"/>
      <c r="AX576" s="219"/>
      <c r="AY576" s="219"/>
      <c r="AZ576" s="219"/>
      <c r="BA576" s="219"/>
      <c r="BB576" s="219"/>
      <c r="BC576" s="219"/>
      <c r="BD576" s="219"/>
      <c r="BE576" s="219"/>
      <c r="BF576" s="219"/>
      <c r="BG576" s="219"/>
      <c r="BH576" s="219"/>
      <c r="BI576" s="219"/>
      <c r="BJ576" s="219"/>
      <c r="BK576" s="219"/>
      <c r="BL576" s="219"/>
      <c r="BM576" s="222"/>
    </row>
    <row r="577" spans="1:65">
      <c r="A577" s="30"/>
      <c r="B577" s="3" t="s">
        <v>262</v>
      </c>
      <c r="C577" s="29"/>
      <c r="D577" s="221">
        <v>0.30477970186130615</v>
      </c>
      <c r="E577" s="221">
        <v>0.18390724124079574</v>
      </c>
      <c r="F577" s="221">
        <v>0.36635592893614688</v>
      </c>
      <c r="G577" s="221">
        <v>0.51615566127542034</v>
      </c>
      <c r="H577" s="221">
        <v>0.44121045620731425</v>
      </c>
      <c r="I577" s="221">
        <v>0.92815408203595162</v>
      </c>
      <c r="J577" s="221">
        <v>0.76677897728093736</v>
      </c>
      <c r="K577" s="221">
        <v>0.96263527187957698</v>
      </c>
      <c r="L577" s="221">
        <v>0.50411082705317911</v>
      </c>
      <c r="M577" s="221">
        <v>0.17888543819998315</v>
      </c>
      <c r="N577" s="221">
        <v>0.21288494545176287</v>
      </c>
      <c r="O577" s="221">
        <v>0.47609522856952358</v>
      </c>
      <c r="P577" s="221">
        <v>0.6408327915038885</v>
      </c>
      <c r="Q577" s="221">
        <v>8.3666002653407692E-2</v>
      </c>
      <c r="R577" s="221">
        <v>0.30110906108363195</v>
      </c>
      <c r="S577" s="218"/>
      <c r="T577" s="219"/>
      <c r="U577" s="219"/>
      <c r="V577" s="219"/>
      <c r="W577" s="219"/>
      <c r="X577" s="219"/>
      <c r="Y577" s="219"/>
      <c r="Z577" s="219"/>
      <c r="AA577" s="219"/>
      <c r="AB577" s="219"/>
      <c r="AC577" s="219"/>
      <c r="AD577" s="219"/>
      <c r="AE577" s="219"/>
      <c r="AF577" s="219"/>
      <c r="AG577" s="219"/>
      <c r="AH577" s="219"/>
      <c r="AI577" s="219"/>
      <c r="AJ577" s="219"/>
      <c r="AK577" s="219"/>
      <c r="AL577" s="219"/>
      <c r="AM577" s="219"/>
      <c r="AN577" s="219"/>
      <c r="AO577" s="219"/>
      <c r="AP577" s="219"/>
      <c r="AQ577" s="219"/>
      <c r="AR577" s="219"/>
      <c r="AS577" s="219"/>
      <c r="AT577" s="219"/>
      <c r="AU577" s="219"/>
      <c r="AV577" s="219"/>
      <c r="AW577" s="219"/>
      <c r="AX577" s="219"/>
      <c r="AY577" s="219"/>
      <c r="AZ577" s="219"/>
      <c r="BA577" s="219"/>
      <c r="BB577" s="219"/>
      <c r="BC577" s="219"/>
      <c r="BD577" s="219"/>
      <c r="BE577" s="219"/>
      <c r="BF577" s="219"/>
      <c r="BG577" s="219"/>
      <c r="BH577" s="219"/>
      <c r="BI577" s="219"/>
      <c r="BJ577" s="219"/>
      <c r="BK577" s="219"/>
      <c r="BL577" s="219"/>
      <c r="BM577" s="222"/>
    </row>
    <row r="578" spans="1:65">
      <c r="A578" s="30"/>
      <c r="B578" s="3" t="s">
        <v>86</v>
      </c>
      <c r="C578" s="29"/>
      <c r="D578" s="13">
        <v>1.9511312056333885E-2</v>
      </c>
      <c r="E578" s="13">
        <v>1.1462718403899017E-2</v>
      </c>
      <c r="F578" s="13">
        <v>0.11336439265687887</v>
      </c>
      <c r="G578" s="13">
        <v>4.0615527444623239E-2</v>
      </c>
      <c r="H578" s="13">
        <v>3.6972943257596168E-2</v>
      </c>
      <c r="I578" s="13">
        <v>9.9533949816187836E-2</v>
      </c>
      <c r="J578" s="13">
        <v>7.2440149010952998E-2</v>
      </c>
      <c r="K578" s="13">
        <v>7.5108083631696507E-2</v>
      </c>
      <c r="L578" s="13">
        <v>0.18057044931092386</v>
      </c>
      <c r="M578" s="13">
        <v>1.3760418323075625E-2</v>
      </c>
      <c r="N578" s="13">
        <v>1.3044420677191353E-2</v>
      </c>
      <c r="O578" s="13">
        <v>3.0006001800600229E-2</v>
      </c>
      <c r="P578" s="13">
        <v>3.6480045057147352E-2</v>
      </c>
      <c r="Q578" s="13">
        <v>1.170153883264443E-2</v>
      </c>
      <c r="R578" s="13">
        <v>1.8663784777911068E-2</v>
      </c>
      <c r="S578" s="15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55"/>
    </row>
    <row r="579" spans="1:65">
      <c r="A579" s="30"/>
      <c r="B579" s="3" t="s">
        <v>263</v>
      </c>
      <c r="C579" s="29"/>
      <c r="D579" s="13">
        <v>0.15993097231803466</v>
      </c>
      <c r="E579" s="13">
        <v>0.19136211684155491</v>
      </c>
      <c r="F579" s="13">
        <v>-0.76002879141685487</v>
      </c>
      <c r="G579" s="13">
        <v>-5.6327764081236853E-2</v>
      </c>
      <c r="H579" s="13">
        <v>-0.11387630043562713</v>
      </c>
      <c r="I579" s="13">
        <v>-0.30756115934878947</v>
      </c>
      <c r="J579" s="13">
        <v>-0.2139983776629425</v>
      </c>
      <c r="K579" s="13">
        <v>-4.8283345020945667E-2</v>
      </c>
      <c r="L579" s="13">
        <v>-0.79269397395671093</v>
      </c>
      <c r="M579" s="13">
        <v>-3.4669712765068472E-2</v>
      </c>
      <c r="N579" s="13">
        <v>0.21186079135954472</v>
      </c>
      <c r="O579" s="13">
        <v>0.17819799159955729</v>
      </c>
      <c r="P579" s="13">
        <v>0.30443349069950987</v>
      </c>
      <c r="Q579" s="13">
        <v>-0.46906834202078762</v>
      </c>
      <c r="R579" s="13">
        <v>0.19799963851719715</v>
      </c>
      <c r="S579" s="15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55"/>
    </row>
    <row r="580" spans="1:65">
      <c r="A580" s="30"/>
      <c r="B580" s="46" t="s">
        <v>264</v>
      </c>
      <c r="C580" s="47"/>
      <c r="D580" s="45">
        <v>0.59</v>
      </c>
      <c r="E580" s="45">
        <v>0.67</v>
      </c>
      <c r="F580" s="45">
        <v>2</v>
      </c>
      <c r="G580" s="45">
        <v>0.02</v>
      </c>
      <c r="H580" s="45">
        <v>0.18</v>
      </c>
      <c r="I580" s="45">
        <v>0.73</v>
      </c>
      <c r="J580" s="45">
        <v>0.47</v>
      </c>
      <c r="K580" s="45">
        <v>0</v>
      </c>
      <c r="L580" s="45">
        <v>2.09</v>
      </c>
      <c r="M580" s="45">
        <v>0.04</v>
      </c>
      <c r="N580" s="45">
        <v>0.73</v>
      </c>
      <c r="O580" s="45">
        <v>0.64</v>
      </c>
      <c r="P580" s="45">
        <v>0.99</v>
      </c>
      <c r="Q580" s="45">
        <v>1.18</v>
      </c>
      <c r="R580" s="45">
        <v>0.69</v>
      </c>
      <c r="S580" s="15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55"/>
    </row>
    <row r="581" spans="1:65">
      <c r="B581" s="31"/>
      <c r="C581" s="20"/>
      <c r="D581" s="20"/>
      <c r="E581" s="20"/>
      <c r="F581" s="20"/>
      <c r="G581" s="20"/>
      <c r="H581" s="20"/>
      <c r="I581" s="20"/>
      <c r="J581" s="20"/>
      <c r="K581" s="20"/>
      <c r="L581" s="20"/>
      <c r="M581" s="20"/>
      <c r="N581" s="20"/>
      <c r="O581" s="20"/>
      <c r="P581" s="20"/>
      <c r="Q581" s="20"/>
      <c r="R581" s="20"/>
      <c r="BM581" s="55"/>
    </row>
    <row r="582" spans="1:65" ht="15">
      <c r="B582" s="8" t="s">
        <v>632</v>
      </c>
      <c r="BM582" s="28" t="s">
        <v>67</v>
      </c>
    </row>
    <row r="583" spans="1:65" ht="15">
      <c r="A583" s="25" t="s">
        <v>57</v>
      </c>
      <c r="B583" s="18" t="s">
        <v>112</v>
      </c>
      <c r="C583" s="15" t="s">
        <v>113</v>
      </c>
      <c r="D583" s="16" t="s">
        <v>225</v>
      </c>
      <c r="E583" s="17" t="s">
        <v>225</v>
      </c>
      <c r="F583" s="17" t="s">
        <v>225</v>
      </c>
      <c r="G583" s="17" t="s">
        <v>225</v>
      </c>
      <c r="H583" s="17" t="s">
        <v>225</v>
      </c>
      <c r="I583" s="17" t="s">
        <v>225</v>
      </c>
      <c r="J583" s="17" t="s">
        <v>225</v>
      </c>
      <c r="K583" s="17" t="s">
        <v>225</v>
      </c>
      <c r="L583" s="17" t="s">
        <v>225</v>
      </c>
      <c r="M583" s="17" t="s">
        <v>225</v>
      </c>
      <c r="N583" s="17" t="s">
        <v>225</v>
      </c>
      <c r="O583" s="17" t="s">
        <v>225</v>
      </c>
      <c r="P583" s="17" t="s">
        <v>225</v>
      </c>
      <c r="Q583" s="17" t="s">
        <v>225</v>
      </c>
      <c r="R583" s="15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28">
        <v>1</v>
      </c>
    </row>
    <row r="584" spans="1:65">
      <c r="A584" s="30"/>
      <c r="B584" s="19" t="s">
        <v>226</v>
      </c>
      <c r="C584" s="9" t="s">
        <v>226</v>
      </c>
      <c r="D584" s="151" t="s">
        <v>230</v>
      </c>
      <c r="E584" s="152" t="s">
        <v>231</v>
      </c>
      <c r="F584" s="152" t="s">
        <v>232</v>
      </c>
      <c r="G584" s="152" t="s">
        <v>235</v>
      </c>
      <c r="H584" s="152" t="s">
        <v>236</v>
      </c>
      <c r="I584" s="152" t="s">
        <v>237</v>
      </c>
      <c r="J584" s="152" t="s">
        <v>238</v>
      </c>
      <c r="K584" s="152" t="s">
        <v>280</v>
      </c>
      <c r="L584" s="152" t="s">
        <v>241</v>
      </c>
      <c r="M584" s="152" t="s">
        <v>242</v>
      </c>
      <c r="N584" s="152" t="s">
        <v>243</v>
      </c>
      <c r="O584" s="152" t="s">
        <v>246</v>
      </c>
      <c r="P584" s="152" t="s">
        <v>248</v>
      </c>
      <c r="Q584" s="152" t="s">
        <v>249</v>
      </c>
      <c r="R584" s="15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28" t="s">
        <v>1</v>
      </c>
    </row>
    <row r="585" spans="1:65">
      <c r="A585" s="30"/>
      <c r="B585" s="19"/>
      <c r="C585" s="9"/>
      <c r="D585" s="10" t="s">
        <v>320</v>
      </c>
      <c r="E585" s="11" t="s">
        <v>282</v>
      </c>
      <c r="F585" s="11" t="s">
        <v>320</v>
      </c>
      <c r="G585" s="11" t="s">
        <v>282</v>
      </c>
      <c r="H585" s="11" t="s">
        <v>282</v>
      </c>
      <c r="I585" s="11" t="s">
        <v>282</v>
      </c>
      <c r="J585" s="11" t="s">
        <v>282</v>
      </c>
      <c r="K585" s="11" t="s">
        <v>282</v>
      </c>
      <c r="L585" s="11" t="s">
        <v>282</v>
      </c>
      <c r="M585" s="11" t="s">
        <v>320</v>
      </c>
      <c r="N585" s="11" t="s">
        <v>320</v>
      </c>
      <c r="O585" s="11" t="s">
        <v>282</v>
      </c>
      <c r="P585" s="11" t="s">
        <v>320</v>
      </c>
      <c r="Q585" s="11" t="s">
        <v>320</v>
      </c>
      <c r="R585" s="15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28">
        <v>3</v>
      </c>
    </row>
    <row r="586" spans="1:65">
      <c r="A586" s="30"/>
      <c r="B586" s="19"/>
      <c r="C586" s="9"/>
      <c r="D586" s="26" t="s">
        <v>321</v>
      </c>
      <c r="E586" s="26" t="s">
        <v>322</v>
      </c>
      <c r="F586" s="26" t="s">
        <v>323</v>
      </c>
      <c r="G586" s="26" t="s">
        <v>323</v>
      </c>
      <c r="H586" s="26" t="s">
        <v>323</v>
      </c>
      <c r="I586" s="26" t="s">
        <v>323</v>
      </c>
      <c r="J586" s="26" t="s">
        <v>323</v>
      </c>
      <c r="K586" s="26" t="s">
        <v>118</v>
      </c>
      <c r="L586" s="26" t="s">
        <v>324</v>
      </c>
      <c r="M586" s="26" t="s">
        <v>324</v>
      </c>
      <c r="N586" s="26" t="s">
        <v>307</v>
      </c>
      <c r="O586" s="26" t="s">
        <v>324</v>
      </c>
      <c r="P586" s="26" t="s">
        <v>307</v>
      </c>
      <c r="Q586" s="26" t="s">
        <v>323</v>
      </c>
      <c r="R586" s="15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28">
        <v>3</v>
      </c>
    </row>
    <row r="587" spans="1:65">
      <c r="A587" s="30"/>
      <c r="B587" s="18">
        <v>1</v>
      </c>
      <c r="C587" s="14">
        <v>1</v>
      </c>
      <c r="D587" s="224">
        <v>4.0030200000000002E-2</v>
      </c>
      <c r="E587" s="214">
        <v>3.417537494417746E-2</v>
      </c>
      <c r="F587" s="214">
        <v>3.3000000000000002E-2</v>
      </c>
      <c r="G587" s="214">
        <v>0.03</v>
      </c>
      <c r="H587" s="214">
        <v>0.03</v>
      </c>
      <c r="I587" s="214">
        <v>0.04</v>
      </c>
      <c r="J587" s="214">
        <v>0.03</v>
      </c>
      <c r="K587" s="214">
        <v>0.03</v>
      </c>
      <c r="L587" s="224">
        <v>1.0740966664513201E-2</v>
      </c>
      <c r="M587" s="214">
        <v>0.04</v>
      </c>
      <c r="N587" s="214">
        <v>0.03</v>
      </c>
      <c r="O587" s="214">
        <v>0.03</v>
      </c>
      <c r="P587" s="224">
        <v>0.04</v>
      </c>
      <c r="Q587" s="214">
        <v>0.03</v>
      </c>
      <c r="R587" s="205"/>
      <c r="S587" s="206"/>
      <c r="T587" s="206"/>
      <c r="U587" s="206"/>
      <c r="V587" s="206"/>
      <c r="W587" s="206"/>
      <c r="X587" s="206"/>
      <c r="Y587" s="206"/>
      <c r="Z587" s="206"/>
      <c r="AA587" s="206"/>
      <c r="AB587" s="206"/>
      <c r="AC587" s="206"/>
      <c r="AD587" s="206"/>
      <c r="AE587" s="206"/>
      <c r="AF587" s="206"/>
      <c r="AG587" s="206"/>
      <c r="AH587" s="206"/>
      <c r="AI587" s="206"/>
      <c r="AJ587" s="206"/>
      <c r="AK587" s="206"/>
      <c r="AL587" s="206"/>
      <c r="AM587" s="206"/>
      <c r="AN587" s="206"/>
      <c r="AO587" s="206"/>
      <c r="AP587" s="206"/>
      <c r="AQ587" s="206"/>
      <c r="AR587" s="206"/>
      <c r="AS587" s="206"/>
      <c r="AT587" s="206"/>
      <c r="AU587" s="206"/>
      <c r="AV587" s="206"/>
      <c r="AW587" s="206"/>
      <c r="AX587" s="206"/>
      <c r="AY587" s="206"/>
      <c r="AZ587" s="206"/>
      <c r="BA587" s="206"/>
      <c r="BB587" s="206"/>
      <c r="BC587" s="206"/>
      <c r="BD587" s="206"/>
      <c r="BE587" s="206"/>
      <c r="BF587" s="206"/>
      <c r="BG587" s="206"/>
      <c r="BH587" s="206"/>
      <c r="BI587" s="206"/>
      <c r="BJ587" s="206"/>
      <c r="BK587" s="206"/>
      <c r="BL587" s="206"/>
      <c r="BM587" s="215">
        <v>1</v>
      </c>
    </row>
    <row r="588" spans="1:65">
      <c r="A588" s="30"/>
      <c r="B588" s="19">
        <v>1</v>
      </c>
      <c r="C588" s="9">
        <v>2</v>
      </c>
      <c r="D588" s="225">
        <v>4.22598E-2</v>
      </c>
      <c r="E588" s="24">
        <v>3.3581441454975831E-2</v>
      </c>
      <c r="F588" s="24">
        <v>3.3000000000000002E-2</v>
      </c>
      <c r="G588" s="24">
        <v>0.03</v>
      </c>
      <c r="H588" s="24">
        <v>0.04</v>
      </c>
      <c r="I588" s="24">
        <v>0.04</v>
      </c>
      <c r="J588" s="24">
        <v>0.03</v>
      </c>
      <c r="K588" s="24">
        <v>0.03</v>
      </c>
      <c r="L588" s="225">
        <v>1.0937525343663601E-2</v>
      </c>
      <c r="M588" s="24">
        <v>0.04</v>
      </c>
      <c r="N588" s="24">
        <v>0.03</v>
      </c>
      <c r="O588" s="24">
        <v>0.03</v>
      </c>
      <c r="P588" s="225">
        <v>0.04</v>
      </c>
      <c r="Q588" s="24">
        <v>0.03</v>
      </c>
      <c r="R588" s="205"/>
      <c r="S588" s="206"/>
      <c r="T588" s="206"/>
      <c r="U588" s="206"/>
      <c r="V588" s="206"/>
      <c r="W588" s="206"/>
      <c r="X588" s="206"/>
      <c r="Y588" s="206"/>
      <c r="Z588" s="206"/>
      <c r="AA588" s="206"/>
      <c r="AB588" s="206"/>
      <c r="AC588" s="206"/>
      <c r="AD588" s="206"/>
      <c r="AE588" s="206"/>
      <c r="AF588" s="206"/>
      <c r="AG588" s="206"/>
      <c r="AH588" s="206"/>
      <c r="AI588" s="206"/>
      <c r="AJ588" s="206"/>
      <c r="AK588" s="206"/>
      <c r="AL588" s="206"/>
      <c r="AM588" s="206"/>
      <c r="AN588" s="206"/>
      <c r="AO588" s="206"/>
      <c r="AP588" s="206"/>
      <c r="AQ588" s="206"/>
      <c r="AR588" s="206"/>
      <c r="AS588" s="206"/>
      <c r="AT588" s="206"/>
      <c r="AU588" s="206"/>
      <c r="AV588" s="206"/>
      <c r="AW588" s="206"/>
      <c r="AX588" s="206"/>
      <c r="AY588" s="206"/>
      <c r="AZ588" s="206"/>
      <c r="BA588" s="206"/>
      <c r="BB588" s="206"/>
      <c r="BC588" s="206"/>
      <c r="BD588" s="206"/>
      <c r="BE588" s="206"/>
      <c r="BF588" s="206"/>
      <c r="BG588" s="206"/>
      <c r="BH588" s="206"/>
      <c r="BI588" s="206"/>
      <c r="BJ588" s="206"/>
      <c r="BK588" s="206"/>
      <c r="BL588" s="206"/>
      <c r="BM588" s="215" t="e">
        <v>#N/A</v>
      </c>
    </row>
    <row r="589" spans="1:65">
      <c r="A589" s="30"/>
      <c r="B589" s="19">
        <v>1</v>
      </c>
      <c r="C589" s="9">
        <v>3</v>
      </c>
      <c r="D589" s="225">
        <v>4.4149900000000006E-2</v>
      </c>
      <c r="E589" s="24">
        <v>3.3327486475619506E-2</v>
      </c>
      <c r="F589" s="24">
        <v>3.5000000000000003E-2</v>
      </c>
      <c r="G589" s="24">
        <v>0.03</v>
      </c>
      <c r="H589" s="24">
        <v>0.03</v>
      </c>
      <c r="I589" s="24">
        <v>0.04</v>
      </c>
      <c r="J589" s="24">
        <v>0.03</v>
      </c>
      <c r="K589" s="24">
        <v>0.03</v>
      </c>
      <c r="L589" s="225">
        <v>1.074059497324782E-2</v>
      </c>
      <c r="M589" s="24">
        <v>0.04</v>
      </c>
      <c r="N589" s="24">
        <v>0.03</v>
      </c>
      <c r="O589" s="24">
        <v>0.03</v>
      </c>
      <c r="P589" s="225">
        <v>0.05</v>
      </c>
      <c r="Q589" s="24">
        <v>0.03</v>
      </c>
      <c r="R589" s="205"/>
      <c r="S589" s="206"/>
      <c r="T589" s="206"/>
      <c r="U589" s="206"/>
      <c r="V589" s="206"/>
      <c r="W589" s="206"/>
      <c r="X589" s="206"/>
      <c r="Y589" s="206"/>
      <c r="Z589" s="206"/>
      <c r="AA589" s="206"/>
      <c r="AB589" s="206"/>
      <c r="AC589" s="206"/>
      <c r="AD589" s="206"/>
      <c r="AE589" s="206"/>
      <c r="AF589" s="206"/>
      <c r="AG589" s="206"/>
      <c r="AH589" s="206"/>
      <c r="AI589" s="206"/>
      <c r="AJ589" s="206"/>
      <c r="AK589" s="206"/>
      <c r="AL589" s="206"/>
      <c r="AM589" s="206"/>
      <c r="AN589" s="206"/>
      <c r="AO589" s="206"/>
      <c r="AP589" s="206"/>
      <c r="AQ589" s="206"/>
      <c r="AR589" s="206"/>
      <c r="AS589" s="206"/>
      <c r="AT589" s="206"/>
      <c r="AU589" s="206"/>
      <c r="AV589" s="206"/>
      <c r="AW589" s="206"/>
      <c r="AX589" s="206"/>
      <c r="AY589" s="206"/>
      <c r="AZ589" s="206"/>
      <c r="BA589" s="206"/>
      <c r="BB589" s="206"/>
      <c r="BC589" s="206"/>
      <c r="BD589" s="206"/>
      <c r="BE589" s="206"/>
      <c r="BF589" s="206"/>
      <c r="BG589" s="206"/>
      <c r="BH589" s="206"/>
      <c r="BI589" s="206"/>
      <c r="BJ589" s="206"/>
      <c r="BK589" s="206"/>
      <c r="BL589" s="206"/>
      <c r="BM589" s="215">
        <v>16</v>
      </c>
    </row>
    <row r="590" spans="1:65">
      <c r="A590" s="30"/>
      <c r="B590" s="19">
        <v>1</v>
      </c>
      <c r="C590" s="9">
        <v>4</v>
      </c>
      <c r="D590" s="225">
        <v>4.2120900000000003E-2</v>
      </c>
      <c r="E590" s="24">
        <v>3.2578131050917301E-2</v>
      </c>
      <c r="F590" s="24">
        <v>3.5999999999999997E-2</v>
      </c>
      <c r="G590" s="24">
        <v>0.03</v>
      </c>
      <c r="H590" s="24">
        <v>0.03</v>
      </c>
      <c r="I590" s="24">
        <v>0.04</v>
      </c>
      <c r="J590" s="24">
        <v>0.03</v>
      </c>
      <c r="K590" s="24">
        <v>0.03</v>
      </c>
      <c r="L590" s="225">
        <v>1.123552200521088E-2</v>
      </c>
      <c r="M590" s="24">
        <v>0.04</v>
      </c>
      <c r="N590" s="24">
        <v>0.03</v>
      </c>
      <c r="O590" s="24">
        <v>0.03</v>
      </c>
      <c r="P590" s="225">
        <v>0.04</v>
      </c>
      <c r="Q590" s="24">
        <v>0.03</v>
      </c>
      <c r="R590" s="205"/>
      <c r="S590" s="206"/>
      <c r="T590" s="206"/>
      <c r="U590" s="206"/>
      <c r="V590" s="206"/>
      <c r="W590" s="206"/>
      <c r="X590" s="206"/>
      <c r="Y590" s="206"/>
      <c r="Z590" s="206"/>
      <c r="AA590" s="206"/>
      <c r="AB590" s="206"/>
      <c r="AC590" s="206"/>
      <c r="AD590" s="206"/>
      <c r="AE590" s="206"/>
      <c r="AF590" s="206"/>
      <c r="AG590" s="206"/>
      <c r="AH590" s="206"/>
      <c r="AI590" s="206"/>
      <c r="AJ590" s="206"/>
      <c r="AK590" s="206"/>
      <c r="AL590" s="206"/>
      <c r="AM590" s="206"/>
      <c r="AN590" s="206"/>
      <c r="AO590" s="206"/>
      <c r="AP590" s="206"/>
      <c r="AQ590" s="206"/>
      <c r="AR590" s="206"/>
      <c r="AS590" s="206"/>
      <c r="AT590" s="206"/>
      <c r="AU590" s="206"/>
      <c r="AV590" s="206"/>
      <c r="AW590" s="206"/>
      <c r="AX590" s="206"/>
      <c r="AY590" s="206"/>
      <c r="AZ590" s="206"/>
      <c r="BA590" s="206"/>
      <c r="BB590" s="206"/>
      <c r="BC590" s="206"/>
      <c r="BD590" s="206"/>
      <c r="BE590" s="206"/>
      <c r="BF590" s="206"/>
      <c r="BG590" s="206"/>
      <c r="BH590" s="206"/>
      <c r="BI590" s="206"/>
      <c r="BJ590" s="206"/>
      <c r="BK590" s="206"/>
      <c r="BL590" s="206"/>
      <c r="BM590" s="215">
        <v>3.2650175771930343E-2</v>
      </c>
    </row>
    <row r="591" spans="1:65">
      <c r="A591" s="30"/>
      <c r="B591" s="19">
        <v>1</v>
      </c>
      <c r="C591" s="9">
        <v>5</v>
      </c>
      <c r="D591" s="225">
        <v>4.3082000000000002E-2</v>
      </c>
      <c r="E591" s="24">
        <v>3.3274845061015274E-2</v>
      </c>
      <c r="F591" s="24">
        <v>3.3000000000000002E-2</v>
      </c>
      <c r="G591" s="24">
        <v>0.03</v>
      </c>
      <c r="H591" s="24">
        <v>0.03</v>
      </c>
      <c r="I591" s="24">
        <v>0.04</v>
      </c>
      <c r="J591" s="24">
        <v>0.03</v>
      </c>
      <c r="K591" s="24">
        <v>0.03</v>
      </c>
      <c r="L591" s="225">
        <v>1.129013071518954E-2</v>
      </c>
      <c r="M591" s="24">
        <v>0.04</v>
      </c>
      <c r="N591" s="24">
        <v>0.03</v>
      </c>
      <c r="O591" s="24">
        <v>0.03</v>
      </c>
      <c r="P591" s="225">
        <v>0.04</v>
      </c>
      <c r="Q591" s="24">
        <v>0.03</v>
      </c>
      <c r="R591" s="205"/>
      <c r="S591" s="206"/>
      <c r="T591" s="206"/>
      <c r="U591" s="206"/>
      <c r="V591" s="206"/>
      <c r="W591" s="206"/>
      <c r="X591" s="206"/>
      <c r="Y591" s="206"/>
      <c r="Z591" s="206"/>
      <c r="AA591" s="206"/>
      <c r="AB591" s="206"/>
      <c r="AC591" s="206"/>
      <c r="AD591" s="206"/>
      <c r="AE591" s="206"/>
      <c r="AF591" s="206"/>
      <c r="AG591" s="206"/>
      <c r="AH591" s="206"/>
      <c r="AI591" s="206"/>
      <c r="AJ591" s="206"/>
      <c r="AK591" s="206"/>
      <c r="AL591" s="206"/>
      <c r="AM591" s="206"/>
      <c r="AN591" s="206"/>
      <c r="AO591" s="206"/>
      <c r="AP591" s="206"/>
      <c r="AQ591" s="206"/>
      <c r="AR591" s="206"/>
      <c r="AS591" s="206"/>
      <c r="AT591" s="206"/>
      <c r="AU591" s="206"/>
      <c r="AV591" s="206"/>
      <c r="AW591" s="206"/>
      <c r="AX591" s="206"/>
      <c r="AY591" s="206"/>
      <c r="AZ591" s="206"/>
      <c r="BA591" s="206"/>
      <c r="BB591" s="206"/>
      <c r="BC591" s="206"/>
      <c r="BD591" s="206"/>
      <c r="BE591" s="206"/>
      <c r="BF591" s="206"/>
      <c r="BG591" s="206"/>
      <c r="BH591" s="206"/>
      <c r="BI591" s="206"/>
      <c r="BJ591" s="206"/>
      <c r="BK591" s="206"/>
      <c r="BL591" s="206"/>
      <c r="BM591" s="215">
        <v>96</v>
      </c>
    </row>
    <row r="592" spans="1:65">
      <c r="A592" s="30"/>
      <c r="B592" s="19">
        <v>1</v>
      </c>
      <c r="C592" s="9">
        <v>6</v>
      </c>
      <c r="D592" s="225">
        <v>4.28102E-2</v>
      </c>
      <c r="E592" s="24">
        <v>3.2974321960697252E-2</v>
      </c>
      <c r="F592" s="24">
        <v>3.5000000000000003E-2</v>
      </c>
      <c r="G592" s="24">
        <v>0.03</v>
      </c>
      <c r="H592" s="24">
        <v>0.03</v>
      </c>
      <c r="I592" s="24">
        <v>0.04</v>
      </c>
      <c r="J592" s="24">
        <v>0.03</v>
      </c>
      <c r="K592" s="24">
        <v>0.03</v>
      </c>
      <c r="L592" s="225">
        <v>1.0595392068961198E-2</v>
      </c>
      <c r="M592" s="24">
        <v>0.04</v>
      </c>
      <c r="N592" s="24">
        <v>0.03</v>
      </c>
      <c r="O592" s="24">
        <v>0.03</v>
      </c>
      <c r="P592" s="225">
        <v>0.04</v>
      </c>
      <c r="Q592" s="24">
        <v>0.03</v>
      </c>
      <c r="R592" s="205"/>
      <c r="S592" s="206"/>
      <c r="T592" s="206"/>
      <c r="U592" s="206"/>
      <c r="V592" s="206"/>
      <c r="W592" s="206"/>
      <c r="X592" s="206"/>
      <c r="Y592" s="206"/>
      <c r="Z592" s="206"/>
      <c r="AA592" s="206"/>
      <c r="AB592" s="206"/>
      <c r="AC592" s="206"/>
      <c r="AD592" s="206"/>
      <c r="AE592" s="206"/>
      <c r="AF592" s="206"/>
      <c r="AG592" s="206"/>
      <c r="AH592" s="206"/>
      <c r="AI592" s="206"/>
      <c r="AJ592" s="206"/>
      <c r="AK592" s="206"/>
      <c r="AL592" s="206"/>
      <c r="AM592" s="206"/>
      <c r="AN592" s="206"/>
      <c r="AO592" s="206"/>
      <c r="AP592" s="206"/>
      <c r="AQ592" s="206"/>
      <c r="AR592" s="206"/>
      <c r="AS592" s="206"/>
      <c r="AT592" s="206"/>
      <c r="AU592" s="206"/>
      <c r="AV592" s="206"/>
      <c r="AW592" s="206"/>
      <c r="AX592" s="206"/>
      <c r="AY592" s="206"/>
      <c r="AZ592" s="206"/>
      <c r="BA592" s="206"/>
      <c r="BB592" s="206"/>
      <c r="BC592" s="206"/>
      <c r="BD592" s="206"/>
      <c r="BE592" s="206"/>
      <c r="BF592" s="206"/>
      <c r="BG592" s="206"/>
      <c r="BH592" s="206"/>
      <c r="BI592" s="206"/>
      <c r="BJ592" s="206"/>
      <c r="BK592" s="206"/>
      <c r="BL592" s="206"/>
      <c r="BM592" s="56"/>
    </row>
    <row r="593" spans="1:65">
      <c r="A593" s="30"/>
      <c r="B593" s="20" t="s">
        <v>260</v>
      </c>
      <c r="C593" s="12"/>
      <c r="D593" s="216">
        <v>4.240883333333334E-2</v>
      </c>
      <c r="E593" s="216">
        <v>3.331860015790044E-2</v>
      </c>
      <c r="F593" s="216">
        <v>3.4166666666666672E-2</v>
      </c>
      <c r="G593" s="216">
        <v>0.03</v>
      </c>
      <c r="H593" s="216">
        <v>3.1666666666666669E-2</v>
      </c>
      <c r="I593" s="216">
        <v>0.04</v>
      </c>
      <c r="J593" s="216">
        <v>0.03</v>
      </c>
      <c r="K593" s="216">
        <v>0.03</v>
      </c>
      <c r="L593" s="216">
        <v>1.092335529513104E-2</v>
      </c>
      <c r="M593" s="216">
        <v>0.04</v>
      </c>
      <c r="N593" s="216">
        <v>0.03</v>
      </c>
      <c r="O593" s="216">
        <v>0.03</v>
      </c>
      <c r="P593" s="216">
        <v>4.1666666666666664E-2</v>
      </c>
      <c r="Q593" s="216">
        <v>0.03</v>
      </c>
      <c r="R593" s="205"/>
      <c r="S593" s="206"/>
      <c r="T593" s="206"/>
      <c r="U593" s="206"/>
      <c r="V593" s="206"/>
      <c r="W593" s="206"/>
      <c r="X593" s="206"/>
      <c r="Y593" s="206"/>
      <c r="Z593" s="206"/>
      <c r="AA593" s="206"/>
      <c r="AB593" s="206"/>
      <c r="AC593" s="206"/>
      <c r="AD593" s="206"/>
      <c r="AE593" s="206"/>
      <c r="AF593" s="206"/>
      <c r="AG593" s="206"/>
      <c r="AH593" s="206"/>
      <c r="AI593" s="206"/>
      <c r="AJ593" s="206"/>
      <c r="AK593" s="206"/>
      <c r="AL593" s="206"/>
      <c r="AM593" s="206"/>
      <c r="AN593" s="206"/>
      <c r="AO593" s="206"/>
      <c r="AP593" s="206"/>
      <c r="AQ593" s="206"/>
      <c r="AR593" s="206"/>
      <c r="AS593" s="206"/>
      <c r="AT593" s="206"/>
      <c r="AU593" s="206"/>
      <c r="AV593" s="206"/>
      <c r="AW593" s="206"/>
      <c r="AX593" s="206"/>
      <c r="AY593" s="206"/>
      <c r="AZ593" s="206"/>
      <c r="BA593" s="206"/>
      <c r="BB593" s="206"/>
      <c r="BC593" s="206"/>
      <c r="BD593" s="206"/>
      <c r="BE593" s="206"/>
      <c r="BF593" s="206"/>
      <c r="BG593" s="206"/>
      <c r="BH593" s="206"/>
      <c r="BI593" s="206"/>
      <c r="BJ593" s="206"/>
      <c r="BK593" s="206"/>
      <c r="BL593" s="206"/>
      <c r="BM593" s="56"/>
    </row>
    <row r="594" spans="1:65">
      <c r="A594" s="30"/>
      <c r="B594" s="3" t="s">
        <v>261</v>
      </c>
      <c r="C594" s="29"/>
      <c r="D594" s="24">
        <v>4.2535000000000003E-2</v>
      </c>
      <c r="E594" s="24">
        <v>3.330116576831739E-2</v>
      </c>
      <c r="F594" s="24">
        <v>3.4000000000000002E-2</v>
      </c>
      <c r="G594" s="24">
        <v>0.03</v>
      </c>
      <c r="H594" s="24">
        <v>0.03</v>
      </c>
      <c r="I594" s="24">
        <v>0.04</v>
      </c>
      <c r="J594" s="24">
        <v>0.03</v>
      </c>
      <c r="K594" s="24">
        <v>0.03</v>
      </c>
      <c r="L594" s="24">
        <v>1.08392460040884E-2</v>
      </c>
      <c r="M594" s="24">
        <v>0.04</v>
      </c>
      <c r="N594" s="24">
        <v>0.03</v>
      </c>
      <c r="O594" s="24">
        <v>0.03</v>
      </c>
      <c r="P594" s="24">
        <v>0.04</v>
      </c>
      <c r="Q594" s="24">
        <v>0.03</v>
      </c>
      <c r="R594" s="205"/>
      <c r="S594" s="206"/>
      <c r="T594" s="206"/>
      <c r="U594" s="206"/>
      <c r="V594" s="206"/>
      <c r="W594" s="206"/>
      <c r="X594" s="206"/>
      <c r="Y594" s="206"/>
      <c r="Z594" s="206"/>
      <c r="AA594" s="206"/>
      <c r="AB594" s="206"/>
      <c r="AC594" s="206"/>
      <c r="AD594" s="206"/>
      <c r="AE594" s="206"/>
      <c r="AF594" s="206"/>
      <c r="AG594" s="206"/>
      <c r="AH594" s="206"/>
      <c r="AI594" s="206"/>
      <c r="AJ594" s="206"/>
      <c r="AK594" s="206"/>
      <c r="AL594" s="206"/>
      <c r="AM594" s="206"/>
      <c r="AN594" s="206"/>
      <c r="AO594" s="206"/>
      <c r="AP594" s="206"/>
      <c r="AQ594" s="206"/>
      <c r="AR594" s="206"/>
      <c r="AS594" s="206"/>
      <c r="AT594" s="206"/>
      <c r="AU594" s="206"/>
      <c r="AV594" s="206"/>
      <c r="AW594" s="206"/>
      <c r="AX594" s="206"/>
      <c r="AY594" s="206"/>
      <c r="AZ594" s="206"/>
      <c r="BA594" s="206"/>
      <c r="BB594" s="206"/>
      <c r="BC594" s="206"/>
      <c r="BD594" s="206"/>
      <c r="BE594" s="206"/>
      <c r="BF594" s="206"/>
      <c r="BG594" s="206"/>
      <c r="BH594" s="206"/>
      <c r="BI594" s="206"/>
      <c r="BJ594" s="206"/>
      <c r="BK594" s="206"/>
      <c r="BL594" s="206"/>
      <c r="BM594" s="56"/>
    </row>
    <row r="595" spans="1:65">
      <c r="A595" s="30"/>
      <c r="B595" s="3" t="s">
        <v>262</v>
      </c>
      <c r="C595" s="29"/>
      <c r="D595" s="24">
        <v>1.371756157145529E-3</v>
      </c>
      <c r="E595" s="24">
        <v>5.425797697039996E-4</v>
      </c>
      <c r="F595" s="24">
        <v>1.329160135825125E-3</v>
      </c>
      <c r="G595" s="24">
        <v>0</v>
      </c>
      <c r="H595" s="24">
        <v>4.0824829046386306E-3</v>
      </c>
      <c r="I595" s="24">
        <v>0</v>
      </c>
      <c r="J595" s="24">
        <v>0</v>
      </c>
      <c r="K595" s="24">
        <v>0</v>
      </c>
      <c r="L595" s="24">
        <v>2.8509643262230228E-4</v>
      </c>
      <c r="M595" s="24">
        <v>0</v>
      </c>
      <c r="N595" s="24">
        <v>0</v>
      </c>
      <c r="O595" s="24">
        <v>0</v>
      </c>
      <c r="P595" s="24">
        <v>4.0824829046386306E-3</v>
      </c>
      <c r="Q595" s="24">
        <v>0</v>
      </c>
      <c r="R595" s="205"/>
      <c r="S595" s="206"/>
      <c r="T595" s="206"/>
      <c r="U595" s="206"/>
      <c r="V595" s="206"/>
      <c r="W595" s="206"/>
      <c r="X595" s="206"/>
      <c r="Y595" s="206"/>
      <c r="Z595" s="206"/>
      <c r="AA595" s="206"/>
      <c r="AB595" s="206"/>
      <c r="AC595" s="206"/>
      <c r="AD595" s="206"/>
      <c r="AE595" s="206"/>
      <c r="AF595" s="206"/>
      <c r="AG595" s="206"/>
      <c r="AH595" s="206"/>
      <c r="AI595" s="206"/>
      <c r="AJ595" s="206"/>
      <c r="AK595" s="206"/>
      <c r="AL595" s="206"/>
      <c r="AM595" s="206"/>
      <c r="AN595" s="206"/>
      <c r="AO595" s="206"/>
      <c r="AP595" s="206"/>
      <c r="AQ595" s="206"/>
      <c r="AR595" s="206"/>
      <c r="AS595" s="206"/>
      <c r="AT595" s="206"/>
      <c r="AU595" s="206"/>
      <c r="AV595" s="206"/>
      <c r="AW595" s="206"/>
      <c r="AX595" s="206"/>
      <c r="AY595" s="206"/>
      <c r="AZ595" s="206"/>
      <c r="BA595" s="206"/>
      <c r="BB595" s="206"/>
      <c r="BC595" s="206"/>
      <c r="BD595" s="206"/>
      <c r="BE595" s="206"/>
      <c r="BF595" s="206"/>
      <c r="BG595" s="206"/>
      <c r="BH595" s="206"/>
      <c r="BI595" s="206"/>
      <c r="BJ595" s="206"/>
      <c r="BK595" s="206"/>
      <c r="BL595" s="206"/>
      <c r="BM595" s="56"/>
    </row>
    <row r="596" spans="1:65">
      <c r="A596" s="30"/>
      <c r="B596" s="3" t="s">
        <v>86</v>
      </c>
      <c r="C596" s="29"/>
      <c r="D596" s="13">
        <v>3.2346000805151334E-2</v>
      </c>
      <c r="E596" s="13">
        <v>1.6284590803114642E-2</v>
      </c>
      <c r="F596" s="13">
        <v>3.8902247877808535E-2</v>
      </c>
      <c r="G596" s="13">
        <v>0</v>
      </c>
      <c r="H596" s="13">
        <v>0.12892051277806202</v>
      </c>
      <c r="I596" s="13">
        <v>0</v>
      </c>
      <c r="J596" s="13">
        <v>0</v>
      </c>
      <c r="K596" s="13">
        <v>0</v>
      </c>
      <c r="L596" s="13">
        <v>2.609971248938325E-2</v>
      </c>
      <c r="M596" s="13">
        <v>0</v>
      </c>
      <c r="N596" s="13">
        <v>0</v>
      </c>
      <c r="O596" s="13">
        <v>0</v>
      </c>
      <c r="P596" s="13">
        <v>9.7979589711327142E-2</v>
      </c>
      <c r="Q596" s="13">
        <v>0</v>
      </c>
      <c r="R596" s="15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55"/>
    </row>
    <row r="597" spans="1:65">
      <c r="A597" s="30"/>
      <c r="B597" s="3" t="s">
        <v>263</v>
      </c>
      <c r="C597" s="29"/>
      <c r="D597" s="13">
        <v>0.29888529941062703</v>
      </c>
      <c r="E597" s="13">
        <v>2.0472305896274801E-2</v>
      </c>
      <c r="F597" s="13">
        <v>4.6446638000646523E-2</v>
      </c>
      <c r="G597" s="13">
        <v>-8.1168805657969023E-2</v>
      </c>
      <c r="H597" s="13">
        <v>-3.0122628194522827E-2</v>
      </c>
      <c r="I597" s="13">
        <v>0.22510825912270804</v>
      </c>
      <c r="J597" s="13">
        <v>-8.1168805657969023E-2</v>
      </c>
      <c r="K597" s="13">
        <v>-8.1168805657969023E-2</v>
      </c>
      <c r="L597" s="13">
        <v>-0.66544268026507991</v>
      </c>
      <c r="M597" s="13">
        <v>0.22510825912270804</v>
      </c>
      <c r="N597" s="13">
        <v>-8.1168805657969023E-2</v>
      </c>
      <c r="O597" s="13">
        <v>-8.1168805657969023E-2</v>
      </c>
      <c r="P597" s="13">
        <v>0.27615443658615413</v>
      </c>
      <c r="Q597" s="13">
        <v>-8.1168805657969023E-2</v>
      </c>
      <c r="R597" s="15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55"/>
    </row>
    <row r="598" spans="1:65">
      <c r="A598" s="30"/>
      <c r="B598" s="46" t="s">
        <v>264</v>
      </c>
      <c r="C598" s="47"/>
      <c r="D598" s="45">
        <v>4.7</v>
      </c>
      <c r="E598" s="45">
        <v>1.01</v>
      </c>
      <c r="F598" s="45">
        <v>1.35</v>
      </c>
      <c r="G598" s="45">
        <v>0.34</v>
      </c>
      <c r="H598" s="45">
        <v>0.34</v>
      </c>
      <c r="I598" s="45">
        <v>3.73</v>
      </c>
      <c r="J598" s="45">
        <v>0.34</v>
      </c>
      <c r="K598" s="45">
        <v>0.34</v>
      </c>
      <c r="L598" s="45">
        <v>8.09</v>
      </c>
      <c r="M598" s="45">
        <v>3.73</v>
      </c>
      <c r="N598" s="45">
        <v>0.34</v>
      </c>
      <c r="O598" s="45">
        <v>0.34</v>
      </c>
      <c r="P598" s="45">
        <v>4.4000000000000004</v>
      </c>
      <c r="Q598" s="45">
        <v>0.34</v>
      </c>
      <c r="R598" s="15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55"/>
    </row>
    <row r="599" spans="1:65">
      <c r="B599" s="31"/>
      <c r="C599" s="20"/>
      <c r="D599" s="20"/>
      <c r="E599" s="20"/>
      <c r="F599" s="20"/>
      <c r="G599" s="20"/>
      <c r="H599" s="20"/>
      <c r="I599" s="20"/>
      <c r="J599" s="20"/>
      <c r="K599" s="20"/>
      <c r="L599" s="20"/>
      <c r="M599" s="20"/>
      <c r="N599" s="20"/>
      <c r="O599" s="20"/>
      <c r="P599" s="20"/>
      <c r="Q599" s="20"/>
      <c r="BM599" s="55"/>
    </row>
    <row r="600" spans="1:65" ht="15">
      <c r="B600" s="8" t="s">
        <v>633</v>
      </c>
      <c r="BM600" s="28" t="s">
        <v>67</v>
      </c>
    </row>
    <row r="601" spans="1:65" ht="15">
      <c r="A601" s="25" t="s">
        <v>29</v>
      </c>
      <c r="B601" s="18" t="s">
        <v>112</v>
      </c>
      <c r="C601" s="15" t="s">
        <v>113</v>
      </c>
      <c r="D601" s="16" t="s">
        <v>225</v>
      </c>
      <c r="E601" s="17" t="s">
        <v>225</v>
      </c>
      <c r="F601" s="17" t="s">
        <v>225</v>
      </c>
      <c r="G601" s="17" t="s">
        <v>225</v>
      </c>
      <c r="H601" s="17" t="s">
        <v>225</v>
      </c>
      <c r="I601" s="17" t="s">
        <v>225</v>
      </c>
      <c r="J601" s="17" t="s">
        <v>225</v>
      </c>
      <c r="K601" s="17" t="s">
        <v>225</v>
      </c>
      <c r="L601" s="17" t="s">
        <v>225</v>
      </c>
      <c r="M601" s="17" t="s">
        <v>225</v>
      </c>
      <c r="N601" s="17" t="s">
        <v>225</v>
      </c>
      <c r="O601" s="17" t="s">
        <v>225</v>
      </c>
      <c r="P601" s="17" t="s">
        <v>225</v>
      </c>
      <c r="Q601" s="15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28">
        <v>1</v>
      </c>
    </row>
    <row r="602" spans="1:65">
      <c r="A602" s="30"/>
      <c r="B602" s="19" t="s">
        <v>226</v>
      </c>
      <c r="C602" s="9" t="s">
        <v>226</v>
      </c>
      <c r="D602" s="151" t="s">
        <v>231</v>
      </c>
      <c r="E602" s="152" t="s">
        <v>232</v>
      </c>
      <c r="F602" s="152" t="s">
        <v>235</v>
      </c>
      <c r="G602" s="152" t="s">
        <v>236</v>
      </c>
      <c r="H602" s="152" t="s">
        <v>237</v>
      </c>
      <c r="I602" s="152" t="s">
        <v>238</v>
      </c>
      <c r="J602" s="152" t="s">
        <v>280</v>
      </c>
      <c r="K602" s="152" t="s">
        <v>241</v>
      </c>
      <c r="L602" s="152" t="s">
        <v>242</v>
      </c>
      <c r="M602" s="152" t="s">
        <v>243</v>
      </c>
      <c r="N602" s="152" t="s">
        <v>246</v>
      </c>
      <c r="O602" s="152" t="s">
        <v>248</v>
      </c>
      <c r="P602" s="152" t="s">
        <v>249</v>
      </c>
      <c r="Q602" s="15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28" t="s">
        <v>3</v>
      </c>
    </row>
    <row r="603" spans="1:65">
      <c r="A603" s="30"/>
      <c r="B603" s="19"/>
      <c r="C603" s="9"/>
      <c r="D603" s="10" t="s">
        <v>282</v>
      </c>
      <c r="E603" s="11" t="s">
        <v>320</v>
      </c>
      <c r="F603" s="11" t="s">
        <v>282</v>
      </c>
      <c r="G603" s="11" t="s">
        <v>282</v>
      </c>
      <c r="H603" s="11" t="s">
        <v>282</v>
      </c>
      <c r="I603" s="11" t="s">
        <v>282</v>
      </c>
      <c r="J603" s="11" t="s">
        <v>282</v>
      </c>
      <c r="K603" s="11" t="s">
        <v>282</v>
      </c>
      <c r="L603" s="11" t="s">
        <v>320</v>
      </c>
      <c r="M603" s="11" t="s">
        <v>320</v>
      </c>
      <c r="N603" s="11" t="s">
        <v>282</v>
      </c>
      <c r="O603" s="11" t="s">
        <v>320</v>
      </c>
      <c r="P603" s="11" t="s">
        <v>320</v>
      </c>
      <c r="Q603" s="15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28">
        <v>3</v>
      </c>
    </row>
    <row r="604" spans="1:65">
      <c r="A604" s="30"/>
      <c r="B604" s="19"/>
      <c r="C604" s="9"/>
      <c r="D604" s="26" t="s">
        <v>322</v>
      </c>
      <c r="E604" s="26" t="s">
        <v>323</v>
      </c>
      <c r="F604" s="26" t="s">
        <v>323</v>
      </c>
      <c r="G604" s="26" t="s">
        <v>323</v>
      </c>
      <c r="H604" s="26" t="s">
        <v>323</v>
      </c>
      <c r="I604" s="26" t="s">
        <v>323</v>
      </c>
      <c r="J604" s="26" t="s">
        <v>118</v>
      </c>
      <c r="K604" s="26" t="s">
        <v>324</v>
      </c>
      <c r="L604" s="26" t="s">
        <v>324</v>
      </c>
      <c r="M604" s="26" t="s">
        <v>307</v>
      </c>
      <c r="N604" s="26" t="s">
        <v>324</v>
      </c>
      <c r="O604" s="26" t="s">
        <v>307</v>
      </c>
      <c r="P604" s="26" t="s">
        <v>323</v>
      </c>
      <c r="Q604" s="15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28">
        <v>3</v>
      </c>
    </row>
    <row r="605" spans="1:65">
      <c r="A605" s="30"/>
      <c r="B605" s="18">
        <v>1</v>
      </c>
      <c r="C605" s="14">
        <v>1</v>
      </c>
      <c r="D605" s="224">
        <v>0.32082286146378691</v>
      </c>
      <c r="E605" s="214" t="s">
        <v>107</v>
      </c>
      <c r="F605" s="214" t="s">
        <v>303</v>
      </c>
      <c r="G605" s="214" t="s">
        <v>303</v>
      </c>
      <c r="H605" s="214" t="s">
        <v>303</v>
      </c>
      <c r="I605" s="214">
        <v>7.0000000000000007E-2</v>
      </c>
      <c r="J605" s="214" t="s">
        <v>303</v>
      </c>
      <c r="K605" s="214">
        <v>2.21690524685993E-3</v>
      </c>
      <c r="L605" s="214" t="s">
        <v>96</v>
      </c>
      <c r="M605" s="214">
        <v>0.09</v>
      </c>
      <c r="N605" s="224">
        <v>11.4</v>
      </c>
      <c r="O605" s="214" t="s">
        <v>107</v>
      </c>
      <c r="P605" s="224">
        <v>0.24</v>
      </c>
      <c r="Q605" s="205"/>
      <c r="R605" s="206"/>
      <c r="S605" s="206"/>
      <c r="T605" s="206"/>
      <c r="U605" s="206"/>
      <c r="V605" s="206"/>
      <c r="W605" s="206"/>
      <c r="X605" s="206"/>
      <c r="Y605" s="206"/>
      <c r="Z605" s="206"/>
      <c r="AA605" s="206"/>
      <c r="AB605" s="206"/>
      <c r="AC605" s="206"/>
      <c r="AD605" s="206"/>
      <c r="AE605" s="206"/>
      <c r="AF605" s="206"/>
      <c r="AG605" s="206"/>
      <c r="AH605" s="206"/>
      <c r="AI605" s="206"/>
      <c r="AJ605" s="206"/>
      <c r="AK605" s="206"/>
      <c r="AL605" s="206"/>
      <c r="AM605" s="206"/>
      <c r="AN605" s="206"/>
      <c r="AO605" s="206"/>
      <c r="AP605" s="206"/>
      <c r="AQ605" s="206"/>
      <c r="AR605" s="206"/>
      <c r="AS605" s="206"/>
      <c r="AT605" s="206"/>
      <c r="AU605" s="206"/>
      <c r="AV605" s="206"/>
      <c r="AW605" s="206"/>
      <c r="AX605" s="206"/>
      <c r="AY605" s="206"/>
      <c r="AZ605" s="206"/>
      <c r="BA605" s="206"/>
      <c r="BB605" s="206"/>
      <c r="BC605" s="206"/>
      <c r="BD605" s="206"/>
      <c r="BE605" s="206"/>
      <c r="BF605" s="206"/>
      <c r="BG605" s="206"/>
      <c r="BH605" s="206"/>
      <c r="BI605" s="206"/>
      <c r="BJ605" s="206"/>
      <c r="BK605" s="206"/>
      <c r="BL605" s="206"/>
      <c r="BM605" s="215">
        <v>1</v>
      </c>
    </row>
    <row r="606" spans="1:65">
      <c r="A606" s="30"/>
      <c r="B606" s="19">
        <v>1</v>
      </c>
      <c r="C606" s="9">
        <v>2</v>
      </c>
      <c r="D606" s="225">
        <v>0.31813751393489753</v>
      </c>
      <c r="E606" s="24" t="s">
        <v>107</v>
      </c>
      <c r="F606" s="24" t="s">
        <v>303</v>
      </c>
      <c r="G606" s="24" t="s">
        <v>303</v>
      </c>
      <c r="H606" s="24" t="s">
        <v>303</v>
      </c>
      <c r="I606" s="24">
        <v>0.08</v>
      </c>
      <c r="J606" s="24" t="s">
        <v>303</v>
      </c>
      <c r="K606" s="24">
        <v>1.0556131009405701E-3</v>
      </c>
      <c r="L606" s="24" t="s">
        <v>96</v>
      </c>
      <c r="M606" s="24">
        <v>0.1</v>
      </c>
      <c r="N606" s="225">
        <v>11.6</v>
      </c>
      <c r="O606" s="24" t="s">
        <v>107</v>
      </c>
      <c r="P606" s="225">
        <v>0.24</v>
      </c>
      <c r="Q606" s="205"/>
      <c r="R606" s="206"/>
      <c r="S606" s="206"/>
      <c r="T606" s="206"/>
      <c r="U606" s="206"/>
      <c r="V606" s="206"/>
      <c r="W606" s="206"/>
      <c r="X606" s="206"/>
      <c r="Y606" s="206"/>
      <c r="Z606" s="206"/>
      <c r="AA606" s="206"/>
      <c r="AB606" s="206"/>
      <c r="AC606" s="206"/>
      <c r="AD606" s="206"/>
      <c r="AE606" s="206"/>
      <c r="AF606" s="206"/>
      <c r="AG606" s="206"/>
      <c r="AH606" s="206"/>
      <c r="AI606" s="206"/>
      <c r="AJ606" s="206"/>
      <c r="AK606" s="206"/>
      <c r="AL606" s="206"/>
      <c r="AM606" s="206"/>
      <c r="AN606" s="206"/>
      <c r="AO606" s="206"/>
      <c r="AP606" s="206"/>
      <c r="AQ606" s="206"/>
      <c r="AR606" s="206"/>
      <c r="AS606" s="206"/>
      <c r="AT606" s="206"/>
      <c r="AU606" s="206"/>
      <c r="AV606" s="206"/>
      <c r="AW606" s="206"/>
      <c r="AX606" s="206"/>
      <c r="AY606" s="206"/>
      <c r="AZ606" s="206"/>
      <c r="BA606" s="206"/>
      <c r="BB606" s="206"/>
      <c r="BC606" s="206"/>
      <c r="BD606" s="206"/>
      <c r="BE606" s="206"/>
      <c r="BF606" s="206"/>
      <c r="BG606" s="206"/>
      <c r="BH606" s="206"/>
      <c r="BI606" s="206"/>
      <c r="BJ606" s="206"/>
      <c r="BK606" s="206"/>
      <c r="BL606" s="206"/>
      <c r="BM606" s="215">
        <v>23</v>
      </c>
    </row>
    <row r="607" spans="1:65">
      <c r="A607" s="30"/>
      <c r="B607" s="19">
        <v>1</v>
      </c>
      <c r="C607" s="9">
        <v>3</v>
      </c>
      <c r="D607" s="225">
        <v>0.31614297807604608</v>
      </c>
      <c r="E607" s="24" t="s">
        <v>107</v>
      </c>
      <c r="F607" s="24" t="s">
        <v>303</v>
      </c>
      <c r="G607" s="24" t="s">
        <v>303</v>
      </c>
      <c r="H607" s="24" t="s">
        <v>303</v>
      </c>
      <c r="I607" s="24">
        <v>0.08</v>
      </c>
      <c r="J607" s="24" t="s">
        <v>303</v>
      </c>
      <c r="K607" s="24" t="s">
        <v>313</v>
      </c>
      <c r="L607" s="24" t="s">
        <v>96</v>
      </c>
      <c r="M607" s="24">
        <v>0.08</v>
      </c>
      <c r="N607" s="225">
        <v>11.6</v>
      </c>
      <c r="O607" s="24" t="s">
        <v>107</v>
      </c>
      <c r="P607" s="225">
        <v>0.24</v>
      </c>
      <c r="Q607" s="205"/>
      <c r="R607" s="206"/>
      <c r="S607" s="206"/>
      <c r="T607" s="206"/>
      <c r="U607" s="206"/>
      <c r="V607" s="206"/>
      <c r="W607" s="206"/>
      <c r="X607" s="206"/>
      <c r="Y607" s="206"/>
      <c r="Z607" s="206"/>
      <c r="AA607" s="206"/>
      <c r="AB607" s="206"/>
      <c r="AC607" s="206"/>
      <c r="AD607" s="206"/>
      <c r="AE607" s="206"/>
      <c r="AF607" s="206"/>
      <c r="AG607" s="206"/>
      <c r="AH607" s="206"/>
      <c r="AI607" s="206"/>
      <c r="AJ607" s="206"/>
      <c r="AK607" s="206"/>
      <c r="AL607" s="206"/>
      <c r="AM607" s="206"/>
      <c r="AN607" s="206"/>
      <c r="AO607" s="206"/>
      <c r="AP607" s="206"/>
      <c r="AQ607" s="206"/>
      <c r="AR607" s="206"/>
      <c r="AS607" s="206"/>
      <c r="AT607" s="206"/>
      <c r="AU607" s="206"/>
      <c r="AV607" s="206"/>
      <c r="AW607" s="206"/>
      <c r="AX607" s="206"/>
      <c r="AY607" s="206"/>
      <c r="AZ607" s="206"/>
      <c r="BA607" s="206"/>
      <c r="BB607" s="206"/>
      <c r="BC607" s="206"/>
      <c r="BD607" s="206"/>
      <c r="BE607" s="206"/>
      <c r="BF607" s="206"/>
      <c r="BG607" s="206"/>
      <c r="BH607" s="206"/>
      <c r="BI607" s="206"/>
      <c r="BJ607" s="206"/>
      <c r="BK607" s="206"/>
      <c r="BL607" s="206"/>
      <c r="BM607" s="215">
        <v>16</v>
      </c>
    </row>
    <row r="608" spans="1:65">
      <c r="A608" s="30"/>
      <c r="B608" s="19">
        <v>1</v>
      </c>
      <c r="C608" s="9">
        <v>4</v>
      </c>
      <c r="D608" s="226">
        <v>0.34327181289377506</v>
      </c>
      <c r="E608" s="24" t="s">
        <v>107</v>
      </c>
      <c r="F608" s="24" t="s">
        <v>303</v>
      </c>
      <c r="G608" s="24" t="s">
        <v>303</v>
      </c>
      <c r="H608" s="24" t="s">
        <v>303</v>
      </c>
      <c r="I608" s="24">
        <v>7.0000000000000007E-2</v>
      </c>
      <c r="J608" s="24" t="s">
        <v>303</v>
      </c>
      <c r="K608" s="226">
        <v>4.7973936458464896E-3</v>
      </c>
      <c r="L608" s="24" t="s">
        <v>96</v>
      </c>
      <c r="M608" s="24">
        <v>0.08</v>
      </c>
      <c r="N608" s="225">
        <v>11.7</v>
      </c>
      <c r="O608" s="24" t="s">
        <v>107</v>
      </c>
      <c r="P608" s="225">
        <v>0.25</v>
      </c>
      <c r="Q608" s="205"/>
      <c r="R608" s="206"/>
      <c r="S608" s="206"/>
      <c r="T608" s="206"/>
      <c r="U608" s="206"/>
      <c r="V608" s="206"/>
      <c r="W608" s="206"/>
      <c r="X608" s="206"/>
      <c r="Y608" s="206"/>
      <c r="Z608" s="206"/>
      <c r="AA608" s="206"/>
      <c r="AB608" s="206"/>
      <c r="AC608" s="206"/>
      <c r="AD608" s="206"/>
      <c r="AE608" s="206"/>
      <c r="AF608" s="206"/>
      <c r="AG608" s="206"/>
      <c r="AH608" s="206"/>
      <c r="AI608" s="206"/>
      <c r="AJ608" s="206"/>
      <c r="AK608" s="206"/>
      <c r="AL608" s="206"/>
      <c r="AM608" s="206"/>
      <c r="AN608" s="206"/>
      <c r="AO608" s="206"/>
      <c r="AP608" s="206"/>
      <c r="AQ608" s="206"/>
      <c r="AR608" s="206"/>
      <c r="AS608" s="206"/>
      <c r="AT608" s="206"/>
      <c r="AU608" s="206"/>
      <c r="AV608" s="206"/>
      <c r="AW608" s="206"/>
      <c r="AX608" s="206"/>
      <c r="AY608" s="206"/>
      <c r="AZ608" s="206"/>
      <c r="BA608" s="206"/>
      <c r="BB608" s="206"/>
      <c r="BC608" s="206"/>
      <c r="BD608" s="206"/>
      <c r="BE608" s="206"/>
      <c r="BF608" s="206"/>
      <c r="BG608" s="206"/>
      <c r="BH608" s="206"/>
      <c r="BI608" s="206"/>
      <c r="BJ608" s="206"/>
      <c r="BK608" s="206"/>
      <c r="BL608" s="206"/>
      <c r="BM608" s="215">
        <v>4.6802374500837601E-2</v>
      </c>
    </row>
    <row r="609" spans="1:65">
      <c r="A609" s="30"/>
      <c r="B609" s="19">
        <v>1</v>
      </c>
      <c r="C609" s="9">
        <v>5</v>
      </c>
      <c r="D609" s="225">
        <v>0.3200519528944113</v>
      </c>
      <c r="E609" s="24" t="s">
        <v>107</v>
      </c>
      <c r="F609" s="24" t="s">
        <v>303</v>
      </c>
      <c r="G609" s="24" t="s">
        <v>303</v>
      </c>
      <c r="H609" s="24" t="s">
        <v>303</v>
      </c>
      <c r="I609" s="24">
        <v>0.08</v>
      </c>
      <c r="J609" s="24" t="s">
        <v>303</v>
      </c>
      <c r="K609" s="24">
        <v>1.78024808875201E-3</v>
      </c>
      <c r="L609" s="24" t="s">
        <v>96</v>
      </c>
      <c r="M609" s="24">
        <v>0.09</v>
      </c>
      <c r="N609" s="225">
        <v>11.6</v>
      </c>
      <c r="O609" s="24" t="s">
        <v>107</v>
      </c>
      <c r="P609" s="225">
        <v>0.25</v>
      </c>
      <c r="Q609" s="205"/>
      <c r="R609" s="206"/>
      <c r="S609" s="206"/>
      <c r="T609" s="206"/>
      <c r="U609" s="206"/>
      <c r="V609" s="206"/>
      <c r="W609" s="206"/>
      <c r="X609" s="206"/>
      <c r="Y609" s="206"/>
      <c r="Z609" s="206"/>
      <c r="AA609" s="206"/>
      <c r="AB609" s="206"/>
      <c r="AC609" s="206"/>
      <c r="AD609" s="206"/>
      <c r="AE609" s="206"/>
      <c r="AF609" s="206"/>
      <c r="AG609" s="206"/>
      <c r="AH609" s="206"/>
      <c r="AI609" s="206"/>
      <c r="AJ609" s="206"/>
      <c r="AK609" s="206"/>
      <c r="AL609" s="206"/>
      <c r="AM609" s="206"/>
      <c r="AN609" s="206"/>
      <c r="AO609" s="206"/>
      <c r="AP609" s="206"/>
      <c r="AQ609" s="206"/>
      <c r="AR609" s="206"/>
      <c r="AS609" s="206"/>
      <c r="AT609" s="206"/>
      <c r="AU609" s="206"/>
      <c r="AV609" s="206"/>
      <c r="AW609" s="206"/>
      <c r="AX609" s="206"/>
      <c r="AY609" s="206"/>
      <c r="AZ609" s="206"/>
      <c r="BA609" s="206"/>
      <c r="BB609" s="206"/>
      <c r="BC609" s="206"/>
      <c r="BD609" s="206"/>
      <c r="BE609" s="206"/>
      <c r="BF609" s="206"/>
      <c r="BG609" s="206"/>
      <c r="BH609" s="206"/>
      <c r="BI609" s="206"/>
      <c r="BJ609" s="206"/>
      <c r="BK609" s="206"/>
      <c r="BL609" s="206"/>
      <c r="BM609" s="215">
        <v>97</v>
      </c>
    </row>
    <row r="610" spans="1:65">
      <c r="A610" s="30"/>
      <c r="B610" s="19">
        <v>1</v>
      </c>
      <c r="C610" s="9">
        <v>6</v>
      </c>
      <c r="D610" s="225">
        <v>0.313862703140251</v>
      </c>
      <c r="E610" s="24" t="s">
        <v>107</v>
      </c>
      <c r="F610" s="24" t="s">
        <v>303</v>
      </c>
      <c r="G610" s="24" t="s">
        <v>303</v>
      </c>
      <c r="H610" s="24" t="s">
        <v>303</v>
      </c>
      <c r="I610" s="24">
        <v>0.08</v>
      </c>
      <c r="J610" s="24" t="s">
        <v>303</v>
      </c>
      <c r="K610" s="24">
        <v>1.2326252719940499E-3</v>
      </c>
      <c r="L610" s="24" t="s">
        <v>96</v>
      </c>
      <c r="M610" s="24">
        <v>0.1</v>
      </c>
      <c r="N610" s="225">
        <v>11.5</v>
      </c>
      <c r="O610" s="24" t="s">
        <v>107</v>
      </c>
      <c r="P610" s="225">
        <v>0.26</v>
      </c>
      <c r="Q610" s="205"/>
      <c r="R610" s="206"/>
      <c r="S610" s="206"/>
      <c r="T610" s="206"/>
      <c r="U610" s="206"/>
      <c r="V610" s="206"/>
      <c r="W610" s="206"/>
      <c r="X610" s="206"/>
      <c r="Y610" s="206"/>
      <c r="Z610" s="206"/>
      <c r="AA610" s="206"/>
      <c r="AB610" s="206"/>
      <c r="AC610" s="206"/>
      <c r="AD610" s="206"/>
      <c r="AE610" s="206"/>
      <c r="AF610" s="206"/>
      <c r="AG610" s="206"/>
      <c r="AH610" s="206"/>
      <c r="AI610" s="206"/>
      <c r="AJ610" s="206"/>
      <c r="AK610" s="206"/>
      <c r="AL610" s="206"/>
      <c r="AM610" s="206"/>
      <c r="AN610" s="206"/>
      <c r="AO610" s="206"/>
      <c r="AP610" s="206"/>
      <c r="AQ610" s="206"/>
      <c r="AR610" s="206"/>
      <c r="AS610" s="206"/>
      <c r="AT610" s="206"/>
      <c r="AU610" s="206"/>
      <c r="AV610" s="206"/>
      <c r="AW610" s="206"/>
      <c r="AX610" s="206"/>
      <c r="AY610" s="206"/>
      <c r="AZ610" s="206"/>
      <c r="BA610" s="206"/>
      <c r="BB610" s="206"/>
      <c r="BC610" s="206"/>
      <c r="BD610" s="206"/>
      <c r="BE610" s="206"/>
      <c r="BF610" s="206"/>
      <c r="BG610" s="206"/>
      <c r="BH610" s="206"/>
      <c r="BI610" s="206"/>
      <c r="BJ610" s="206"/>
      <c r="BK610" s="206"/>
      <c r="BL610" s="206"/>
      <c r="BM610" s="56"/>
    </row>
    <row r="611" spans="1:65">
      <c r="A611" s="30"/>
      <c r="B611" s="20" t="s">
        <v>260</v>
      </c>
      <c r="C611" s="12"/>
      <c r="D611" s="216">
        <v>0.32204830373386134</v>
      </c>
      <c r="E611" s="216" t="s">
        <v>662</v>
      </c>
      <c r="F611" s="216" t="s">
        <v>662</v>
      </c>
      <c r="G611" s="216" t="s">
        <v>662</v>
      </c>
      <c r="H611" s="216" t="s">
        <v>662</v>
      </c>
      <c r="I611" s="216">
        <v>7.6666666666666675E-2</v>
      </c>
      <c r="J611" s="216" t="s">
        <v>662</v>
      </c>
      <c r="K611" s="216">
        <v>2.2165570708786103E-3</v>
      </c>
      <c r="L611" s="216" t="s">
        <v>662</v>
      </c>
      <c r="M611" s="216">
        <v>9.0000000000000011E-2</v>
      </c>
      <c r="N611" s="216">
        <v>11.566666666666668</v>
      </c>
      <c r="O611" s="216" t="s">
        <v>662</v>
      </c>
      <c r="P611" s="216">
        <v>0.24666666666666667</v>
      </c>
      <c r="Q611" s="205"/>
      <c r="R611" s="206"/>
      <c r="S611" s="206"/>
      <c r="T611" s="206"/>
      <c r="U611" s="206"/>
      <c r="V611" s="206"/>
      <c r="W611" s="206"/>
      <c r="X611" s="206"/>
      <c r="Y611" s="206"/>
      <c r="Z611" s="206"/>
      <c r="AA611" s="206"/>
      <c r="AB611" s="206"/>
      <c r="AC611" s="206"/>
      <c r="AD611" s="206"/>
      <c r="AE611" s="206"/>
      <c r="AF611" s="206"/>
      <c r="AG611" s="206"/>
      <c r="AH611" s="206"/>
      <c r="AI611" s="206"/>
      <c r="AJ611" s="206"/>
      <c r="AK611" s="206"/>
      <c r="AL611" s="206"/>
      <c r="AM611" s="206"/>
      <c r="AN611" s="206"/>
      <c r="AO611" s="206"/>
      <c r="AP611" s="206"/>
      <c r="AQ611" s="206"/>
      <c r="AR611" s="206"/>
      <c r="AS611" s="206"/>
      <c r="AT611" s="206"/>
      <c r="AU611" s="206"/>
      <c r="AV611" s="206"/>
      <c r="AW611" s="206"/>
      <c r="AX611" s="206"/>
      <c r="AY611" s="206"/>
      <c r="AZ611" s="206"/>
      <c r="BA611" s="206"/>
      <c r="BB611" s="206"/>
      <c r="BC611" s="206"/>
      <c r="BD611" s="206"/>
      <c r="BE611" s="206"/>
      <c r="BF611" s="206"/>
      <c r="BG611" s="206"/>
      <c r="BH611" s="206"/>
      <c r="BI611" s="206"/>
      <c r="BJ611" s="206"/>
      <c r="BK611" s="206"/>
      <c r="BL611" s="206"/>
      <c r="BM611" s="56"/>
    </row>
    <row r="612" spans="1:65">
      <c r="A612" s="30"/>
      <c r="B612" s="3" t="s">
        <v>261</v>
      </c>
      <c r="C612" s="29"/>
      <c r="D612" s="24">
        <v>0.31909473341465444</v>
      </c>
      <c r="E612" s="24" t="s">
        <v>662</v>
      </c>
      <c r="F612" s="24" t="s">
        <v>662</v>
      </c>
      <c r="G612" s="24" t="s">
        <v>662</v>
      </c>
      <c r="H612" s="24" t="s">
        <v>662</v>
      </c>
      <c r="I612" s="24">
        <v>0.08</v>
      </c>
      <c r="J612" s="24" t="s">
        <v>662</v>
      </c>
      <c r="K612" s="24">
        <v>1.78024808875201E-3</v>
      </c>
      <c r="L612" s="24" t="s">
        <v>662</v>
      </c>
      <c r="M612" s="24">
        <v>0.09</v>
      </c>
      <c r="N612" s="24">
        <v>11.6</v>
      </c>
      <c r="O612" s="24" t="s">
        <v>662</v>
      </c>
      <c r="P612" s="24">
        <v>0.245</v>
      </c>
      <c r="Q612" s="205"/>
      <c r="R612" s="206"/>
      <c r="S612" s="206"/>
      <c r="T612" s="206"/>
      <c r="U612" s="206"/>
      <c r="V612" s="206"/>
      <c r="W612" s="206"/>
      <c r="X612" s="206"/>
      <c r="Y612" s="206"/>
      <c r="Z612" s="206"/>
      <c r="AA612" s="206"/>
      <c r="AB612" s="206"/>
      <c r="AC612" s="206"/>
      <c r="AD612" s="206"/>
      <c r="AE612" s="206"/>
      <c r="AF612" s="206"/>
      <c r="AG612" s="206"/>
      <c r="AH612" s="206"/>
      <c r="AI612" s="206"/>
      <c r="AJ612" s="206"/>
      <c r="AK612" s="206"/>
      <c r="AL612" s="206"/>
      <c r="AM612" s="206"/>
      <c r="AN612" s="206"/>
      <c r="AO612" s="206"/>
      <c r="AP612" s="206"/>
      <c r="AQ612" s="206"/>
      <c r="AR612" s="206"/>
      <c r="AS612" s="206"/>
      <c r="AT612" s="206"/>
      <c r="AU612" s="206"/>
      <c r="AV612" s="206"/>
      <c r="AW612" s="206"/>
      <c r="AX612" s="206"/>
      <c r="AY612" s="206"/>
      <c r="AZ612" s="206"/>
      <c r="BA612" s="206"/>
      <c r="BB612" s="206"/>
      <c r="BC612" s="206"/>
      <c r="BD612" s="206"/>
      <c r="BE612" s="206"/>
      <c r="BF612" s="206"/>
      <c r="BG612" s="206"/>
      <c r="BH612" s="206"/>
      <c r="BI612" s="206"/>
      <c r="BJ612" s="206"/>
      <c r="BK612" s="206"/>
      <c r="BL612" s="206"/>
      <c r="BM612" s="56"/>
    </row>
    <row r="613" spans="1:65">
      <c r="A613" s="30"/>
      <c r="B613" s="3" t="s">
        <v>262</v>
      </c>
      <c r="C613" s="29"/>
      <c r="D613" s="24">
        <v>1.0706032612943455E-2</v>
      </c>
      <c r="E613" s="24" t="s">
        <v>662</v>
      </c>
      <c r="F613" s="24" t="s">
        <v>662</v>
      </c>
      <c r="G613" s="24" t="s">
        <v>662</v>
      </c>
      <c r="H613" s="24" t="s">
        <v>662</v>
      </c>
      <c r="I613" s="24">
        <v>5.1639777949432199E-3</v>
      </c>
      <c r="J613" s="24" t="s">
        <v>662</v>
      </c>
      <c r="K613" s="24">
        <v>1.5138523509571941E-3</v>
      </c>
      <c r="L613" s="24" t="s">
        <v>662</v>
      </c>
      <c r="M613" s="24">
        <v>8.9442719099991595E-3</v>
      </c>
      <c r="N613" s="24">
        <v>0.10327955589886409</v>
      </c>
      <c r="O613" s="24" t="s">
        <v>662</v>
      </c>
      <c r="P613" s="24">
        <v>8.1649658092772665E-3</v>
      </c>
      <c r="Q613" s="205"/>
      <c r="R613" s="206"/>
      <c r="S613" s="206"/>
      <c r="T613" s="206"/>
      <c r="U613" s="206"/>
      <c r="V613" s="206"/>
      <c r="W613" s="206"/>
      <c r="X613" s="206"/>
      <c r="Y613" s="206"/>
      <c r="Z613" s="206"/>
      <c r="AA613" s="206"/>
      <c r="AB613" s="206"/>
      <c r="AC613" s="206"/>
      <c r="AD613" s="206"/>
      <c r="AE613" s="206"/>
      <c r="AF613" s="206"/>
      <c r="AG613" s="206"/>
      <c r="AH613" s="206"/>
      <c r="AI613" s="206"/>
      <c r="AJ613" s="206"/>
      <c r="AK613" s="206"/>
      <c r="AL613" s="206"/>
      <c r="AM613" s="206"/>
      <c r="AN613" s="206"/>
      <c r="AO613" s="206"/>
      <c r="AP613" s="206"/>
      <c r="AQ613" s="206"/>
      <c r="AR613" s="206"/>
      <c r="AS613" s="206"/>
      <c r="AT613" s="206"/>
      <c r="AU613" s="206"/>
      <c r="AV613" s="206"/>
      <c r="AW613" s="206"/>
      <c r="AX613" s="206"/>
      <c r="AY613" s="206"/>
      <c r="AZ613" s="206"/>
      <c r="BA613" s="206"/>
      <c r="BB613" s="206"/>
      <c r="BC613" s="206"/>
      <c r="BD613" s="206"/>
      <c r="BE613" s="206"/>
      <c r="BF613" s="206"/>
      <c r="BG613" s="206"/>
      <c r="BH613" s="206"/>
      <c r="BI613" s="206"/>
      <c r="BJ613" s="206"/>
      <c r="BK613" s="206"/>
      <c r="BL613" s="206"/>
      <c r="BM613" s="56"/>
    </row>
    <row r="614" spans="1:65">
      <c r="A614" s="30"/>
      <c r="B614" s="3" t="s">
        <v>86</v>
      </c>
      <c r="C614" s="29"/>
      <c r="D614" s="13">
        <v>3.3243561567679776E-2</v>
      </c>
      <c r="E614" s="13" t="s">
        <v>662</v>
      </c>
      <c r="F614" s="13" t="s">
        <v>662</v>
      </c>
      <c r="G614" s="13" t="s">
        <v>662</v>
      </c>
      <c r="H614" s="13" t="s">
        <v>662</v>
      </c>
      <c r="I614" s="13">
        <v>6.7356232107955036E-2</v>
      </c>
      <c r="J614" s="13" t="s">
        <v>662</v>
      </c>
      <c r="K614" s="13">
        <v>0.68297467764144937</v>
      </c>
      <c r="L614" s="13" t="s">
        <v>662</v>
      </c>
      <c r="M614" s="13">
        <v>9.9380798999990652E-2</v>
      </c>
      <c r="N614" s="13">
        <v>8.9290682333311878E-3</v>
      </c>
      <c r="O614" s="13" t="s">
        <v>662</v>
      </c>
      <c r="P614" s="13">
        <v>3.3101212740313239E-2</v>
      </c>
      <c r="Q614" s="15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55"/>
    </row>
    <row r="615" spans="1:65">
      <c r="A615" s="30"/>
      <c r="B615" s="3" t="s">
        <v>263</v>
      </c>
      <c r="C615" s="29"/>
      <c r="D615" s="13">
        <v>5.8810248874893682</v>
      </c>
      <c r="E615" s="13" t="s">
        <v>662</v>
      </c>
      <c r="F615" s="13" t="s">
        <v>662</v>
      </c>
      <c r="G615" s="13" t="s">
        <v>662</v>
      </c>
      <c r="H615" s="13" t="s">
        <v>662</v>
      </c>
      <c r="I615" s="13">
        <v>0.63809352590208013</v>
      </c>
      <c r="J615" s="13" t="s">
        <v>662</v>
      </c>
      <c r="K615" s="13">
        <v>-0.95264007233566872</v>
      </c>
      <c r="L615" s="13" t="s">
        <v>662</v>
      </c>
      <c r="M615" s="13">
        <v>0.92297935649374629</v>
      </c>
      <c r="N615" s="13">
        <v>246.13845803827036</v>
      </c>
      <c r="O615" s="13" t="s">
        <v>662</v>
      </c>
      <c r="P615" s="13">
        <v>4.270387865945823</v>
      </c>
      <c r="Q615" s="15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55"/>
    </row>
    <row r="616" spans="1:65">
      <c r="A616" s="30"/>
      <c r="B616" s="46" t="s">
        <v>264</v>
      </c>
      <c r="C616" s="47"/>
      <c r="D616" s="45">
        <v>6.88</v>
      </c>
      <c r="E616" s="45">
        <v>0</v>
      </c>
      <c r="F616" s="45">
        <v>0.63</v>
      </c>
      <c r="G616" s="45">
        <v>0.63</v>
      </c>
      <c r="H616" s="45">
        <v>0.63</v>
      </c>
      <c r="I616" s="45">
        <v>0.67</v>
      </c>
      <c r="J616" s="45">
        <v>0.63</v>
      </c>
      <c r="K616" s="45">
        <v>1.22</v>
      </c>
      <c r="L616" s="45">
        <v>1.26</v>
      </c>
      <c r="M616" s="45">
        <v>1.01</v>
      </c>
      <c r="N616" s="45">
        <v>291.22000000000003</v>
      </c>
      <c r="O616" s="45">
        <v>0</v>
      </c>
      <c r="P616" s="45">
        <v>4.97</v>
      </c>
      <c r="Q616" s="15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55"/>
    </row>
    <row r="617" spans="1:65">
      <c r="B617" s="31"/>
      <c r="C617" s="20"/>
      <c r="D617" s="20"/>
      <c r="E617" s="20"/>
      <c r="F617" s="20"/>
      <c r="G617" s="20"/>
      <c r="H617" s="20"/>
      <c r="I617" s="20"/>
      <c r="J617" s="20"/>
      <c r="K617" s="20"/>
      <c r="L617" s="20"/>
      <c r="M617" s="20"/>
      <c r="N617" s="20"/>
      <c r="O617" s="20"/>
      <c r="P617" s="20"/>
      <c r="BM617" s="55"/>
    </row>
    <row r="618" spans="1:65" ht="15">
      <c r="B618" s="8" t="s">
        <v>634</v>
      </c>
      <c r="BM618" s="28" t="s">
        <v>290</v>
      </c>
    </row>
    <row r="619" spans="1:65" ht="15">
      <c r="A619" s="25" t="s">
        <v>31</v>
      </c>
      <c r="B619" s="18" t="s">
        <v>112</v>
      </c>
      <c r="C619" s="15" t="s">
        <v>113</v>
      </c>
      <c r="D619" s="16" t="s">
        <v>225</v>
      </c>
      <c r="E619" s="17" t="s">
        <v>225</v>
      </c>
      <c r="F619" s="15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28">
        <v>1</v>
      </c>
    </row>
    <row r="620" spans="1:65">
      <c r="A620" s="30"/>
      <c r="B620" s="19" t="s">
        <v>226</v>
      </c>
      <c r="C620" s="9" t="s">
        <v>226</v>
      </c>
      <c r="D620" s="151" t="s">
        <v>231</v>
      </c>
      <c r="E620" s="152" t="s">
        <v>232</v>
      </c>
      <c r="F620" s="15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28" t="s">
        <v>3</v>
      </c>
    </row>
    <row r="621" spans="1:65">
      <c r="A621" s="30"/>
      <c r="B621" s="19"/>
      <c r="C621" s="9"/>
      <c r="D621" s="10" t="s">
        <v>282</v>
      </c>
      <c r="E621" s="11" t="s">
        <v>320</v>
      </c>
      <c r="F621" s="15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28">
        <v>1</v>
      </c>
    </row>
    <row r="622" spans="1:65">
      <c r="A622" s="30"/>
      <c r="B622" s="19"/>
      <c r="C622" s="9"/>
      <c r="D622" s="26" t="s">
        <v>322</v>
      </c>
      <c r="E622" s="26" t="s">
        <v>323</v>
      </c>
      <c r="F622" s="15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28">
        <v>1</v>
      </c>
    </row>
    <row r="623" spans="1:65">
      <c r="A623" s="30"/>
      <c r="B623" s="18">
        <v>1</v>
      </c>
      <c r="C623" s="14">
        <v>1</v>
      </c>
      <c r="D623" s="217">
        <v>15.604359291359442</v>
      </c>
      <c r="E623" s="217">
        <v>5.57</v>
      </c>
      <c r="F623" s="218"/>
      <c r="G623" s="219"/>
      <c r="H623" s="219"/>
      <c r="I623" s="219"/>
      <c r="J623" s="219"/>
      <c r="K623" s="219"/>
      <c r="L623" s="219"/>
      <c r="M623" s="219"/>
      <c r="N623" s="219"/>
      <c r="O623" s="219"/>
      <c r="P623" s="219"/>
      <c r="Q623" s="219"/>
      <c r="R623" s="219"/>
      <c r="S623" s="219"/>
      <c r="T623" s="219"/>
      <c r="U623" s="219"/>
      <c r="V623" s="219"/>
      <c r="W623" s="219"/>
      <c r="X623" s="219"/>
      <c r="Y623" s="219"/>
      <c r="Z623" s="219"/>
      <c r="AA623" s="219"/>
      <c r="AB623" s="219"/>
      <c r="AC623" s="219"/>
      <c r="AD623" s="219"/>
      <c r="AE623" s="219"/>
      <c r="AF623" s="219"/>
      <c r="AG623" s="219"/>
      <c r="AH623" s="219"/>
      <c r="AI623" s="219"/>
      <c r="AJ623" s="219"/>
      <c r="AK623" s="219"/>
      <c r="AL623" s="219"/>
      <c r="AM623" s="219"/>
      <c r="AN623" s="219"/>
      <c r="AO623" s="219"/>
      <c r="AP623" s="219"/>
      <c r="AQ623" s="219"/>
      <c r="AR623" s="219"/>
      <c r="AS623" s="219"/>
      <c r="AT623" s="219"/>
      <c r="AU623" s="219"/>
      <c r="AV623" s="219"/>
      <c r="AW623" s="219"/>
      <c r="AX623" s="219"/>
      <c r="AY623" s="219"/>
      <c r="AZ623" s="219"/>
      <c r="BA623" s="219"/>
      <c r="BB623" s="219"/>
      <c r="BC623" s="219"/>
      <c r="BD623" s="219"/>
      <c r="BE623" s="219"/>
      <c r="BF623" s="219"/>
      <c r="BG623" s="219"/>
      <c r="BH623" s="219"/>
      <c r="BI623" s="219"/>
      <c r="BJ623" s="219"/>
      <c r="BK623" s="219"/>
      <c r="BL623" s="219"/>
      <c r="BM623" s="220">
        <v>1</v>
      </c>
    </row>
    <row r="624" spans="1:65">
      <c r="A624" s="30"/>
      <c r="B624" s="19">
        <v>1</v>
      </c>
      <c r="C624" s="9">
        <v>2</v>
      </c>
      <c r="D624" s="221">
        <v>15.390528750325679</v>
      </c>
      <c r="E624" s="221">
        <v>4.22</v>
      </c>
      <c r="F624" s="218"/>
      <c r="G624" s="219"/>
      <c r="H624" s="219"/>
      <c r="I624" s="219"/>
      <c r="J624" s="219"/>
      <c r="K624" s="219"/>
      <c r="L624" s="219"/>
      <c r="M624" s="219"/>
      <c r="N624" s="219"/>
      <c r="O624" s="219"/>
      <c r="P624" s="219"/>
      <c r="Q624" s="219"/>
      <c r="R624" s="219"/>
      <c r="S624" s="219"/>
      <c r="T624" s="219"/>
      <c r="U624" s="219"/>
      <c r="V624" s="219"/>
      <c r="W624" s="219"/>
      <c r="X624" s="219"/>
      <c r="Y624" s="219"/>
      <c r="Z624" s="219"/>
      <c r="AA624" s="219"/>
      <c r="AB624" s="219"/>
      <c r="AC624" s="219"/>
      <c r="AD624" s="219"/>
      <c r="AE624" s="219"/>
      <c r="AF624" s="219"/>
      <c r="AG624" s="219"/>
      <c r="AH624" s="219"/>
      <c r="AI624" s="219"/>
      <c r="AJ624" s="219"/>
      <c r="AK624" s="219"/>
      <c r="AL624" s="219"/>
      <c r="AM624" s="219"/>
      <c r="AN624" s="219"/>
      <c r="AO624" s="219"/>
      <c r="AP624" s="219"/>
      <c r="AQ624" s="219"/>
      <c r="AR624" s="219"/>
      <c r="AS624" s="219"/>
      <c r="AT624" s="219"/>
      <c r="AU624" s="219"/>
      <c r="AV624" s="219"/>
      <c r="AW624" s="219"/>
      <c r="AX624" s="219"/>
      <c r="AY624" s="219"/>
      <c r="AZ624" s="219"/>
      <c r="BA624" s="219"/>
      <c r="BB624" s="219"/>
      <c r="BC624" s="219"/>
      <c r="BD624" s="219"/>
      <c r="BE624" s="219"/>
      <c r="BF624" s="219"/>
      <c r="BG624" s="219"/>
      <c r="BH624" s="219"/>
      <c r="BI624" s="219"/>
      <c r="BJ624" s="219"/>
      <c r="BK624" s="219"/>
      <c r="BL624" s="219"/>
      <c r="BM624" s="220">
        <v>24</v>
      </c>
    </row>
    <row r="625" spans="1:65">
      <c r="A625" s="30"/>
      <c r="B625" s="19">
        <v>1</v>
      </c>
      <c r="C625" s="9">
        <v>3</v>
      </c>
      <c r="D625" s="221">
        <v>16.073479183825693</v>
      </c>
      <c r="E625" s="221">
        <v>6.13</v>
      </c>
      <c r="F625" s="218"/>
      <c r="G625" s="219"/>
      <c r="H625" s="219"/>
      <c r="I625" s="219"/>
      <c r="J625" s="219"/>
      <c r="K625" s="219"/>
      <c r="L625" s="219"/>
      <c r="M625" s="219"/>
      <c r="N625" s="219"/>
      <c r="O625" s="219"/>
      <c r="P625" s="219"/>
      <c r="Q625" s="219"/>
      <c r="R625" s="219"/>
      <c r="S625" s="219"/>
      <c r="T625" s="219"/>
      <c r="U625" s="219"/>
      <c r="V625" s="219"/>
      <c r="W625" s="219"/>
      <c r="X625" s="219"/>
      <c r="Y625" s="219"/>
      <c r="Z625" s="219"/>
      <c r="AA625" s="219"/>
      <c r="AB625" s="219"/>
      <c r="AC625" s="219"/>
      <c r="AD625" s="219"/>
      <c r="AE625" s="219"/>
      <c r="AF625" s="219"/>
      <c r="AG625" s="219"/>
      <c r="AH625" s="219"/>
      <c r="AI625" s="219"/>
      <c r="AJ625" s="219"/>
      <c r="AK625" s="219"/>
      <c r="AL625" s="219"/>
      <c r="AM625" s="219"/>
      <c r="AN625" s="219"/>
      <c r="AO625" s="219"/>
      <c r="AP625" s="219"/>
      <c r="AQ625" s="219"/>
      <c r="AR625" s="219"/>
      <c r="AS625" s="219"/>
      <c r="AT625" s="219"/>
      <c r="AU625" s="219"/>
      <c r="AV625" s="219"/>
      <c r="AW625" s="219"/>
      <c r="AX625" s="219"/>
      <c r="AY625" s="219"/>
      <c r="AZ625" s="219"/>
      <c r="BA625" s="219"/>
      <c r="BB625" s="219"/>
      <c r="BC625" s="219"/>
      <c r="BD625" s="219"/>
      <c r="BE625" s="219"/>
      <c r="BF625" s="219"/>
      <c r="BG625" s="219"/>
      <c r="BH625" s="219"/>
      <c r="BI625" s="219"/>
      <c r="BJ625" s="219"/>
      <c r="BK625" s="219"/>
      <c r="BL625" s="219"/>
      <c r="BM625" s="220">
        <v>16</v>
      </c>
    </row>
    <row r="626" spans="1:65">
      <c r="A626" s="30"/>
      <c r="B626" s="19">
        <v>1</v>
      </c>
      <c r="C626" s="9">
        <v>4</v>
      </c>
      <c r="D626" s="221">
        <v>15.572131244505927</v>
      </c>
      <c r="E626" s="221">
        <v>4.54</v>
      </c>
      <c r="F626" s="218"/>
      <c r="G626" s="219"/>
      <c r="H626" s="219"/>
      <c r="I626" s="219"/>
      <c r="J626" s="219"/>
      <c r="K626" s="219"/>
      <c r="L626" s="219"/>
      <c r="M626" s="219"/>
      <c r="N626" s="219"/>
      <c r="O626" s="219"/>
      <c r="P626" s="219"/>
      <c r="Q626" s="219"/>
      <c r="R626" s="219"/>
      <c r="S626" s="219"/>
      <c r="T626" s="219"/>
      <c r="U626" s="219"/>
      <c r="V626" s="219"/>
      <c r="W626" s="219"/>
      <c r="X626" s="219"/>
      <c r="Y626" s="219"/>
      <c r="Z626" s="219"/>
      <c r="AA626" s="219"/>
      <c r="AB626" s="219"/>
      <c r="AC626" s="219"/>
      <c r="AD626" s="219"/>
      <c r="AE626" s="219"/>
      <c r="AF626" s="219"/>
      <c r="AG626" s="219"/>
      <c r="AH626" s="219"/>
      <c r="AI626" s="219"/>
      <c r="AJ626" s="219"/>
      <c r="AK626" s="219"/>
      <c r="AL626" s="219"/>
      <c r="AM626" s="219"/>
      <c r="AN626" s="219"/>
      <c r="AO626" s="219"/>
      <c r="AP626" s="219"/>
      <c r="AQ626" s="219"/>
      <c r="AR626" s="219"/>
      <c r="AS626" s="219"/>
      <c r="AT626" s="219"/>
      <c r="AU626" s="219"/>
      <c r="AV626" s="219"/>
      <c r="AW626" s="219"/>
      <c r="AX626" s="219"/>
      <c r="AY626" s="219"/>
      <c r="AZ626" s="219"/>
      <c r="BA626" s="219"/>
      <c r="BB626" s="219"/>
      <c r="BC626" s="219"/>
      <c r="BD626" s="219"/>
      <c r="BE626" s="219"/>
      <c r="BF626" s="219"/>
      <c r="BG626" s="219"/>
      <c r="BH626" s="219"/>
      <c r="BI626" s="219"/>
      <c r="BJ626" s="219"/>
      <c r="BK626" s="219"/>
      <c r="BL626" s="219"/>
      <c r="BM626" s="220">
        <v>10.3584415053007</v>
      </c>
    </row>
    <row r="627" spans="1:65">
      <c r="A627" s="30"/>
      <c r="B627" s="19">
        <v>1</v>
      </c>
      <c r="C627" s="9">
        <v>5</v>
      </c>
      <c r="D627" s="221">
        <v>15.212069190384643</v>
      </c>
      <c r="E627" s="221">
        <v>5.18</v>
      </c>
      <c r="F627" s="218"/>
      <c r="G627" s="219"/>
      <c r="H627" s="219"/>
      <c r="I627" s="219"/>
      <c r="J627" s="219"/>
      <c r="K627" s="219"/>
      <c r="L627" s="219"/>
      <c r="M627" s="219"/>
      <c r="N627" s="219"/>
      <c r="O627" s="219"/>
      <c r="P627" s="219"/>
      <c r="Q627" s="219"/>
      <c r="R627" s="219"/>
      <c r="S627" s="219"/>
      <c r="T627" s="219"/>
      <c r="U627" s="219"/>
      <c r="V627" s="219"/>
      <c r="W627" s="219"/>
      <c r="X627" s="219"/>
      <c r="Y627" s="219"/>
      <c r="Z627" s="219"/>
      <c r="AA627" s="219"/>
      <c r="AB627" s="219"/>
      <c r="AC627" s="219"/>
      <c r="AD627" s="219"/>
      <c r="AE627" s="219"/>
      <c r="AF627" s="219"/>
      <c r="AG627" s="219"/>
      <c r="AH627" s="219"/>
      <c r="AI627" s="219"/>
      <c r="AJ627" s="219"/>
      <c r="AK627" s="219"/>
      <c r="AL627" s="219"/>
      <c r="AM627" s="219"/>
      <c r="AN627" s="219"/>
      <c r="AO627" s="219"/>
      <c r="AP627" s="219"/>
      <c r="AQ627" s="219"/>
      <c r="AR627" s="219"/>
      <c r="AS627" s="219"/>
      <c r="AT627" s="219"/>
      <c r="AU627" s="219"/>
      <c r="AV627" s="219"/>
      <c r="AW627" s="219"/>
      <c r="AX627" s="219"/>
      <c r="AY627" s="219"/>
      <c r="AZ627" s="219"/>
      <c r="BA627" s="219"/>
      <c r="BB627" s="219"/>
      <c r="BC627" s="219"/>
      <c r="BD627" s="219"/>
      <c r="BE627" s="219"/>
      <c r="BF627" s="219"/>
      <c r="BG627" s="219"/>
      <c r="BH627" s="219"/>
      <c r="BI627" s="219"/>
      <c r="BJ627" s="219"/>
      <c r="BK627" s="219"/>
      <c r="BL627" s="219"/>
      <c r="BM627" s="220">
        <v>45</v>
      </c>
    </row>
    <row r="628" spans="1:65">
      <c r="A628" s="30"/>
      <c r="B628" s="19">
        <v>1</v>
      </c>
      <c r="C628" s="9">
        <v>6</v>
      </c>
      <c r="D628" s="221">
        <v>15.858730403206769</v>
      </c>
      <c r="E628" s="221">
        <v>4.95</v>
      </c>
      <c r="F628" s="218"/>
      <c r="G628" s="219"/>
      <c r="H628" s="219"/>
      <c r="I628" s="219"/>
      <c r="J628" s="219"/>
      <c r="K628" s="219"/>
      <c r="L628" s="219"/>
      <c r="M628" s="219"/>
      <c r="N628" s="219"/>
      <c r="O628" s="219"/>
      <c r="P628" s="219"/>
      <c r="Q628" s="219"/>
      <c r="R628" s="219"/>
      <c r="S628" s="219"/>
      <c r="T628" s="219"/>
      <c r="U628" s="219"/>
      <c r="V628" s="219"/>
      <c r="W628" s="219"/>
      <c r="X628" s="219"/>
      <c r="Y628" s="219"/>
      <c r="Z628" s="219"/>
      <c r="AA628" s="219"/>
      <c r="AB628" s="219"/>
      <c r="AC628" s="219"/>
      <c r="AD628" s="219"/>
      <c r="AE628" s="219"/>
      <c r="AF628" s="219"/>
      <c r="AG628" s="219"/>
      <c r="AH628" s="219"/>
      <c r="AI628" s="219"/>
      <c r="AJ628" s="219"/>
      <c r="AK628" s="219"/>
      <c r="AL628" s="219"/>
      <c r="AM628" s="219"/>
      <c r="AN628" s="219"/>
      <c r="AO628" s="219"/>
      <c r="AP628" s="219"/>
      <c r="AQ628" s="219"/>
      <c r="AR628" s="219"/>
      <c r="AS628" s="219"/>
      <c r="AT628" s="219"/>
      <c r="AU628" s="219"/>
      <c r="AV628" s="219"/>
      <c r="AW628" s="219"/>
      <c r="AX628" s="219"/>
      <c r="AY628" s="219"/>
      <c r="AZ628" s="219"/>
      <c r="BA628" s="219"/>
      <c r="BB628" s="219"/>
      <c r="BC628" s="219"/>
      <c r="BD628" s="219"/>
      <c r="BE628" s="219"/>
      <c r="BF628" s="219"/>
      <c r="BG628" s="219"/>
      <c r="BH628" s="219"/>
      <c r="BI628" s="219"/>
      <c r="BJ628" s="219"/>
      <c r="BK628" s="219"/>
      <c r="BL628" s="219"/>
      <c r="BM628" s="222"/>
    </row>
    <row r="629" spans="1:65">
      <c r="A629" s="30"/>
      <c r="B629" s="20" t="s">
        <v>260</v>
      </c>
      <c r="C629" s="12"/>
      <c r="D629" s="223">
        <v>15.618549677268023</v>
      </c>
      <c r="E629" s="223">
        <v>5.0983333333333327</v>
      </c>
      <c r="F629" s="218"/>
      <c r="G629" s="219"/>
      <c r="H629" s="219"/>
      <c r="I629" s="219"/>
      <c r="J629" s="219"/>
      <c r="K629" s="219"/>
      <c r="L629" s="219"/>
      <c r="M629" s="219"/>
      <c r="N629" s="219"/>
      <c r="O629" s="219"/>
      <c r="P629" s="219"/>
      <c r="Q629" s="219"/>
      <c r="R629" s="219"/>
      <c r="S629" s="219"/>
      <c r="T629" s="219"/>
      <c r="U629" s="219"/>
      <c r="V629" s="219"/>
      <c r="W629" s="219"/>
      <c r="X629" s="219"/>
      <c r="Y629" s="219"/>
      <c r="Z629" s="219"/>
      <c r="AA629" s="219"/>
      <c r="AB629" s="219"/>
      <c r="AC629" s="219"/>
      <c r="AD629" s="219"/>
      <c r="AE629" s="219"/>
      <c r="AF629" s="219"/>
      <c r="AG629" s="219"/>
      <c r="AH629" s="219"/>
      <c r="AI629" s="219"/>
      <c r="AJ629" s="219"/>
      <c r="AK629" s="219"/>
      <c r="AL629" s="219"/>
      <c r="AM629" s="219"/>
      <c r="AN629" s="219"/>
      <c r="AO629" s="219"/>
      <c r="AP629" s="219"/>
      <c r="AQ629" s="219"/>
      <c r="AR629" s="219"/>
      <c r="AS629" s="219"/>
      <c r="AT629" s="219"/>
      <c r="AU629" s="219"/>
      <c r="AV629" s="219"/>
      <c r="AW629" s="219"/>
      <c r="AX629" s="219"/>
      <c r="AY629" s="219"/>
      <c r="AZ629" s="219"/>
      <c r="BA629" s="219"/>
      <c r="BB629" s="219"/>
      <c r="BC629" s="219"/>
      <c r="BD629" s="219"/>
      <c r="BE629" s="219"/>
      <c r="BF629" s="219"/>
      <c r="BG629" s="219"/>
      <c r="BH629" s="219"/>
      <c r="BI629" s="219"/>
      <c r="BJ629" s="219"/>
      <c r="BK629" s="219"/>
      <c r="BL629" s="219"/>
      <c r="BM629" s="222"/>
    </row>
    <row r="630" spans="1:65">
      <c r="A630" s="30"/>
      <c r="B630" s="3" t="s">
        <v>261</v>
      </c>
      <c r="C630" s="29"/>
      <c r="D630" s="221">
        <v>15.588245267932685</v>
      </c>
      <c r="E630" s="221">
        <v>5.0649999999999995</v>
      </c>
      <c r="F630" s="218"/>
      <c r="G630" s="219"/>
      <c r="H630" s="219"/>
      <c r="I630" s="219"/>
      <c r="J630" s="219"/>
      <c r="K630" s="219"/>
      <c r="L630" s="219"/>
      <c r="M630" s="219"/>
      <c r="N630" s="219"/>
      <c r="O630" s="219"/>
      <c r="P630" s="219"/>
      <c r="Q630" s="219"/>
      <c r="R630" s="219"/>
      <c r="S630" s="219"/>
      <c r="T630" s="219"/>
      <c r="U630" s="219"/>
      <c r="V630" s="219"/>
      <c r="W630" s="219"/>
      <c r="X630" s="219"/>
      <c r="Y630" s="219"/>
      <c r="Z630" s="219"/>
      <c r="AA630" s="219"/>
      <c r="AB630" s="219"/>
      <c r="AC630" s="219"/>
      <c r="AD630" s="219"/>
      <c r="AE630" s="219"/>
      <c r="AF630" s="219"/>
      <c r="AG630" s="219"/>
      <c r="AH630" s="219"/>
      <c r="AI630" s="219"/>
      <c r="AJ630" s="219"/>
      <c r="AK630" s="219"/>
      <c r="AL630" s="219"/>
      <c r="AM630" s="219"/>
      <c r="AN630" s="219"/>
      <c r="AO630" s="219"/>
      <c r="AP630" s="219"/>
      <c r="AQ630" s="219"/>
      <c r="AR630" s="219"/>
      <c r="AS630" s="219"/>
      <c r="AT630" s="219"/>
      <c r="AU630" s="219"/>
      <c r="AV630" s="219"/>
      <c r="AW630" s="219"/>
      <c r="AX630" s="219"/>
      <c r="AY630" s="219"/>
      <c r="AZ630" s="219"/>
      <c r="BA630" s="219"/>
      <c r="BB630" s="219"/>
      <c r="BC630" s="219"/>
      <c r="BD630" s="219"/>
      <c r="BE630" s="219"/>
      <c r="BF630" s="219"/>
      <c r="BG630" s="219"/>
      <c r="BH630" s="219"/>
      <c r="BI630" s="219"/>
      <c r="BJ630" s="219"/>
      <c r="BK630" s="219"/>
      <c r="BL630" s="219"/>
      <c r="BM630" s="222"/>
    </row>
    <row r="631" spans="1:65">
      <c r="A631" s="30"/>
      <c r="B631" s="3" t="s">
        <v>262</v>
      </c>
      <c r="C631" s="29"/>
      <c r="D631" s="221">
        <v>0.31119884458082031</v>
      </c>
      <c r="E631" s="221">
        <v>0.6926302524916691</v>
      </c>
      <c r="F631" s="218"/>
      <c r="G631" s="219"/>
      <c r="H631" s="219"/>
      <c r="I631" s="219"/>
      <c r="J631" s="219"/>
      <c r="K631" s="219"/>
      <c r="L631" s="219"/>
      <c r="M631" s="219"/>
      <c r="N631" s="219"/>
      <c r="O631" s="219"/>
      <c r="P631" s="219"/>
      <c r="Q631" s="219"/>
      <c r="R631" s="219"/>
      <c r="S631" s="219"/>
      <c r="T631" s="219"/>
      <c r="U631" s="219"/>
      <c r="V631" s="219"/>
      <c r="W631" s="219"/>
      <c r="X631" s="219"/>
      <c r="Y631" s="219"/>
      <c r="Z631" s="219"/>
      <c r="AA631" s="219"/>
      <c r="AB631" s="219"/>
      <c r="AC631" s="219"/>
      <c r="AD631" s="219"/>
      <c r="AE631" s="219"/>
      <c r="AF631" s="219"/>
      <c r="AG631" s="219"/>
      <c r="AH631" s="219"/>
      <c r="AI631" s="219"/>
      <c r="AJ631" s="219"/>
      <c r="AK631" s="219"/>
      <c r="AL631" s="219"/>
      <c r="AM631" s="219"/>
      <c r="AN631" s="219"/>
      <c r="AO631" s="219"/>
      <c r="AP631" s="219"/>
      <c r="AQ631" s="219"/>
      <c r="AR631" s="219"/>
      <c r="AS631" s="219"/>
      <c r="AT631" s="219"/>
      <c r="AU631" s="219"/>
      <c r="AV631" s="219"/>
      <c r="AW631" s="219"/>
      <c r="AX631" s="219"/>
      <c r="AY631" s="219"/>
      <c r="AZ631" s="219"/>
      <c r="BA631" s="219"/>
      <c r="BB631" s="219"/>
      <c r="BC631" s="219"/>
      <c r="BD631" s="219"/>
      <c r="BE631" s="219"/>
      <c r="BF631" s="219"/>
      <c r="BG631" s="219"/>
      <c r="BH631" s="219"/>
      <c r="BI631" s="219"/>
      <c r="BJ631" s="219"/>
      <c r="BK631" s="219"/>
      <c r="BL631" s="219"/>
      <c r="BM631" s="222"/>
    </row>
    <row r="632" spans="1:65">
      <c r="A632" s="30"/>
      <c r="B632" s="3" t="s">
        <v>86</v>
      </c>
      <c r="C632" s="29"/>
      <c r="D632" s="13">
        <v>1.9924951484692196E-2</v>
      </c>
      <c r="E632" s="13">
        <v>0.13585425024354414</v>
      </c>
      <c r="F632" s="15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55"/>
    </row>
    <row r="633" spans="1:65">
      <c r="A633" s="30"/>
      <c r="B633" s="3" t="s">
        <v>263</v>
      </c>
      <c r="C633" s="29"/>
      <c r="D633" s="13">
        <v>0.5078088406712129</v>
      </c>
      <c r="E633" s="13">
        <v>-0.50780884067121734</v>
      </c>
      <c r="F633" s="15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55"/>
    </row>
    <row r="634" spans="1:65">
      <c r="A634" s="30"/>
      <c r="B634" s="46" t="s">
        <v>264</v>
      </c>
      <c r="C634" s="47"/>
      <c r="D634" s="45">
        <v>0.67</v>
      </c>
      <c r="E634" s="45">
        <v>0.67</v>
      </c>
      <c r="F634" s="15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55"/>
    </row>
    <row r="635" spans="1:65">
      <c r="B635" s="31"/>
      <c r="C635" s="20"/>
      <c r="D635" s="20"/>
      <c r="E635" s="20"/>
      <c r="BM635" s="55"/>
    </row>
    <row r="636" spans="1:65" ht="15">
      <c r="B636" s="8" t="s">
        <v>635</v>
      </c>
      <c r="BM636" s="28" t="s">
        <v>67</v>
      </c>
    </row>
    <row r="637" spans="1:65" ht="15">
      <c r="A637" s="25" t="s">
        <v>34</v>
      </c>
      <c r="B637" s="18" t="s">
        <v>112</v>
      </c>
      <c r="C637" s="15" t="s">
        <v>113</v>
      </c>
      <c r="D637" s="16" t="s">
        <v>225</v>
      </c>
      <c r="E637" s="17" t="s">
        <v>225</v>
      </c>
      <c r="F637" s="17" t="s">
        <v>225</v>
      </c>
      <c r="G637" s="17" t="s">
        <v>225</v>
      </c>
      <c r="H637" s="17" t="s">
        <v>225</v>
      </c>
      <c r="I637" s="17" t="s">
        <v>225</v>
      </c>
      <c r="J637" s="17" t="s">
        <v>225</v>
      </c>
      <c r="K637" s="17" t="s">
        <v>225</v>
      </c>
      <c r="L637" s="17" t="s">
        <v>225</v>
      </c>
      <c r="M637" s="17" t="s">
        <v>225</v>
      </c>
      <c r="N637" s="17" t="s">
        <v>225</v>
      </c>
      <c r="O637" s="17" t="s">
        <v>225</v>
      </c>
      <c r="P637" s="17" t="s">
        <v>225</v>
      </c>
      <c r="Q637" s="17" t="s">
        <v>225</v>
      </c>
      <c r="R637" s="15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28">
        <v>1</v>
      </c>
    </row>
    <row r="638" spans="1:65">
      <c r="A638" s="30"/>
      <c r="B638" s="19" t="s">
        <v>226</v>
      </c>
      <c r="C638" s="9" t="s">
        <v>226</v>
      </c>
      <c r="D638" s="151" t="s">
        <v>230</v>
      </c>
      <c r="E638" s="152" t="s">
        <v>231</v>
      </c>
      <c r="F638" s="152" t="s">
        <v>232</v>
      </c>
      <c r="G638" s="152" t="s">
        <v>235</v>
      </c>
      <c r="H638" s="152" t="s">
        <v>236</v>
      </c>
      <c r="I638" s="152" t="s">
        <v>237</v>
      </c>
      <c r="J638" s="152" t="s">
        <v>238</v>
      </c>
      <c r="K638" s="152" t="s">
        <v>280</v>
      </c>
      <c r="L638" s="152" t="s">
        <v>241</v>
      </c>
      <c r="M638" s="152" t="s">
        <v>242</v>
      </c>
      <c r="N638" s="152" t="s">
        <v>243</v>
      </c>
      <c r="O638" s="152" t="s">
        <v>246</v>
      </c>
      <c r="P638" s="152" t="s">
        <v>248</v>
      </c>
      <c r="Q638" s="152" t="s">
        <v>249</v>
      </c>
      <c r="R638" s="15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28" t="s">
        <v>3</v>
      </c>
    </row>
    <row r="639" spans="1:65">
      <c r="A639" s="30"/>
      <c r="B639" s="19"/>
      <c r="C639" s="9"/>
      <c r="D639" s="10" t="s">
        <v>320</v>
      </c>
      <c r="E639" s="11" t="s">
        <v>282</v>
      </c>
      <c r="F639" s="11" t="s">
        <v>320</v>
      </c>
      <c r="G639" s="11" t="s">
        <v>282</v>
      </c>
      <c r="H639" s="11" t="s">
        <v>282</v>
      </c>
      <c r="I639" s="11" t="s">
        <v>282</v>
      </c>
      <c r="J639" s="11" t="s">
        <v>282</v>
      </c>
      <c r="K639" s="11" t="s">
        <v>282</v>
      </c>
      <c r="L639" s="11" t="s">
        <v>282</v>
      </c>
      <c r="M639" s="11" t="s">
        <v>320</v>
      </c>
      <c r="N639" s="11" t="s">
        <v>320</v>
      </c>
      <c r="O639" s="11" t="s">
        <v>282</v>
      </c>
      <c r="P639" s="11" t="s">
        <v>320</v>
      </c>
      <c r="Q639" s="11" t="s">
        <v>320</v>
      </c>
      <c r="R639" s="15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28">
        <v>0</v>
      </c>
    </row>
    <row r="640" spans="1:65">
      <c r="A640" s="30"/>
      <c r="B640" s="19"/>
      <c r="C640" s="9"/>
      <c r="D640" s="26" t="s">
        <v>321</v>
      </c>
      <c r="E640" s="26" t="s">
        <v>322</v>
      </c>
      <c r="F640" s="26" t="s">
        <v>323</v>
      </c>
      <c r="G640" s="26" t="s">
        <v>323</v>
      </c>
      <c r="H640" s="26" t="s">
        <v>323</v>
      </c>
      <c r="I640" s="26" t="s">
        <v>323</v>
      </c>
      <c r="J640" s="26" t="s">
        <v>323</v>
      </c>
      <c r="K640" s="26" t="s">
        <v>118</v>
      </c>
      <c r="L640" s="26" t="s">
        <v>324</v>
      </c>
      <c r="M640" s="26" t="s">
        <v>324</v>
      </c>
      <c r="N640" s="26" t="s">
        <v>307</v>
      </c>
      <c r="O640" s="26" t="s">
        <v>324</v>
      </c>
      <c r="P640" s="26" t="s">
        <v>307</v>
      </c>
      <c r="Q640" s="26" t="s">
        <v>323</v>
      </c>
      <c r="R640" s="15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28">
        <v>1</v>
      </c>
    </row>
    <row r="641" spans="1:65">
      <c r="A641" s="30"/>
      <c r="B641" s="18">
        <v>1</v>
      </c>
      <c r="C641" s="14">
        <v>1</v>
      </c>
      <c r="D641" s="233">
        <v>76.893000000000001</v>
      </c>
      <c r="E641" s="207">
        <v>71.549450710191223</v>
      </c>
      <c r="F641" s="207">
        <v>65.400000000000006</v>
      </c>
      <c r="G641" s="207">
        <v>66.8</v>
      </c>
      <c r="H641" s="207">
        <v>71.400000000000006</v>
      </c>
      <c r="I641" s="207">
        <v>71.900000000000006</v>
      </c>
      <c r="J641" s="207">
        <v>72.599999999999994</v>
      </c>
      <c r="K641" s="207">
        <v>69</v>
      </c>
      <c r="L641" s="227">
        <v>59.578752382618298</v>
      </c>
      <c r="M641" s="207">
        <v>71</v>
      </c>
      <c r="N641" s="207">
        <v>76.7</v>
      </c>
      <c r="O641" s="227">
        <v>21.3</v>
      </c>
      <c r="P641" s="227">
        <v>57.7</v>
      </c>
      <c r="Q641" s="207">
        <v>73.900000000000006</v>
      </c>
      <c r="R641" s="208"/>
      <c r="S641" s="209"/>
      <c r="T641" s="209"/>
      <c r="U641" s="209"/>
      <c r="V641" s="209"/>
      <c r="W641" s="209"/>
      <c r="X641" s="209"/>
      <c r="Y641" s="209"/>
      <c r="Z641" s="209"/>
      <c r="AA641" s="209"/>
      <c r="AB641" s="209"/>
      <c r="AC641" s="209"/>
      <c r="AD641" s="209"/>
      <c r="AE641" s="209"/>
      <c r="AF641" s="209"/>
      <c r="AG641" s="209"/>
      <c r="AH641" s="209"/>
      <c r="AI641" s="209"/>
      <c r="AJ641" s="209"/>
      <c r="AK641" s="209"/>
      <c r="AL641" s="209"/>
      <c r="AM641" s="209"/>
      <c r="AN641" s="209"/>
      <c r="AO641" s="209"/>
      <c r="AP641" s="209"/>
      <c r="AQ641" s="209"/>
      <c r="AR641" s="209"/>
      <c r="AS641" s="209"/>
      <c r="AT641" s="209"/>
      <c r="AU641" s="209"/>
      <c r="AV641" s="209"/>
      <c r="AW641" s="209"/>
      <c r="AX641" s="209"/>
      <c r="AY641" s="209"/>
      <c r="AZ641" s="209"/>
      <c r="BA641" s="209"/>
      <c r="BB641" s="209"/>
      <c r="BC641" s="209"/>
      <c r="BD641" s="209"/>
      <c r="BE641" s="209"/>
      <c r="BF641" s="209"/>
      <c r="BG641" s="209"/>
      <c r="BH641" s="209"/>
      <c r="BI641" s="209"/>
      <c r="BJ641" s="209"/>
      <c r="BK641" s="209"/>
      <c r="BL641" s="209"/>
      <c r="BM641" s="210">
        <v>1</v>
      </c>
    </row>
    <row r="642" spans="1:65">
      <c r="A642" s="30"/>
      <c r="B642" s="19">
        <v>1</v>
      </c>
      <c r="C642" s="9">
        <v>2</v>
      </c>
      <c r="D642" s="211">
        <v>73.665999999999997</v>
      </c>
      <c r="E642" s="211">
        <v>71.186390857613034</v>
      </c>
      <c r="F642" s="211">
        <v>66.8</v>
      </c>
      <c r="G642" s="211">
        <v>68.2</v>
      </c>
      <c r="H642" s="211">
        <v>70.099999999999994</v>
      </c>
      <c r="I642" s="211">
        <v>68.900000000000006</v>
      </c>
      <c r="J642" s="211">
        <v>71.8</v>
      </c>
      <c r="K642" s="211">
        <v>73.8</v>
      </c>
      <c r="L642" s="228">
        <v>60.209918350628598</v>
      </c>
      <c r="M642" s="211">
        <v>71</v>
      </c>
      <c r="N642" s="211">
        <v>74.900000000000006</v>
      </c>
      <c r="O642" s="228">
        <v>21.2</v>
      </c>
      <c r="P642" s="228">
        <v>57.1</v>
      </c>
      <c r="Q642" s="211">
        <v>70.099999999999994</v>
      </c>
      <c r="R642" s="208"/>
      <c r="S642" s="209"/>
      <c r="T642" s="209"/>
      <c r="U642" s="209"/>
      <c r="V642" s="209"/>
      <c r="W642" s="209"/>
      <c r="X642" s="209"/>
      <c r="Y642" s="209"/>
      <c r="Z642" s="209"/>
      <c r="AA642" s="209"/>
      <c r="AB642" s="209"/>
      <c r="AC642" s="209"/>
      <c r="AD642" s="209"/>
      <c r="AE642" s="209"/>
      <c r="AF642" s="209"/>
      <c r="AG642" s="209"/>
      <c r="AH642" s="209"/>
      <c r="AI642" s="209"/>
      <c r="AJ642" s="209"/>
      <c r="AK642" s="209"/>
      <c r="AL642" s="209"/>
      <c r="AM642" s="209"/>
      <c r="AN642" s="209"/>
      <c r="AO642" s="209"/>
      <c r="AP642" s="209"/>
      <c r="AQ642" s="209"/>
      <c r="AR642" s="209"/>
      <c r="AS642" s="209"/>
      <c r="AT642" s="209"/>
      <c r="AU642" s="209"/>
      <c r="AV642" s="209"/>
      <c r="AW642" s="209"/>
      <c r="AX642" s="209"/>
      <c r="AY642" s="209"/>
      <c r="AZ642" s="209"/>
      <c r="BA642" s="209"/>
      <c r="BB642" s="209"/>
      <c r="BC642" s="209"/>
      <c r="BD642" s="209"/>
      <c r="BE642" s="209"/>
      <c r="BF642" s="209"/>
      <c r="BG642" s="209"/>
      <c r="BH642" s="209"/>
      <c r="BI642" s="209"/>
      <c r="BJ642" s="209"/>
      <c r="BK642" s="209"/>
      <c r="BL642" s="209"/>
      <c r="BM642" s="210">
        <v>25</v>
      </c>
    </row>
    <row r="643" spans="1:65">
      <c r="A643" s="30"/>
      <c r="B643" s="19">
        <v>1</v>
      </c>
      <c r="C643" s="9">
        <v>3</v>
      </c>
      <c r="D643" s="211">
        <v>74.052999999999997</v>
      </c>
      <c r="E643" s="211">
        <v>71.747186836280648</v>
      </c>
      <c r="F643" s="211">
        <v>69.599999999999994</v>
      </c>
      <c r="G643" s="211">
        <v>68.599999999999994</v>
      </c>
      <c r="H643" s="211">
        <v>72.099999999999994</v>
      </c>
      <c r="I643" s="211">
        <v>69.3</v>
      </c>
      <c r="J643" s="211">
        <v>72.099999999999994</v>
      </c>
      <c r="K643" s="211">
        <v>72.2</v>
      </c>
      <c r="L643" s="228">
        <v>58.669028746274002</v>
      </c>
      <c r="M643" s="211">
        <v>70</v>
      </c>
      <c r="N643" s="211">
        <v>75.099999999999994</v>
      </c>
      <c r="O643" s="228">
        <v>21.4</v>
      </c>
      <c r="P643" s="228">
        <v>57.9</v>
      </c>
      <c r="Q643" s="211">
        <v>74</v>
      </c>
      <c r="R643" s="208"/>
      <c r="S643" s="209"/>
      <c r="T643" s="209"/>
      <c r="U643" s="209"/>
      <c r="V643" s="209"/>
      <c r="W643" s="209"/>
      <c r="X643" s="209"/>
      <c r="Y643" s="209"/>
      <c r="Z643" s="209"/>
      <c r="AA643" s="209"/>
      <c r="AB643" s="209"/>
      <c r="AC643" s="209"/>
      <c r="AD643" s="209"/>
      <c r="AE643" s="209"/>
      <c r="AF643" s="209"/>
      <c r="AG643" s="209"/>
      <c r="AH643" s="209"/>
      <c r="AI643" s="209"/>
      <c r="AJ643" s="209"/>
      <c r="AK643" s="209"/>
      <c r="AL643" s="209"/>
      <c r="AM643" s="209"/>
      <c r="AN643" s="209"/>
      <c r="AO643" s="209"/>
      <c r="AP643" s="209"/>
      <c r="AQ643" s="209"/>
      <c r="AR643" s="209"/>
      <c r="AS643" s="209"/>
      <c r="AT643" s="209"/>
      <c r="AU643" s="209"/>
      <c r="AV643" s="209"/>
      <c r="AW643" s="209"/>
      <c r="AX643" s="209"/>
      <c r="AY643" s="209"/>
      <c r="AZ643" s="209"/>
      <c r="BA643" s="209"/>
      <c r="BB643" s="209"/>
      <c r="BC643" s="209"/>
      <c r="BD643" s="209"/>
      <c r="BE643" s="209"/>
      <c r="BF643" s="209"/>
      <c r="BG643" s="209"/>
      <c r="BH643" s="209"/>
      <c r="BI643" s="209"/>
      <c r="BJ643" s="209"/>
      <c r="BK643" s="209"/>
      <c r="BL643" s="209"/>
      <c r="BM643" s="210">
        <v>16</v>
      </c>
    </row>
    <row r="644" spans="1:65">
      <c r="A644" s="30"/>
      <c r="B644" s="19">
        <v>1</v>
      </c>
      <c r="C644" s="9">
        <v>4</v>
      </c>
      <c r="D644" s="211">
        <v>71.486000000000004</v>
      </c>
      <c r="E644" s="211">
        <v>70.854319260589207</v>
      </c>
      <c r="F644" s="211">
        <v>71.5</v>
      </c>
      <c r="G644" s="211">
        <v>68.3</v>
      </c>
      <c r="H644" s="211">
        <v>73.400000000000006</v>
      </c>
      <c r="I644" s="211">
        <v>70.400000000000006</v>
      </c>
      <c r="J644" s="211">
        <v>74.2</v>
      </c>
      <c r="K644" s="211">
        <v>69.599999999999994</v>
      </c>
      <c r="L644" s="228">
        <v>60.859090907421802</v>
      </c>
      <c r="M644" s="211">
        <v>71</v>
      </c>
      <c r="N644" s="211">
        <v>77.3</v>
      </c>
      <c r="O644" s="228">
        <v>21.4</v>
      </c>
      <c r="P644" s="228">
        <v>57.8</v>
      </c>
      <c r="Q644" s="211">
        <v>69.099999999999994</v>
      </c>
      <c r="R644" s="208"/>
      <c r="S644" s="209"/>
      <c r="T644" s="209"/>
      <c r="U644" s="209"/>
      <c r="V644" s="209"/>
      <c r="W644" s="209"/>
      <c r="X644" s="209"/>
      <c r="Y644" s="209"/>
      <c r="Z644" s="209"/>
      <c r="AA644" s="209"/>
      <c r="AB644" s="209"/>
      <c r="AC644" s="209"/>
      <c r="AD644" s="209"/>
      <c r="AE644" s="209"/>
      <c r="AF644" s="209"/>
      <c r="AG644" s="209"/>
      <c r="AH644" s="209"/>
      <c r="AI644" s="209"/>
      <c r="AJ644" s="209"/>
      <c r="AK644" s="209"/>
      <c r="AL644" s="209"/>
      <c r="AM644" s="209"/>
      <c r="AN644" s="209"/>
      <c r="AO644" s="209"/>
      <c r="AP644" s="209"/>
      <c r="AQ644" s="209"/>
      <c r="AR644" s="209"/>
      <c r="AS644" s="209"/>
      <c r="AT644" s="209"/>
      <c r="AU644" s="209"/>
      <c r="AV644" s="209"/>
      <c r="AW644" s="209"/>
      <c r="AX644" s="209"/>
      <c r="AY644" s="209"/>
      <c r="AZ644" s="209"/>
      <c r="BA644" s="209"/>
      <c r="BB644" s="209"/>
      <c r="BC644" s="209"/>
      <c r="BD644" s="209"/>
      <c r="BE644" s="209"/>
      <c r="BF644" s="209"/>
      <c r="BG644" s="209"/>
      <c r="BH644" s="209"/>
      <c r="BI644" s="209"/>
      <c r="BJ644" s="209"/>
      <c r="BK644" s="209"/>
      <c r="BL644" s="209"/>
      <c r="BM644" s="210">
        <v>71.214846145060747</v>
      </c>
    </row>
    <row r="645" spans="1:65">
      <c r="A645" s="30"/>
      <c r="B645" s="19">
        <v>1</v>
      </c>
      <c r="C645" s="9">
        <v>5</v>
      </c>
      <c r="D645" s="211">
        <v>73.935000000000002</v>
      </c>
      <c r="E645" s="211">
        <v>70.143915461706953</v>
      </c>
      <c r="F645" s="211">
        <v>65.900000000000006</v>
      </c>
      <c r="G645" s="211">
        <v>67.8</v>
      </c>
      <c r="H645" s="211">
        <v>73</v>
      </c>
      <c r="I645" s="211">
        <v>69.400000000000006</v>
      </c>
      <c r="J645" s="211">
        <v>72.099999999999994</v>
      </c>
      <c r="K645" s="211">
        <v>70.2</v>
      </c>
      <c r="L645" s="228">
        <v>61.658081026495097</v>
      </c>
      <c r="M645" s="211">
        <v>71</v>
      </c>
      <c r="N645" s="211">
        <v>73.7</v>
      </c>
      <c r="O645" s="228">
        <v>22.7</v>
      </c>
      <c r="P645" s="228">
        <v>57.4</v>
      </c>
      <c r="Q645" s="211">
        <v>70.099999999999994</v>
      </c>
      <c r="R645" s="208"/>
      <c r="S645" s="209"/>
      <c r="T645" s="209"/>
      <c r="U645" s="209"/>
      <c r="V645" s="209"/>
      <c r="W645" s="209"/>
      <c r="X645" s="209"/>
      <c r="Y645" s="209"/>
      <c r="Z645" s="209"/>
      <c r="AA645" s="209"/>
      <c r="AB645" s="209"/>
      <c r="AC645" s="209"/>
      <c r="AD645" s="209"/>
      <c r="AE645" s="209"/>
      <c r="AF645" s="209"/>
      <c r="AG645" s="209"/>
      <c r="AH645" s="209"/>
      <c r="AI645" s="209"/>
      <c r="AJ645" s="209"/>
      <c r="AK645" s="209"/>
      <c r="AL645" s="209"/>
      <c r="AM645" s="209"/>
      <c r="AN645" s="209"/>
      <c r="AO645" s="209"/>
      <c r="AP645" s="209"/>
      <c r="AQ645" s="209"/>
      <c r="AR645" s="209"/>
      <c r="AS645" s="209"/>
      <c r="AT645" s="209"/>
      <c r="AU645" s="209"/>
      <c r="AV645" s="209"/>
      <c r="AW645" s="209"/>
      <c r="AX645" s="209"/>
      <c r="AY645" s="209"/>
      <c r="AZ645" s="209"/>
      <c r="BA645" s="209"/>
      <c r="BB645" s="209"/>
      <c r="BC645" s="209"/>
      <c r="BD645" s="209"/>
      <c r="BE645" s="209"/>
      <c r="BF645" s="209"/>
      <c r="BG645" s="209"/>
      <c r="BH645" s="209"/>
      <c r="BI645" s="209"/>
      <c r="BJ645" s="209"/>
      <c r="BK645" s="209"/>
      <c r="BL645" s="209"/>
      <c r="BM645" s="210">
        <v>98</v>
      </c>
    </row>
    <row r="646" spans="1:65">
      <c r="A646" s="30"/>
      <c r="B646" s="19">
        <v>1</v>
      </c>
      <c r="C646" s="9">
        <v>6</v>
      </c>
      <c r="D646" s="211">
        <v>73.578999999999994</v>
      </c>
      <c r="E646" s="211">
        <v>70.635782447629524</v>
      </c>
      <c r="F646" s="211">
        <v>68.5</v>
      </c>
      <c r="G646" s="211">
        <v>68.8</v>
      </c>
      <c r="H646" s="211">
        <v>74.3</v>
      </c>
      <c r="I646" s="211">
        <v>72.400000000000006</v>
      </c>
      <c r="J646" s="211">
        <v>72.5</v>
      </c>
      <c r="K646" s="211">
        <v>68.5</v>
      </c>
      <c r="L646" s="229">
        <v>50.3659896122183</v>
      </c>
      <c r="M646" s="211">
        <v>70</v>
      </c>
      <c r="N646" s="211">
        <v>76.3</v>
      </c>
      <c r="O646" s="228">
        <v>21.6</v>
      </c>
      <c r="P646" s="228">
        <v>58.1</v>
      </c>
      <c r="Q646" s="211">
        <v>67.400000000000006</v>
      </c>
      <c r="R646" s="208"/>
      <c r="S646" s="209"/>
      <c r="T646" s="209"/>
      <c r="U646" s="209"/>
      <c r="V646" s="209"/>
      <c r="W646" s="209"/>
      <c r="X646" s="209"/>
      <c r="Y646" s="209"/>
      <c r="Z646" s="209"/>
      <c r="AA646" s="209"/>
      <c r="AB646" s="209"/>
      <c r="AC646" s="209"/>
      <c r="AD646" s="209"/>
      <c r="AE646" s="209"/>
      <c r="AF646" s="209"/>
      <c r="AG646" s="209"/>
      <c r="AH646" s="209"/>
      <c r="AI646" s="209"/>
      <c r="AJ646" s="209"/>
      <c r="AK646" s="209"/>
      <c r="AL646" s="209"/>
      <c r="AM646" s="209"/>
      <c r="AN646" s="209"/>
      <c r="AO646" s="209"/>
      <c r="AP646" s="209"/>
      <c r="AQ646" s="209"/>
      <c r="AR646" s="209"/>
      <c r="AS646" s="209"/>
      <c r="AT646" s="209"/>
      <c r="AU646" s="209"/>
      <c r="AV646" s="209"/>
      <c r="AW646" s="209"/>
      <c r="AX646" s="209"/>
      <c r="AY646" s="209"/>
      <c r="AZ646" s="209"/>
      <c r="BA646" s="209"/>
      <c r="BB646" s="209"/>
      <c r="BC646" s="209"/>
      <c r="BD646" s="209"/>
      <c r="BE646" s="209"/>
      <c r="BF646" s="209"/>
      <c r="BG646" s="209"/>
      <c r="BH646" s="209"/>
      <c r="BI646" s="209"/>
      <c r="BJ646" s="209"/>
      <c r="BK646" s="209"/>
      <c r="BL646" s="209"/>
      <c r="BM646" s="212"/>
    </row>
    <row r="647" spans="1:65">
      <c r="A647" s="30"/>
      <c r="B647" s="20" t="s">
        <v>260</v>
      </c>
      <c r="C647" s="12"/>
      <c r="D647" s="213">
        <v>73.935333333333332</v>
      </c>
      <c r="E647" s="213">
        <v>71.019507595668429</v>
      </c>
      <c r="F647" s="213">
        <v>67.949999999999989</v>
      </c>
      <c r="G647" s="213">
        <v>68.083333333333329</v>
      </c>
      <c r="H647" s="213">
        <v>72.38333333333334</v>
      </c>
      <c r="I647" s="213">
        <v>70.383333333333326</v>
      </c>
      <c r="J647" s="213">
        <v>72.55</v>
      </c>
      <c r="K647" s="213">
        <v>70.55</v>
      </c>
      <c r="L647" s="213">
        <v>58.556810170942676</v>
      </c>
      <c r="M647" s="213">
        <v>70.666666666666671</v>
      </c>
      <c r="N647" s="213">
        <v>75.666666666666671</v>
      </c>
      <c r="O647" s="213">
        <v>21.599999999999998</v>
      </c>
      <c r="P647" s="213">
        <v>57.666666666666664</v>
      </c>
      <c r="Q647" s="213">
        <v>70.766666666666666</v>
      </c>
      <c r="R647" s="208"/>
      <c r="S647" s="209"/>
      <c r="T647" s="209"/>
      <c r="U647" s="209"/>
      <c r="V647" s="209"/>
      <c r="W647" s="209"/>
      <c r="X647" s="209"/>
      <c r="Y647" s="209"/>
      <c r="Z647" s="209"/>
      <c r="AA647" s="209"/>
      <c r="AB647" s="209"/>
      <c r="AC647" s="209"/>
      <c r="AD647" s="209"/>
      <c r="AE647" s="209"/>
      <c r="AF647" s="209"/>
      <c r="AG647" s="209"/>
      <c r="AH647" s="209"/>
      <c r="AI647" s="209"/>
      <c r="AJ647" s="209"/>
      <c r="AK647" s="209"/>
      <c r="AL647" s="209"/>
      <c r="AM647" s="209"/>
      <c r="AN647" s="209"/>
      <c r="AO647" s="209"/>
      <c r="AP647" s="209"/>
      <c r="AQ647" s="209"/>
      <c r="AR647" s="209"/>
      <c r="AS647" s="209"/>
      <c r="AT647" s="209"/>
      <c r="AU647" s="209"/>
      <c r="AV647" s="209"/>
      <c r="AW647" s="209"/>
      <c r="AX647" s="209"/>
      <c r="AY647" s="209"/>
      <c r="AZ647" s="209"/>
      <c r="BA647" s="209"/>
      <c r="BB647" s="209"/>
      <c r="BC647" s="209"/>
      <c r="BD647" s="209"/>
      <c r="BE647" s="209"/>
      <c r="BF647" s="209"/>
      <c r="BG647" s="209"/>
      <c r="BH647" s="209"/>
      <c r="BI647" s="209"/>
      <c r="BJ647" s="209"/>
      <c r="BK647" s="209"/>
      <c r="BL647" s="209"/>
      <c r="BM647" s="212"/>
    </row>
    <row r="648" spans="1:65">
      <c r="A648" s="30"/>
      <c r="B648" s="3" t="s">
        <v>261</v>
      </c>
      <c r="C648" s="29"/>
      <c r="D648" s="211">
        <v>73.8005</v>
      </c>
      <c r="E648" s="211">
        <v>71.020355059101121</v>
      </c>
      <c r="F648" s="211">
        <v>67.650000000000006</v>
      </c>
      <c r="G648" s="211">
        <v>68.25</v>
      </c>
      <c r="H648" s="211">
        <v>72.55</v>
      </c>
      <c r="I648" s="211">
        <v>69.900000000000006</v>
      </c>
      <c r="J648" s="211">
        <v>72.3</v>
      </c>
      <c r="K648" s="211">
        <v>69.900000000000006</v>
      </c>
      <c r="L648" s="211">
        <v>59.894335366623451</v>
      </c>
      <c r="M648" s="211">
        <v>71</v>
      </c>
      <c r="N648" s="211">
        <v>75.699999999999989</v>
      </c>
      <c r="O648" s="211">
        <v>21.4</v>
      </c>
      <c r="P648" s="211">
        <v>57.75</v>
      </c>
      <c r="Q648" s="211">
        <v>70.099999999999994</v>
      </c>
      <c r="R648" s="208"/>
      <c r="S648" s="209"/>
      <c r="T648" s="209"/>
      <c r="U648" s="209"/>
      <c r="V648" s="209"/>
      <c r="W648" s="209"/>
      <c r="X648" s="209"/>
      <c r="Y648" s="209"/>
      <c r="Z648" s="209"/>
      <c r="AA648" s="209"/>
      <c r="AB648" s="209"/>
      <c r="AC648" s="209"/>
      <c r="AD648" s="209"/>
      <c r="AE648" s="209"/>
      <c r="AF648" s="209"/>
      <c r="AG648" s="209"/>
      <c r="AH648" s="209"/>
      <c r="AI648" s="209"/>
      <c r="AJ648" s="209"/>
      <c r="AK648" s="209"/>
      <c r="AL648" s="209"/>
      <c r="AM648" s="209"/>
      <c r="AN648" s="209"/>
      <c r="AO648" s="209"/>
      <c r="AP648" s="209"/>
      <c r="AQ648" s="209"/>
      <c r="AR648" s="209"/>
      <c r="AS648" s="209"/>
      <c r="AT648" s="209"/>
      <c r="AU648" s="209"/>
      <c r="AV648" s="209"/>
      <c r="AW648" s="209"/>
      <c r="AX648" s="209"/>
      <c r="AY648" s="209"/>
      <c r="AZ648" s="209"/>
      <c r="BA648" s="209"/>
      <c r="BB648" s="209"/>
      <c r="BC648" s="209"/>
      <c r="BD648" s="209"/>
      <c r="BE648" s="209"/>
      <c r="BF648" s="209"/>
      <c r="BG648" s="209"/>
      <c r="BH648" s="209"/>
      <c r="BI648" s="209"/>
      <c r="BJ648" s="209"/>
      <c r="BK648" s="209"/>
      <c r="BL648" s="209"/>
      <c r="BM648" s="212"/>
    </row>
    <row r="649" spans="1:65">
      <c r="A649" s="30"/>
      <c r="B649" s="3" t="s">
        <v>262</v>
      </c>
      <c r="C649" s="29"/>
      <c r="D649" s="221">
        <v>1.7297621416445281</v>
      </c>
      <c r="E649" s="221">
        <v>0.59655688166415488</v>
      </c>
      <c r="F649" s="221">
        <v>2.3518078152774273</v>
      </c>
      <c r="G649" s="221">
        <v>0.71670542530851977</v>
      </c>
      <c r="H649" s="221">
        <v>1.506541292718746</v>
      </c>
      <c r="I649" s="221">
        <v>1.463443427901014</v>
      </c>
      <c r="J649" s="221">
        <v>0.85965109201350098</v>
      </c>
      <c r="K649" s="221">
        <v>2.0452383724153034</v>
      </c>
      <c r="L649" s="221">
        <v>4.1424061722791494</v>
      </c>
      <c r="M649" s="221">
        <v>0.5163977794943222</v>
      </c>
      <c r="N649" s="221">
        <v>1.3351654079800983</v>
      </c>
      <c r="O649" s="221">
        <v>0.55497747702046429</v>
      </c>
      <c r="P649" s="221">
        <v>0.36147844564602538</v>
      </c>
      <c r="Q649" s="221">
        <v>2.6560622482665335</v>
      </c>
      <c r="R649" s="218"/>
      <c r="S649" s="219"/>
      <c r="T649" s="219"/>
      <c r="U649" s="219"/>
      <c r="V649" s="219"/>
      <c r="W649" s="219"/>
      <c r="X649" s="219"/>
      <c r="Y649" s="219"/>
      <c r="Z649" s="219"/>
      <c r="AA649" s="219"/>
      <c r="AB649" s="219"/>
      <c r="AC649" s="219"/>
      <c r="AD649" s="219"/>
      <c r="AE649" s="219"/>
      <c r="AF649" s="219"/>
      <c r="AG649" s="219"/>
      <c r="AH649" s="219"/>
      <c r="AI649" s="219"/>
      <c r="AJ649" s="219"/>
      <c r="AK649" s="219"/>
      <c r="AL649" s="219"/>
      <c r="AM649" s="219"/>
      <c r="AN649" s="219"/>
      <c r="AO649" s="219"/>
      <c r="AP649" s="219"/>
      <c r="AQ649" s="219"/>
      <c r="AR649" s="219"/>
      <c r="AS649" s="219"/>
      <c r="AT649" s="219"/>
      <c r="AU649" s="219"/>
      <c r="AV649" s="219"/>
      <c r="AW649" s="219"/>
      <c r="AX649" s="219"/>
      <c r="AY649" s="219"/>
      <c r="AZ649" s="219"/>
      <c r="BA649" s="219"/>
      <c r="BB649" s="219"/>
      <c r="BC649" s="219"/>
      <c r="BD649" s="219"/>
      <c r="BE649" s="219"/>
      <c r="BF649" s="219"/>
      <c r="BG649" s="219"/>
      <c r="BH649" s="219"/>
      <c r="BI649" s="219"/>
      <c r="BJ649" s="219"/>
      <c r="BK649" s="219"/>
      <c r="BL649" s="219"/>
      <c r="BM649" s="222"/>
    </row>
    <row r="650" spans="1:65">
      <c r="A650" s="30"/>
      <c r="B650" s="3" t="s">
        <v>86</v>
      </c>
      <c r="C650" s="29"/>
      <c r="D650" s="13">
        <v>2.3395608887647693E-2</v>
      </c>
      <c r="E650" s="13">
        <v>8.3999016870195762E-3</v>
      </c>
      <c r="F650" s="13">
        <v>3.4610858208644998E-2</v>
      </c>
      <c r="G650" s="13">
        <v>1.0526885071850964E-2</v>
      </c>
      <c r="H650" s="13">
        <v>2.0813372683197041E-2</v>
      </c>
      <c r="I650" s="13">
        <v>2.0792471151802237E-2</v>
      </c>
      <c r="J650" s="13">
        <v>1.1849084659042055E-2</v>
      </c>
      <c r="K650" s="13">
        <v>2.8989913145503948E-2</v>
      </c>
      <c r="L650" s="13">
        <v>7.0741663696953103E-2</v>
      </c>
      <c r="M650" s="13">
        <v>7.3075157475611628E-3</v>
      </c>
      <c r="N650" s="13">
        <v>1.7645357814714956E-2</v>
      </c>
      <c r="O650" s="13">
        <v>2.5693401713910387E-2</v>
      </c>
      <c r="P650" s="13">
        <v>6.2684123522432147E-3</v>
      </c>
      <c r="Q650" s="13">
        <v>3.7532674257181348E-2</v>
      </c>
      <c r="R650" s="15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55"/>
    </row>
    <row r="651" spans="1:65">
      <c r="A651" s="30"/>
      <c r="B651" s="3" t="s">
        <v>263</v>
      </c>
      <c r="C651" s="29"/>
      <c r="D651" s="13">
        <v>3.8201124281461052E-2</v>
      </c>
      <c r="E651" s="13">
        <v>-2.7429470112794174E-3</v>
      </c>
      <c r="F651" s="13">
        <v>-4.5845021393579155E-2</v>
      </c>
      <c r="G651" s="13">
        <v>-4.3972752610441646E-2</v>
      </c>
      <c r="H651" s="13">
        <v>1.6407915645741067E-2</v>
      </c>
      <c r="I651" s="13">
        <v>-1.1676116101320688E-2</v>
      </c>
      <c r="J651" s="13">
        <v>1.8748251624662871E-2</v>
      </c>
      <c r="K651" s="13">
        <v>-9.3357801223988846E-3</v>
      </c>
      <c r="L651" s="13">
        <v>-0.17774434207629042</v>
      </c>
      <c r="M651" s="13">
        <v>-7.6975449371534665E-3</v>
      </c>
      <c r="N651" s="13">
        <v>6.2512534430500866E-2</v>
      </c>
      <c r="O651" s="13">
        <v>-0.69669245713173378</v>
      </c>
      <c r="P651" s="13">
        <v>-0.1902437512930546</v>
      </c>
      <c r="Q651" s="13">
        <v>-6.2933433498004732E-3</v>
      </c>
      <c r="R651" s="15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55"/>
    </row>
    <row r="652" spans="1:65">
      <c r="A652" s="30"/>
      <c r="B652" s="46" t="s">
        <v>264</v>
      </c>
      <c r="C652" s="47"/>
      <c r="D652" s="45">
        <v>1.17</v>
      </c>
      <c r="E652" s="45">
        <v>0.13</v>
      </c>
      <c r="F652" s="45">
        <v>0.97</v>
      </c>
      <c r="G652" s="45">
        <v>0.92</v>
      </c>
      <c r="H652" s="45">
        <v>0.61</v>
      </c>
      <c r="I652" s="45">
        <v>0.1</v>
      </c>
      <c r="J652" s="45">
        <v>0.67</v>
      </c>
      <c r="K652" s="45">
        <v>0.04</v>
      </c>
      <c r="L652" s="45">
        <v>4.34</v>
      </c>
      <c r="M652" s="45">
        <v>0</v>
      </c>
      <c r="N652" s="45">
        <v>1.79</v>
      </c>
      <c r="O652" s="45" t="s">
        <v>265</v>
      </c>
      <c r="P652" s="45">
        <v>4.6500000000000004</v>
      </c>
      <c r="Q652" s="45">
        <v>0.04</v>
      </c>
      <c r="R652" s="15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55"/>
    </row>
    <row r="653" spans="1:65">
      <c r="B653" s="31"/>
      <c r="C653" s="20"/>
      <c r="D653" s="20"/>
      <c r="E653" s="20"/>
      <c r="F653" s="20"/>
      <c r="G653" s="20"/>
      <c r="H653" s="20"/>
      <c r="I653" s="20"/>
      <c r="J653" s="20"/>
      <c r="K653" s="20"/>
      <c r="L653" s="20"/>
      <c r="M653" s="20"/>
      <c r="N653" s="20"/>
      <c r="O653" s="20"/>
      <c r="P653" s="20"/>
      <c r="Q653" s="20"/>
      <c r="BM653" s="55"/>
    </row>
    <row r="654" spans="1:65" ht="15">
      <c r="B654" s="8" t="s">
        <v>636</v>
      </c>
      <c r="BM654" s="28" t="s">
        <v>67</v>
      </c>
    </row>
    <row r="655" spans="1:65" ht="15">
      <c r="A655" s="25" t="s">
        <v>58</v>
      </c>
      <c r="B655" s="18" t="s">
        <v>112</v>
      </c>
      <c r="C655" s="15" t="s">
        <v>113</v>
      </c>
      <c r="D655" s="16" t="s">
        <v>225</v>
      </c>
      <c r="E655" s="17" t="s">
        <v>225</v>
      </c>
      <c r="F655" s="17" t="s">
        <v>225</v>
      </c>
      <c r="G655" s="17" t="s">
        <v>225</v>
      </c>
      <c r="H655" s="17" t="s">
        <v>225</v>
      </c>
      <c r="I655" s="17" t="s">
        <v>225</v>
      </c>
      <c r="J655" s="17" t="s">
        <v>225</v>
      </c>
      <c r="K655" s="17" t="s">
        <v>225</v>
      </c>
      <c r="L655" s="17" t="s">
        <v>225</v>
      </c>
      <c r="M655" s="17" t="s">
        <v>225</v>
      </c>
      <c r="N655" s="17" t="s">
        <v>225</v>
      </c>
      <c r="O655" s="17" t="s">
        <v>225</v>
      </c>
      <c r="P655" s="17" t="s">
        <v>225</v>
      </c>
      <c r="Q655" s="15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28">
        <v>1</v>
      </c>
    </row>
    <row r="656" spans="1:65">
      <c r="A656" s="30"/>
      <c r="B656" s="19" t="s">
        <v>226</v>
      </c>
      <c r="C656" s="9" t="s">
        <v>226</v>
      </c>
      <c r="D656" s="151" t="s">
        <v>230</v>
      </c>
      <c r="E656" s="152" t="s">
        <v>231</v>
      </c>
      <c r="F656" s="152" t="s">
        <v>232</v>
      </c>
      <c r="G656" s="152" t="s">
        <v>235</v>
      </c>
      <c r="H656" s="152" t="s">
        <v>236</v>
      </c>
      <c r="I656" s="152" t="s">
        <v>237</v>
      </c>
      <c r="J656" s="152" t="s">
        <v>238</v>
      </c>
      <c r="K656" s="152" t="s">
        <v>280</v>
      </c>
      <c r="L656" s="152" t="s">
        <v>242</v>
      </c>
      <c r="M656" s="152" t="s">
        <v>243</v>
      </c>
      <c r="N656" s="152" t="s">
        <v>246</v>
      </c>
      <c r="O656" s="152" t="s">
        <v>248</v>
      </c>
      <c r="P656" s="152" t="s">
        <v>249</v>
      </c>
      <c r="Q656" s="15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28" t="s">
        <v>1</v>
      </c>
    </row>
    <row r="657" spans="1:65">
      <c r="A657" s="30"/>
      <c r="B657" s="19"/>
      <c r="C657" s="9"/>
      <c r="D657" s="10" t="s">
        <v>320</v>
      </c>
      <c r="E657" s="11" t="s">
        <v>282</v>
      </c>
      <c r="F657" s="11" t="s">
        <v>320</v>
      </c>
      <c r="G657" s="11" t="s">
        <v>282</v>
      </c>
      <c r="H657" s="11" t="s">
        <v>282</v>
      </c>
      <c r="I657" s="11" t="s">
        <v>282</v>
      </c>
      <c r="J657" s="11" t="s">
        <v>282</v>
      </c>
      <c r="K657" s="11" t="s">
        <v>282</v>
      </c>
      <c r="L657" s="11" t="s">
        <v>320</v>
      </c>
      <c r="M657" s="11" t="s">
        <v>320</v>
      </c>
      <c r="N657" s="11" t="s">
        <v>282</v>
      </c>
      <c r="O657" s="11" t="s">
        <v>320</v>
      </c>
      <c r="P657" s="11" t="s">
        <v>320</v>
      </c>
      <c r="Q657" s="15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28">
        <v>3</v>
      </c>
    </row>
    <row r="658" spans="1:65">
      <c r="A658" s="30"/>
      <c r="B658" s="19"/>
      <c r="C658" s="9"/>
      <c r="D658" s="26" t="s">
        <v>321</v>
      </c>
      <c r="E658" s="26" t="s">
        <v>322</v>
      </c>
      <c r="F658" s="26" t="s">
        <v>323</v>
      </c>
      <c r="G658" s="26" t="s">
        <v>323</v>
      </c>
      <c r="H658" s="26" t="s">
        <v>323</v>
      </c>
      <c r="I658" s="26" t="s">
        <v>323</v>
      </c>
      <c r="J658" s="26" t="s">
        <v>323</v>
      </c>
      <c r="K658" s="26" t="s">
        <v>323</v>
      </c>
      <c r="L658" s="26" t="s">
        <v>324</v>
      </c>
      <c r="M658" s="26" t="s">
        <v>307</v>
      </c>
      <c r="N658" s="26" t="s">
        <v>324</v>
      </c>
      <c r="O658" s="26" t="s">
        <v>307</v>
      </c>
      <c r="P658" s="26" t="s">
        <v>323</v>
      </c>
      <c r="Q658" s="15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28">
        <v>3</v>
      </c>
    </row>
    <row r="659" spans="1:65">
      <c r="A659" s="30"/>
      <c r="B659" s="18">
        <v>1</v>
      </c>
      <c r="C659" s="14">
        <v>1</v>
      </c>
      <c r="D659" s="214">
        <v>3.8103200000000004E-2</v>
      </c>
      <c r="E659" s="214">
        <v>4.0763147401350001E-2</v>
      </c>
      <c r="F659" s="224">
        <v>8.0000000000000002E-3</v>
      </c>
      <c r="G659" s="214">
        <v>3.1E-2</v>
      </c>
      <c r="H659" s="214">
        <v>2.9000000000000001E-2</v>
      </c>
      <c r="I659" s="214">
        <v>0.03</v>
      </c>
      <c r="J659" s="214">
        <v>2.7999999999999997E-2</v>
      </c>
      <c r="K659" s="214">
        <v>3.3000000000000002E-2</v>
      </c>
      <c r="L659" s="214">
        <v>3.0600000000000002E-2</v>
      </c>
      <c r="M659" s="214">
        <v>3.7199999999999997E-2</v>
      </c>
      <c r="N659" s="214">
        <v>4.3999999999999997E-2</v>
      </c>
      <c r="O659" s="214">
        <v>0.02</v>
      </c>
      <c r="P659" s="214">
        <v>4.02E-2</v>
      </c>
      <c r="Q659" s="205"/>
      <c r="R659" s="206"/>
      <c r="S659" s="206"/>
      <c r="T659" s="206"/>
      <c r="U659" s="206"/>
      <c r="V659" s="206"/>
      <c r="W659" s="206"/>
      <c r="X659" s="206"/>
      <c r="Y659" s="206"/>
      <c r="Z659" s="206"/>
      <c r="AA659" s="206"/>
      <c r="AB659" s="206"/>
      <c r="AC659" s="206"/>
      <c r="AD659" s="206"/>
      <c r="AE659" s="206"/>
      <c r="AF659" s="206"/>
      <c r="AG659" s="206"/>
      <c r="AH659" s="206"/>
      <c r="AI659" s="206"/>
      <c r="AJ659" s="206"/>
      <c r="AK659" s="206"/>
      <c r="AL659" s="206"/>
      <c r="AM659" s="206"/>
      <c r="AN659" s="206"/>
      <c r="AO659" s="206"/>
      <c r="AP659" s="206"/>
      <c r="AQ659" s="206"/>
      <c r="AR659" s="206"/>
      <c r="AS659" s="206"/>
      <c r="AT659" s="206"/>
      <c r="AU659" s="206"/>
      <c r="AV659" s="206"/>
      <c r="AW659" s="206"/>
      <c r="AX659" s="206"/>
      <c r="AY659" s="206"/>
      <c r="AZ659" s="206"/>
      <c r="BA659" s="206"/>
      <c r="BB659" s="206"/>
      <c r="BC659" s="206"/>
      <c r="BD659" s="206"/>
      <c r="BE659" s="206"/>
      <c r="BF659" s="206"/>
      <c r="BG659" s="206"/>
      <c r="BH659" s="206"/>
      <c r="BI659" s="206"/>
      <c r="BJ659" s="206"/>
      <c r="BK659" s="206"/>
      <c r="BL659" s="206"/>
      <c r="BM659" s="215">
        <v>1</v>
      </c>
    </row>
    <row r="660" spans="1:65">
      <c r="A660" s="30"/>
      <c r="B660" s="19">
        <v>1</v>
      </c>
      <c r="C660" s="9">
        <v>2</v>
      </c>
      <c r="D660" s="24">
        <v>3.8778599999999996E-2</v>
      </c>
      <c r="E660" s="24">
        <v>4.0957906236119231E-2</v>
      </c>
      <c r="F660" s="225">
        <v>6.0000000000000001E-3</v>
      </c>
      <c r="G660" s="24">
        <v>2.9000000000000001E-2</v>
      </c>
      <c r="H660" s="24">
        <v>2.9000000000000001E-2</v>
      </c>
      <c r="I660" s="24">
        <v>2.9000000000000001E-2</v>
      </c>
      <c r="J660" s="24">
        <v>2.7999999999999997E-2</v>
      </c>
      <c r="K660" s="24">
        <v>3.4999999999999996E-2</v>
      </c>
      <c r="L660" s="24">
        <v>3.1399999999999997E-2</v>
      </c>
      <c r="M660" s="24">
        <v>3.7900000000000003E-2</v>
      </c>
      <c r="N660" s="24">
        <v>4.5999999999999999E-2</v>
      </c>
      <c r="O660" s="24">
        <v>1.9E-2</v>
      </c>
      <c r="P660" s="24">
        <v>3.9899999999999998E-2</v>
      </c>
      <c r="Q660" s="205"/>
      <c r="R660" s="206"/>
      <c r="S660" s="206"/>
      <c r="T660" s="206"/>
      <c r="U660" s="206"/>
      <c r="V660" s="206"/>
      <c r="W660" s="206"/>
      <c r="X660" s="206"/>
      <c r="Y660" s="206"/>
      <c r="Z660" s="206"/>
      <c r="AA660" s="206"/>
      <c r="AB660" s="206"/>
      <c r="AC660" s="206"/>
      <c r="AD660" s="206"/>
      <c r="AE660" s="206"/>
      <c r="AF660" s="206"/>
      <c r="AG660" s="206"/>
      <c r="AH660" s="206"/>
      <c r="AI660" s="206"/>
      <c r="AJ660" s="206"/>
      <c r="AK660" s="206"/>
      <c r="AL660" s="206"/>
      <c r="AM660" s="206"/>
      <c r="AN660" s="206"/>
      <c r="AO660" s="206"/>
      <c r="AP660" s="206"/>
      <c r="AQ660" s="206"/>
      <c r="AR660" s="206"/>
      <c r="AS660" s="206"/>
      <c r="AT660" s="206"/>
      <c r="AU660" s="206"/>
      <c r="AV660" s="206"/>
      <c r="AW660" s="206"/>
      <c r="AX660" s="206"/>
      <c r="AY660" s="206"/>
      <c r="AZ660" s="206"/>
      <c r="BA660" s="206"/>
      <c r="BB660" s="206"/>
      <c r="BC660" s="206"/>
      <c r="BD660" s="206"/>
      <c r="BE660" s="206"/>
      <c r="BF660" s="206"/>
      <c r="BG660" s="206"/>
      <c r="BH660" s="206"/>
      <c r="BI660" s="206"/>
      <c r="BJ660" s="206"/>
      <c r="BK660" s="206"/>
      <c r="BL660" s="206"/>
      <c r="BM660" s="215">
        <v>5</v>
      </c>
    </row>
    <row r="661" spans="1:65">
      <c r="A661" s="30"/>
      <c r="B661" s="19">
        <v>1</v>
      </c>
      <c r="C661" s="9">
        <v>3</v>
      </c>
      <c r="D661" s="24">
        <v>3.9554800000000001E-2</v>
      </c>
      <c r="E661" s="24">
        <v>4.0783467043915375E-2</v>
      </c>
      <c r="F661" s="225">
        <v>8.0000000000000002E-3</v>
      </c>
      <c r="G661" s="24">
        <v>2.7999999999999997E-2</v>
      </c>
      <c r="H661" s="24">
        <v>3.4000000000000002E-2</v>
      </c>
      <c r="I661" s="24">
        <v>2.7999999999999997E-2</v>
      </c>
      <c r="J661" s="24">
        <v>2.7999999999999997E-2</v>
      </c>
      <c r="K661" s="24">
        <v>3.4000000000000002E-2</v>
      </c>
      <c r="L661" s="24">
        <v>3.1799999999999995E-2</v>
      </c>
      <c r="M661" s="24">
        <v>3.8100000000000002E-2</v>
      </c>
      <c r="N661" s="24">
        <v>4.3999999999999997E-2</v>
      </c>
      <c r="O661" s="24">
        <v>1.9E-2</v>
      </c>
      <c r="P661" s="24">
        <v>4.0299999999999996E-2</v>
      </c>
      <c r="Q661" s="205"/>
      <c r="R661" s="206"/>
      <c r="S661" s="206"/>
      <c r="T661" s="206"/>
      <c r="U661" s="206"/>
      <c r="V661" s="206"/>
      <c r="W661" s="206"/>
      <c r="X661" s="206"/>
      <c r="Y661" s="206"/>
      <c r="Z661" s="206"/>
      <c r="AA661" s="206"/>
      <c r="AB661" s="206"/>
      <c r="AC661" s="206"/>
      <c r="AD661" s="206"/>
      <c r="AE661" s="206"/>
      <c r="AF661" s="206"/>
      <c r="AG661" s="206"/>
      <c r="AH661" s="206"/>
      <c r="AI661" s="206"/>
      <c r="AJ661" s="206"/>
      <c r="AK661" s="206"/>
      <c r="AL661" s="206"/>
      <c r="AM661" s="206"/>
      <c r="AN661" s="206"/>
      <c r="AO661" s="206"/>
      <c r="AP661" s="206"/>
      <c r="AQ661" s="206"/>
      <c r="AR661" s="206"/>
      <c r="AS661" s="206"/>
      <c r="AT661" s="206"/>
      <c r="AU661" s="206"/>
      <c r="AV661" s="206"/>
      <c r="AW661" s="206"/>
      <c r="AX661" s="206"/>
      <c r="AY661" s="206"/>
      <c r="AZ661" s="206"/>
      <c r="BA661" s="206"/>
      <c r="BB661" s="206"/>
      <c r="BC661" s="206"/>
      <c r="BD661" s="206"/>
      <c r="BE661" s="206"/>
      <c r="BF661" s="206"/>
      <c r="BG661" s="206"/>
      <c r="BH661" s="206"/>
      <c r="BI661" s="206"/>
      <c r="BJ661" s="206"/>
      <c r="BK661" s="206"/>
      <c r="BL661" s="206"/>
      <c r="BM661" s="215">
        <v>16</v>
      </c>
    </row>
    <row r="662" spans="1:65">
      <c r="A662" s="30"/>
      <c r="B662" s="19">
        <v>1</v>
      </c>
      <c r="C662" s="9">
        <v>4</v>
      </c>
      <c r="D662" s="24">
        <v>3.6364899999999999E-2</v>
      </c>
      <c r="E662" s="24">
        <v>4.1416022931599995E-2</v>
      </c>
      <c r="F662" s="225">
        <v>5.0000000000000001E-3</v>
      </c>
      <c r="G662" s="24">
        <v>3.1E-2</v>
      </c>
      <c r="H662" s="24">
        <v>3.3000000000000002E-2</v>
      </c>
      <c r="I662" s="24">
        <v>0.03</v>
      </c>
      <c r="J662" s="24">
        <v>2.7E-2</v>
      </c>
      <c r="K662" s="24">
        <v>0.03</v>
      </c>
      <c r="L662" s="24">
        <v>3.1100000000000003E-2</v>
      </c>
      <c r="M662" s="24">
        <v>3.7900000000000003E-2</v>
      </c>
      <c r="N662" s="24">
        <v>4.2000000000000003E-2</v>
      </c>
      <c r="O662" s="24">
        <v>0.02</v>
      </c>
      <c r="P662" s="24">
        <v>4.0499999999999994E-2</v>
      </c>
      <c r="Q662" s="205"/>
      <c r="R662" s="206"/>
      <c r="S662" s="206"/>
      <c r="T662" s="206"/>
      <c r="U662" s="206"/>
      <c r="V662" s="206"/>
      <c r="W662" s="206"/>
      <c r="X662" s="206"/>
      <c r="Y662" s="206"/>
      <c r="Z662" s="206"/>
      <c r="AA662" s="206"/>
      <c r="AB662" s="206"/>
      <c r="AC662" s="206"/>
      <c r="AD662" s="206"/>
      <c r="AE662" s="206"/>
      <c r="AF662" s="206"/>
      <c r="AG662" s="206"/>
      <c r="AH662" s="206"/>
      <c r="AI662" s="206"/>
      <c r="AJ662" s="206"/>
      <c r="AK662" s="206"/>
      <c r="AL662" s="206"/>
      <c r="AM662" s="206"/>
      <c r="AN662" s="206"/>
      <c r="AO662" s="206"/>
      <c r="AP662" s="206"/>
      <c r="AQ662" s="206"/>
      <c r="AR662" s="206"/>
      <c r="AS662" s="206"/>
      <c r="AT662" s="206"/>
      <c r="AU662" s="206"/>
      <c r="AV662" s="206"/>
      <c r="AW662" s="206"/>
      <c r="AX662" s="206"/>
      <c r="AY662" s="206"/>
      <c r="AZ662" s="206"/>
      <c r="BA662" s="206"/>
      <c r="BB662" s="206"/>
      <c r="BC662" s="206"/>
      <c r="BD662" s="206"/>
      <c r="BE662" s="206"/>
      <c r="BF662" s="206"/>
      <c r="BG662" s="206"/>
      <c r="BH662" s="206"/>
      <c r="BI662" s="206"/>
      <c r="BJ662" s="206"/>
      <c r="BK662" s="206"/>
      <c r="BL662" s="206"/>
      <c r="BM662" s="215">
        <v>3.3782395892795671E-2</v>
      </c>
    </row>
    <row r="663" spans="1:65">
      <c r="A663" s="30"/>
      <c r="B663" s="19">
        <v>1</v>
      </c>
      <c r="C663" s="9">
        <v>5</v>
      </c>
      <c r="D663" s="24">
        <v>3.9862700000000001E-2</v>
      </c>
      <c r="E663" s="24">
        <v>4.1008845745030761E-2</v>
      </c>
      <c r="F663" s="225">
        <v>7.000000000000001E-3</v>
      </c>
      <c r="G663" s="24">
        <v>2.7999999999999997E-2</v>
      </c>
      <c r="H663" s="24">
        <v>3.4000000000000002E-2</v>
      </c>
      <c r="I663" s="24">
        <v>3.1E-2</v>
      </c>
      <c r="J663" s="24">
        <v>0.03</v>
      </c>
      <c r="K663" s="24">
        <v>3.3000000000000002E-2</v>
      </c>
      <c r="L663" s="24">
        <v>3.1799999999999995E-2</v>
      </c>
      <c r="M663" s="24">
        <v>3.8800000000000001E-2</v>
      </c>
      <c r="N663" s="24">
        <v>4.2999999999999997E-2</v>
      </c>
      <c r="O663" s="24">
        <v>2.1000000000000001E-2</v>
      </c>
      <c r="P663" s="24">
        <v>4.0099999999999997E-2</v>
      </c>
      <c r="Q663" s="205"/>
      <c r="R663" s="206"/>
      <c r="S663" s="206"/>
      <c r="T663" s="206"/>
      <c r="U663" s="206"/>
      <c r="V663" s="206"/>
      <c r="W663" s="206"/>
      <c r="X663" s="206"/>
      <c r="Y663" s="206"/>
      <c r="Z663" s="206"/>
      <c r="AA663" s="206"/>
      <c r="AB663" s="206"/>
      <c r="AC663" s="206"/>
      <c r="AD663" s="206"/>
      <c r="AE663" s="206"/>
      <c r="AF663" s="206"/>
      <c r="AG663" s="206"/>
      <c r="AH663" s="206"/>
      <c r="AI663" s="206"/>
      <c r="AJ663" s="206"/>
      <c r="AK663" s="206"/>
      <c r="AL663" s="206"/>
      <c r="AM663" s="206"/>
      <c r="AN663" s="206"/>
      <c r="AO663" s="206"/>
      <c r="AP663" s="206"/>
      <c r="AQ663" s="206"/>
      <c r="AR663" s="206"/>
      <c r="AS663" s="206"/>
      <c r="AT663" s="206"/>
      <c r="AU663" s="206"/>
      <c r="AV663" s="206"/>
      <c r="AW663" s="206"/>
      <c r="AX663" s="206"/>
      <c r="AY663" s="206"/>
      <c r="AZ663" s="206"/>
      <c r="BA663" s="206"/>
      <c r="BB663" s="206"/>
      <c r="BC663" s="206"/>
      <c r="BD663" s="206"/>
      <c r="BE663" s="206"/>
      <c r="BF663" s="206"/>
      <c r="BG663" s="206"/>
      <c r="BH663" s="206"/>
      <c r="BI663" s="206"/>
      <c r="BJ663" s="206"/>
      <c r="BK663" s="206"/>
      <c r="BL663" s="206"/>
      <c r="BM663" s="215">
        <v>99</v>
      </c>
    </row>
    <row r="664" spans="1:65">
      <c r="A664" s="30"/>
      <c r="B664" s="19">
        <v>1</v>
      </c>
      <c r="C664" s="9">
        <v>6</v>
      </c>
      <c r="D664" s="24">
        <v>3.8916699999999999E-2</v>
      </c>
      <c r="E664" s="24">
        <v>4.1022214923273077E-2</v>
      </c>
      <c r="F664" s="225">
        <v>6.0000000000000001E-3</v>
      </c>
      <c r="G664" s="24">
        <v>0.03</v>
      </c>
      <c r="H664" s="24">
        <v>3.4000000000000002E-2</v>
      </c>
      <c r="I664" s="24">
        <v>3.1E-2</v>
      </c>
      <c r="J664" s="24">
        <v>2.7999999999999997E-2</v>
      </c>
      <c r="K664" s="24">
        <v>3.2000000000000001E-2</v>
      </c>
      <c r="L664" s="24">
        <v>3.1199999999999999E-2</v>
      </c>
      <c r="M664" s="24">
        <v>3.8800000000000001E-2</v>
      </c>
      <c r="N664" s="24">
        <v>4.2999999999999997E-2</v>
      </c>
      <c r="O664" s="24">
        <v>2.1000000000000001E-2</v>
      </c>
      <c r="P664" s="24">
        <v>4.02E-2</v>
      </c>
      <c r="Q664" s="205"/>
      <c r="R664" s="206"/>
      <c r="S664" s="206"/>
      <c r="T664" s="206"/>
      <c r="U664" s="206"/>
      <c r="V664" s="206"/>
      <c r="W664" s="206"/>
      <c r="X664" s="206"/>
      <c r="Y664" s="206"/>
      <c r="Z664" s="206"/>
      <c r="AA664" s="206"/>
      <c r="AB664" s="206"/>
      <c r="AC664" s="206"/>
      <c r="AD664" s="206"/>
      <c r="AE664" s="206"/>
      <c r="AF664" s="206"/>
      <c r="AG664" s="206"/>
      <c r="AH664" s="206"/>
      <c r="AI664" s="206"/>
      <c r="AJ664" s="206"/>
      <c r="AK664" s="206"/>
      <c r="AL664" s="206"/>
      <c r="AM664" s="206"/>
      <c r="AN664" s="206"/>
      <c r="AO664" s="206"/>
      <c r="AP664" s="206"/>
      <c r="AQ664" s="206"/>
      <c r="AR664" s="206"/>
      <c r="AS664" s="206"/>
      <c r="AT664" s="206"/>
      <c r="AU664" s="206"/>
      <c r="AV664" s="206"/>
      <c r="AW664" s="206"/>
      <c r="AX664" s="206"/>
      <c r="AY664" s="206"/>
      <c r="AZ664" s="206"/>
      <c r="BA664" s="206"/>
      <c r="BB664" s="206"/>
      <c r="BC664" s="206"/>
      <c r="BD664" s="206"/>
      <c r="BE664" s="206"/>
      <c r="BF664" s="206"/>
      <c r="BG664" s="206"/>
      <c r="BH664" s="206"/>
      <c r="BI664" s="206"/>
      <c r="BJ664" s="206"/>
      <c r="BK664" s="206"/>
      <c r="BL664" s="206"/>
      <c r="BM664" s="56"/>
    </row>
    <row r="665" spans="1:65">
      <c r="A665" s="30"/>
      <c r="B665" s="20" t="s">
        <v>260</v>
      </c>
      <c r="C665" s="12"/>
      <c r="D665" s="216">
        <v>3.8596816666666665E-2</v>
      </c>
      <c r="E665" s="216">
        <v>4.0991934046881402E-2</v>
      </c>
      <c r="F665" s="216">
        <v>6.6666666666666671E-3</v>
      </c>
      <c r="G665" s="216">
        <v>2.9499999999999998E-2</v>
      </c>
      <c r="H665" s="216">
        <v>3.216666666666667E-2</v>
      </c>
      <c r="I665" s="216">
        <v>2.9833333333333333E-2</v>
      </c>
      <c r="J665" s="216">
        <v>2.8166666666666663E-2</v>
      </c>
      <c r="K665" s="216">
        <v>3.2833333333333332E-2</v>
      </c>
      <c r="L665" s="216">
        <v>3.1316666666666666E-2</v>
      </c>
      <c r="M665" s="216">
        <v>3.8116666666666667E-2</v>
      </c>
      <c r="N665" s="216">
        <v>4.3666666666666666E-2</v>
      </c>
      <c r="O665" s="216">
        <v>0.02</v>
      </c>
      <c r="P665" s="216">
        <v>4.0199999999999993E-2</v>
      </c>
      <c r="Q665" s="205"/>
      <c r="R665" s="206"/>
      <c r="S665" s="206"/>
      <c r="T665" s="206"/>
      <c r="U665" s="206"/>
      <c r="V665" s="206"/>
      <c r="W665" s="206"/>
      <c r="X665" s="206"/>
      <c r="Y665" s="206"/>
      <c r="Z665" s="206"/>
      <c r="AA665" s="206"/>
      <c r="AB665" s="206"/>
      <c r="AC665" s="206"/>
      <c r="AD665" s="206"/>
      <c r="AE665" s="206"/>
      <c r="AF665" s="206"/>
      <c r="AG665" s="206"/>
      <c r="AH665" s="206"/>
      <c r="AI665" s="206"/>
      <c r="AJ665" s="206"/>
      <c r="AK665" s="206"/>
      <c r="AL665" s="206"/>
      <c r="AM665" s="206"/>
      <c r="AN665" s="206"/>
      <c r="AO665" s="206"/>
      <c r="AP665" s="206"/>
      <c r="AQ665" s="206"/>
      <c r="AR665" s="206"/>
      <c r="AS665" s="206"/>
      <c r="AT665" s="206"/>
      <c r="AU665" s="206"/>
      <c r="AV665" s="206"/>
      <c r="AW665" s="206"/>
      <c r="AX665" s="206"/>
      <c r="AY665" s="206"/>
      <c r="AZ665" s="206"/>
      <c r="BA665" s="206"/>
      <c r="BB665" s="206"/>
      <c r="BC665" s="206"/>
      <c r="BD665" s="206"/>
      <c r="BE665" s="206"/>
      <c r="BF665" s="206"/>
      <c r="BG665" s="206"/>
      <c r="BH665" s="206"/>
      <c r="BI665" s="206"/>
      <c r="BJ665" s="206"/>
      <c r="BK665" s="206"/>
      <c r="BL665" s="206"/>
      <c r="BM665" s="56"/>
    </row>
    <row r="666" spans="1:65">
      <c r="A666" s="30"/>
      <c r="B666" s="3" t="s">
        <v>261</v>
      </c>
      <c r="C666" s="29"/>
      <c r="D666" s="24">
        <v>3.8847649999999997E-2</v>
      </c>
      <c r="E666" s="24">
        <v>4.0983375990574999E-2</v>
      </c>
      <c r="F666" s="24">
        <v>6.5000000000000006E-3</v>
      </c>
      <c r="G666" s="24">
        <v>2.9499999999999998E-2</v>
      </c>
      <c r="H666" s="24">
        <v>3.3500000000000002E-2</v>
      </c>
      <c r="I666" s="24">
        <v>0.03</v>
      </c>
      <c r="J666" s="24">
        <v>2.7999999999999997E-2</v>
      </c>
      <c r="K666" s="24">
        <v>3.3000000000000002E-2</v>
      </c>
      <c r="L666" s="24">
        <v>3.1299999999999994E-2</v>
      </c>
      <c r="M666" s="24">
        <v>3.8000000000000006E-2</v>
      </c>
      <c r="N666" s="24">
        <v>4.3499999999999997E-2</v>
      </c>
      <c r="O666" s="24">
        <v>0.02</v>
      </c>
      <c r="P666" s="24">
        <v>4.02E-2</v>
      </c>
      <c r="Q666" s="205"/>
      <c r="R666" s="206"/>
      <c r="S666" s="206"/>
      <c r="T666" s="206"/>
      <c r="U666" s="206"/>
      <c r="V666" s="206"/>
      <c r="W666" s="206"/>
      <c r="X666" s="206"/>
      <c r="Y666" s="206"/>
      <c r="Z666" s="206"/>
      <c r="AA666" s="206"/>
      <c r="AB666" s="206"/>
      <c r="AC666" s="206"/>
      <c r="AD666" s="206"/>
      <c r="AE666" s="206"/>
      <c r="AF666" s="206"/>
      <c r="AG666" s="206"/>
      <c r="AH666" s="206"/>
      <c r="AI666" s="206"/>
      <c r="AJ666" s="206"/>
      <c r="AK666" s="206"/>
      <c r="AL666" s="206"/>
      <c r="AM666" s="206"/>
      <c r="AN666" s="206"/>
      <c r="AO666" s="206"/>
      <c r="AP666" s="206"/>
      <c r="AQ666" s="206"/>
      <c r="AR666" s="206"/>
      <c r="AS666" s="206"/>
      <c r="AT666" s="206"/>
      <c r="AU666" s="206"/>
      <c r="AV666" s="206"/>
      <c r="AW666" s="206"/>
      <c r="AX666" s="206"/>
      <c r="AY666" s="206"/>
      <c r="AZ666" s="206"/>
      <c r="BA666" s="206"/>
      <c r="BB666" s="206"/>
      <c r="BC666" s="206"/>
      <c r="BD666" s="206"/>
      <c r="BE666" s="206"/>
      <c r="BF666" s="206"/>
      <c r="BG666" s="206"/>
      <c r="BH666" s="206"/>
      <c r="BI666" s="206"/>
      <c r="BJ666" s="206"/>
      <c r="BK666" s="206"/>
      <c r="BL666" s="206"/>
      <c r="BM666" s="56"/>
    </row>
    <row r="667" spans="1:65">
      <c r="A667" s="30"/>
      <c r="B667" s="3" t="s">
        <v>262</v>
      </c>
      <c r="C667" s="29"/>
      <c r="D667" s="24">
        <v>1.2554419642765919E-3</v>
      </c>
      <c r="E667" s="24">
        <v>2.3580247308101652E-4</v>
      </c>
      <c r="F667" s="24">
        <v>1.2110601416389967E-3</v>
      </c>
      <c r="G667" s="24">
        <v>1.3784048752090231E-3</v>
      </c>
      <c r="H667" s="24">
        <v>2.4832774042918902E-3</v>
      </c>
      <c r="I667" s="24">
        <v>1.1690451944500126E-3</v>
      </c>
      <c r="J667" s="24">
        <v>9.8319208025017492E-4</v>
      </c>
      <c r="K667" s="24">
        <v>1.7224014243685081E-3</v>
      </c>
      <c r="L667" s="24">
        <v>4.5789372857319615E-4</v>
      </c>
      <c r="M667" s="24">
        <v>6.1128280416405294E-4</v>
      </c>
      <c r="N667" s="24">
        <v>1.3662601021279456E-3</v>
      </c>
      <c r="O667" s="24">
        <v>8.9442719099991667E-4</v>
      </c>
      <c r="P667" s="24">
        <v>1.9999999999999879E-4</v>
      </c>
      <c r="Q667" s="205"/>
      <c r="R667" s="206"/>
      <c r="S667" s="206"/>
      <c r="T667" s="206"/>
      <c r="U667" s="206"/>
      <c r="V667" s="206"/>
      <c r="W667" s="206"/>
      <c r="X667" s="206"/>
      <c r="Y667" s="206"/>
      <c r="Z667" s="206"/>
      <c r="AA667" s="206"/>
      <c r="AB667" s="206"/>
      <c r="AC667" s="206"/>
      <c r="AD667" s="206"/>
      <c r="AE667" s="206"/>
      <c r="AF667" s="206"/>
      <c r="AG667" s="206"/>
      <c r="AH667" s="206"/>
      <c r="AI667" s="206"/>
      <c r="AJ667" s="206"/>
      <c r="AK667" s="206"/>
      <c r="AL667" s="206"/>
      <c r="AM667" s="206"/>
      <c r="AN667" s="206"/>
      <c r="AO667" s="206"/>
      <c r="AP667" s="206"/>
      <c r="AQ667" s="206"/>
      <c r="AR667" s="206"/>
      <c r="AS667" s="206"/>
      <c r="AT667" s="206"/>
      <c r="AU667" s="206"/>
      <c r="AV667" s="206"/>
      <c r="AW667" s="206"/>
      <c r="AX667" s="206"/>
      <c r="AY667" s="206"/>
      <c r="AZ667" s="206"/>
      <c r="BA667" s="206"/>
      <c r="BB667" s="206"/>
      <c r="BC667" s="206"/>
      <c r="BD667" s="206"/>
      <c r="BE667" s="206"/>
      <c r="BF667" s="206"/>
      <c r="BG667" s="206"/>
      <c r="BH667" s="206"/>
      <c r="BI667" s="206"/>
      <c r="BJ667" s="206"/>
      <c r="BK667" s="206"/>
      <c r="BL667" s="206"/>
      <c r="BM667" s="56"/>
    </row>
    <row r="668" spans="1:65">
      <c r="A668" s="30"/>
      <c r="B668" s="3" t="s">
        <v>86</v>
      </c>
      <c r="C668" s="29"/>
      <c r="D668" s="13">
        <v>3.25270857210571E-2</v>
      </c>
      <c r="E668" s="13">
        <v>5.7524115064035621E-3</v>
      </c>
      <c r="F668" s="13">
        <v>0.18165902124584948</v>
      </c>
      <c r="G668" s="13">
        <v>4.6725588990136374E-2</v>
      </c>
      <c r="H668" s="13">
        <v>7.7200333812183108E-2</v>
      </c>
      <c r="I668" s="13">
        <v>3.9185872439665224E-2</v>
      </c>
      <c r="J668" s="13">
        <v>3.4906227701189646E-2</v>
      </c>
      <c r="K668" s="13">
        <v>5.2458926630512936E-2</v>
      </c>
      <c r="L668" s="13">
        <v>1.4621406979452778E-2</v>
      </c>
      <c r="M668" s="13">
        <v>1.6037152710906506E-2</v>
      </c>
      <c r="N668" s="13">
        <v>3.1288399285372803E-2</v>
      </c>
      <c r="O668" s="13">
        <v>4.4721359549995836E-2</v>
      </c>
      <c r="P668" s="13">
        <v>4.9751243781094232E-3</v>
      </c>
      <c r="Q668" s="15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55"/>
    </row>
    <row r="669" spans="1:65">
      <c r="A669" s="30"/>
      <c r="B669" s="3" t="s">
        <v>263</v>
      </c>
      <c r="C669" s="29"/>
      <c r="D669" s="13">
        <v>0.14251270955289774</v>
      </c>
      <c r="E669" s="13">
        <v>0.2134110966245355</v>
      </c>
      <c r="F669" s="13">
        <v>-0.80265855956982679</v>
      </c>
      <c r="G669" s="13">
        <v>-0.12676412609648335</v>
      </c>
      <c r="H669" s="13">
        <v>-4.7827549924413959E-2</v>
      </c>
      <c r="I669" s="13">
        <v>-0.11689705407497464</v>
      </c>
      <c r="J669" s="13">
        <v>-0.16623241418251811</v>
      </c>
      <c r="K669" s="13">
        <v>-2.8093405881396749E-2</v>
      </c>
      <c r="L669" s="13">
        <v>-7.2988583579261079E-2</v>
      </c>
      <c r="M669" s="13">
        <v>0.12829968565951555</v>
      </c>
      <c r="N669" s="13">
        <v>0.2925864348176348</v>
      </c>
      <c r="O669" s="13">
        <v>-0.40797567870948015</v>
      </c>
      <c r="P669" s="13">
        <v>0.18996888579394455</v>
      </c>
      <c r="Q669" s="15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55"/>
    </row>
    <row r="670" spans="1:65">
      <c r="A670" s="30"/>
      <c r="B670" s="46" t="s">
        <v>264</v>
      </c>
      <c r="C670" s="47"/>
      <c r="D670" s="45">
        <v>0.73</v>
      </c>
      <c r="E670" s="45">
        <v>1</v>
      </c>
      <c r="F670" s="45">
        <v>2.89</v>
      </c>
      <c r="G670" s="45">
        <v>0.3</v>
      </c>
      <c r="H670" s="45">
        <v>0</v>
      </c>
      <c r="I670" s="45">
        <v>0.26</v>
      </c>
      <c r="J670" s="45">
        <v>0.45</v>
      </c>
      <c r="K670" s="45">
        <v>0.08</v>
      </c>
      <c r="L670" s="45">
        <v>0.1</v>
      </c>
      <c r="M670" s="45">
        <v>0.67</v>
      </c>
      <c r="N670" s="45">
        <v>1.3</v>
      </c>
      <c r="O670" s="45">
        <v>1.38</v>
      </c>
      <c r="P670" s="45">
        <v>0.91</v>
      </c>
      <c r="Q670" s="15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55"/>
    </row>
    <row r="671" spans="1:65">
      <c r="B671" s="31"/>
      <c r="C671" s="20"/>
      <c r="D671" s="20"/>
      <c r="E671" s="20"/>
      <c r="F671" s="20"/>
      <c r="G671" s="20"/>
      <c r="H671" s="20"/>
      <c r="I671" s="20"/>
      <c r="J671" s="20"/>
      <c r="K671" s="20"/>
      <c r="L671" s="20"/>
      <c r="M671" s="20"/>
      <c r="N671" s="20"/>
      <c r="O671" s="20"/>
      <c r="P671" s="20"/>
      <c r="BM671" s="55"/>
    </row>
    <row r="672" spans="1:65" ht="15">
      <c r="B672" s="8" t="s">
        <v>637</v>
      </c>
      <c r="BM672" s="28" t="s">
        <v>290</v>
      </c>
    </row>
    <row r="673" spans="1:65" ht="15">
      <c r="A673" s="25" t="s">
        <v>37</v>
      </c>
      <c r="B673" s="18" t="s">
        <v>112</v>
      </c>
      <c r="C673" s="15" t="s">
        <v>113</v>
      </c>
      <c r="D673" s="16" t="s">
        <v>225</v>
      </c>
      <c r="E673" s="17" t="s">
        <v>225</v>
      </c>
      <c r="F673" s="17" t="s">
        <v>225</v>
      </c>
      <c r="G673" s="17" t="s">
        <v>225</v>
      </c>
      <c r="H673" s="17" t="s">
        <v>225</v>
      </c>
      <c r="I673" s="17" t="s">
        <v>225</v>
      </c>
      <c r="J673" s="17" t="s">
        <v>225</v>
      </c>
      <c r="K673" s="17" t="s">
        <v>225</v>
      </c>
      <c r="L673" s="17" t="s">
        <v>225</v>
      </c>
      <c r="M673" s="17" t="s">
        <v>225</v>
      </c>
      <c r="N673" s="17" t="s">
        <v>225</v>
      </c>
      <c r="O673" s="17" t="s">
        <v>225</v>
      </c>
      <c r="P673" s="17" t="s">
        <v>225</v>
      </c>
      <c r="Q673" s="17" t="s">
        <v>225</v>
      </c>
      <c r="R673" s="17" t="s">
        <v>225</v>
      </c>
      <c r="S673" s="15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28">
        <v>1</v>
      </c>
    </row>
    <row r="674" spans="1:65">
      <c r="A674" s="30"/>
      <c r="B674" s="19" t="s">
        <v>226</v>
      </c>
      <c r="C674" s="9" t="s">
        <v>226</v>
      </c>
      <c r="D674" s="151" t="s">
        <v>230</v>
      </c>
      <c r="E674" s="152" t="s">
        <v>231</v>
      </c>
      <c r="F674" s="152" t="s">
        <v>232</v>
      </c>
      <c r="G674" s="152" t="s">
        <v>235</v>
      </c>
      <c r="H674" s="152" t="s">
        <v>236</v>
      </c>
      <c r="I674" s="152" t="s">
        <v>237</v>
      </c>
      <c r="J674" s="152" t="s">
        <v>238</v>
      </c>
      <c r="K674" s="152" t="s">
        <v>280</v>
      </c>
      <c r="L674" s="152" t="s">
        <v>241</v>
      </c>
      <c r="M674" s="152" t="s">
        <v>242</v>
      </c>
      <c r="N674" s="152" t="s">
        <v>243</v>
      </c>
      <c r="O674" s="152" t="s">
        <v>245</v>
      </c>
      <c r="P674" s="152" t="s">
        <v>246</v>
      </c>
      <c r="Q674" s="152" t="s">
        <v>248</v>
      </c>
      <c r="R674" s="152" t="s">
        <v>249</v>
      </c>
      <c r="S674" s="15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28" t="s">
        <v>3</v>
      </c>
    </row>
    <row r="675" spans="1:65">
      <c r="A675" s="30"/>
      <c r="B675" s="19"/>
      <c r="C675" s="9"/>
      <c r="D675" s="10" t="s">
        <v>320</v>
      </c>
      <c r="E675" s="11" t="s">
        <v>282</v>
      </c>
      <c r="F675" s="11" t="s">
        <v>320</v>
      </c>
      <c r="G675" s="11" t="s">
        <v>282</v>
      </c>
      <c r="H675" s="11" t="s">
        <v>282</v>
      </c>
      <c r="I675" s="11" t="s">
        <v>282</v>
      </c>
      <c r="J675" s="11" t="s">
        <v>282</v>
      </c>
      <c r="K675" s="11" t="s">
        <v>282</v>
      </c>
      <c r="L675" s="11" t="s">
        <v>282</v>
      </c>
      <c r="M675" s="11" t="s">
        <v>320</v>
      </c>
      <c r="N675" s="11" t="s">
        <v>320</v>
      </c>
      <c r="O675" s="11" t="s">
        <v>320</v>
      </c>
      <c r="P675" s="11" t="s">
        <v>282</v>
      </c>
      <c r="Q675" s="11" t="s">
        <v>320</v>
      </c>
      <c r="R675" s="11" t="s">
        <v>320</v>
      </c>
      <c r="S675" s="15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28">
        <v>0</v>
      </c>
    </row>
    <row r="676" spans="1:65">
      <c r="A676" s="30"/>
      <c r="B676" s="19"/>
      <c r="C676" s="9"/>
      <c r="D676" s="26" t="s">
        <v>321</v>
      </c>
      <c r="E676" s="26" t="s">
        <v>322</v>
      </c>
      <c r="F676" s="26" t="s">
        <v>323</v>
      </c>
      <c r="G676" s="26" t="s">
        <v>323</v>
      </c>
      <c r="H676" s="26" t="s">
        <v>323</v>
      </c>
      <c r="I676" s="26" t="s">
        <v>323</v>
      </c>
      <c r="J676" s="26" t="s">
        <v>323</v>
      </c>
      <c r="K676" s="26" t="s">
        <v>118</v>
      </c>
      <c r="L676" s="26" t="s">
        <v>324</v>
      </c>
      <c r="M676" s="26" t="s">
        <v>324</v>
      </c>
      <c r="N676" s="26" t="s">
        <v>307</v>
      </c>
      <c r="O676" s="26" t="s">
        <v>323</v>
      </c>
      <c r="P676" s="26" t="s">
        <v>324</v>
      </c>
      <c r="Q676" s="26" t="s">
        <v>307</v>
      </c>
      <c r="R676" s="26" t="s">
        <v>323</v>
      </c>
      <c r="S676" s="15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28">
        <v>0</v>
      </c>
    </row>
    <row r="677" spans="1:65">
      <c r="A677" s="30"/>
      <c r="B677" s="18">
        <v>1</v>
      </c>
      <c r="C677" s="14">
        <v>1</v>
      </c>
      <c r="D677" s="207">
        <v>187.51300000000001</v>
      </c>
      <c r="E677" s="207">
        <v>280.03631021898002</v>
      </c>
      <c r="F677" s="207">
        <v>3.6</v>
      </c>
      <c r="G677" s="207">
        <v>182</v>
      </c>
      <c r="H677" s="207">
        <v>186</v>
      </c>
      <c r="I677" s="207">
        <v>16.3</v>
      </c>
      <c r="J677" s="207">
        <v>70.099999999999994</v>
      </c>
      <c r="K677" s="207">
        <v>176</v>
      </c>
      <c r="L677" s="207">
        <v>0.1191220841026125</v>
      </c>
      <c r="M677" s="207">
        <v>144</v>
      </c>
      <c r="N677" s="207">
        <v>158</v>
      </c>
      <c r="O677" s="207">
        <v>108</v>
      </c>
      <c r="P677" s="207">
        <v>245.6</v>
      </c>
      <c r="Q677" s="233">
        <v>6.2</v>
      </c>
      <c r="R677" s="207">
        <v>282</v>
      </c>
      <c r="S677" s="208"/>
      <c r="T677" s="209"/>
      <c r="U677" s="209"/>
      <c r="V677" s="209"/>
      <c r="W677" s="209"/>
      <c r="X677" s="209"/>
      <c r="Y677" s="209"/>
      <c r="Z677" s="209"/>
      <c r="AA677" s="209"/>
      <c r="AB677" s="209"/>
      <c r="AC677" s="209"/>
      <c r="AD677" s="209"/>
      <c r="AE677" s="209"/>
      <c r="AF677" s="209"/>
      <c r="AG677" s="209"/>
      <c r="AH677" s="209"/>
      <c r="AI677" s="209"/>
      <c r="AJ677" s="209"/>
      <c r="AK677" s="209"/>
      <c r="AL677" s="209"/>
      <c r="AM677" s="209"/>
      <c r="AN677" s="209"/>
      <c r="AO677" s="209"/>
      <c r="AP677" s="209"/>
      <c r="AQ677" s="209"/>
      <c r="AR677" s="209"/>
      <c r="AS677" s="209"/>
      <c r="AT677" s="209"/>
      <c r="AU677" s="209"/>
      <c r="AV677" s="209"/>
      <c r="AW677" s="209"/>
      <c r="AX677" s="209"/>
      <c r="AY677" s="209"/>
      <c r="AZ677" s="209"/>
      <c r="BA677" s="209"/>
      <c r="BB677" s="209"/>
      <c r="BC677" s="209"/>
      <c r="BD677" s="209"/>
      <c r="BE677" s="209"/>
      <c r="BF677" s="209"/>
      <c r="BG677" s="209"/>
      <c r="BH677" s="209"/>
      <c r="BI677" s="209"/>
      <c r="BJ677" s="209"/>
      <c r="BK677" s="209"/>
      <c r="BL677" s="209"/>
      <c r="BM677" s="210">
        <v>1</v>
      </c>
    </row>
    <row r="678" spans="1:65">
      <c r="A678" s="30"/>
      <c r="B678" s="19">
        <v>1</v>
      </c>
      <c r="C678" s="9">
        <v>2</v>
      </c>
      <c r="D678" s="211">
        <v>187.477</v>
      </c>
      <c r="E678" s="211">
        <v>275.0101530992182</v>
      </c>
      <c r="F678" s="211">
        <v>2.2999999999999998</v>
      </c>
      <c r="G678" s="211">
        <v>163.5</v>
      </c>
      <c r="H678" s="211">
        <v>190</v>
      </c>
      <c r="I678" s="211">
        <v>11.1</v>
      </c>
      <c r="J678" s="211">
        <v>68.7</v>
      </c>
      <c r="K678" s="211">
        <v>86.5</v>
      </c>
      <c r="L678" s="211">
        <v>0.31033185368960797</v>
      </c>
      <c r="M678" s="211">
        <v>135</v>
      </c>
      <c r="N678" s="211">
        <v>159</v>
      </c>
      <c r="O678" s="211">
        <v>147</v>
      </c>
      <c r="P678" s="229">
        <v>235</v>
      </c>
      <c r="Q678" s="211">
        <v>5.7</v>
      </c>
      <c r="R678" s="211">
        <v>275</v>
      </c>
      <c r="S678" s="208"/>
      <c r="T678" s="209"/>
      <c r="U678" s="209"/>
      <c r="V678" s="209"/>
      <c r="W678" s="209"/>
      <c r="X678" s="209"/>
      <c r="Y678" s="209"/>
      <c r="Z678" s="209"/>
      <c r="AA678" s="209"/>
      <c r="AB678" s="209"/>
      <c r="AC678" s="209"/>
      <c r="AD678" s="209"/>
      <c r="AE678" s="209"/>
      <c r="AF678" s="209"/>
      <c r="AG678" s="209"/>
      <c r="AH678" s="209"/>
      <c r="AI678" s="209"/>
      <c r="AJ678" s="209"/>
      <c r="AK678" s="209"/>
      <c r="AL678" s="209"/>
      <c r="AM678" s="209"/>
      <c r="AN678" s="209"/>
      <c r="AO678" s="209"/>
      <c r="AP678" s="209"/>
      <c r="AQ678" s="209"/>
      <c r="AR678" s="209"/>
      <c r="AS678" s="209"/>
      <c r="AT678" s="209"/>
      <c r="AU678" s="209"/>
      <c r="AV678" s="209"/>
      <c r="AW678" s="209"/>
      <c r="AX678" s="209"/>
      <c r="AY678" s="209"/>
      <c r="AZ678" s="209"/>
      <c r="BA678" s="209"/>
      <c r="BB678" s="209"/>
      <c r="BC678" s="209"/>
      <c r="BD678" s="209"/>
      <c r="BE678" s="209"/>
      <c r="BF678" s="209"/>
      <c r="BG678" s="209"/>
      <c r="BH678" s="209"/>
      <c r="BI678" s="209"/>
      <c r="BJ678" s="209"/>
      <c r="BK678" s="209"/>
      <c r="BL678" s="209"/>
      <c r="BM678" s="210">
        <v>26</v>
      </c>
    </row>
    <row r="679" spans="1:65">
      <c r="A679" s="30"/>
      <c r="B679" s="19">
        <v>1</v>
      </c>
      <c r="C679" s="9">
        <v>3</v>
      </c>
      <c r="D679" s="211">
        <v>176.965</v>
      </c>
      <c r="E679" s="211">
        <v>279.68928875671537</v>
      </c>
      <c r="F679" s="211">
        <v>4.3</v>
      </c>
      <c r="G679" s="211">
        <v>155</v>
      </c>
      <c r="H679" s="211">
        <v>258</v>
      </c>
      <c r="I679" s="211">
        <v>8.6999999999999993</v>
      </c>
      <c r="J679" s="211">
        <v>80.099999999999994</v>
      </c>
      <c r="K679" s="211">
        <v>56.1</v>
      </c>
      <c r="L679" s="211">
        <v>0.39237854786666027</v>
      </c>
      <c r="M679" s="211">
        <v>117</v>
      </c>
      <c r="N679" s="211">
        <v>155</v>
      </c>
      <c r="O679" s="211">
        <v>153</v>
      </c>
      <c r="P679" s="211">
        <v>249.39999999999998</v>
      </c>
      <c r="Q679" s="211">
        <v>5.7</v>
      </c>
      <c r="R679" s="211">
        <v>282</v>
      </c>
      <c r="S679" s="208"/>
      <c r="T679" s="209"/>
      <c r="U679" s="209"/>
      <c r="V679" s="209"/>
      <c r="W679" s="209"/>
      <c r="X679" s="209"/>
      <c r="Y679" s="209"/>
      <c r="Z679" s="209"/>
      <c r="AA679" s="209"/>
      <c r="AB679" s="209"/>
      <c r="AC679" s="209"/>
      <c r="AD679" s="209"/>
      <c r="AE679" s="209"/>
      <c r="AF679" s="209"/>
      <c r="AG679" s="209"/>
      <c r="AH679" s="209"/>
      <c r="AI679" s="209"/>
      <c r="AJ679" s="209"/>
      <c r="AK679" s="209"/>
      <c r="AL679" s="209"/>
      <c r="AM679" s="209"/>
      <c r="AN679" s="209"/>
      <c r="AO679" s="209"/>
      <c r="AP679" s="209"/>
      <c r="AQ679" s="209"/>
      <c r="AR679" s="209"/>
      <c r="AS679" s="209"/>
      <c r="AT679" s="209"/>
      <c r="AU679" s="209"/>
      <c r="AV679" s="209"/>
      <c r="AW679" s="209"/>
      <c r="AX679" s="209"/>
      <c r="AY679" s="209"/>
      <c r="AZ679" s="209"/>
      <c r="BA679" s="209"/>
      <c r="BB679" s="209"/>
      <c r="BC679" s="209"/>
      <c r="BD679" s="209"/>
      <c r="BE679" s="209"/>
      <c r="BF679" s="209"/>
      <c r="BG679" s="209"/>
      <c r="BH679" s="209"/>
      <c r="BI679" s="209"/>
      <c r="BJ679" s="209"/>
      <c r="BK679" s="209"/>
      <c r="BL679" s="209"/>
      <c r="BM679" s="210">
        <v>16</v>
      </c>
    </row>
    <row r="680" spans="1:65">
      <c r="A680" s="30"/>
      <c r="B680" s="19">
        <v>1</v>
      </c>
      <c r="C680" s="9">
        <v>4</v>
      </c>
      <c r="D680" s="211">
        <v>175.52699999999999</v>
      </c>
      <c r="E680" s="211">
        <v>276.56296243081562</v>
      </c>
      <c r="F680" s="211">
        <v>4.2</v>
      </c>
      <c r="G680" s="211">
        <v>185</v>
      </c>
      <c r="H680" s="211">
        <v>250.99999999999997</v>
      </c>
      <c r="I680" s="211">
        <v>12.6</v>
      </c>
      <c r="J680" s="211">
        <v>63.899999999999991</v>
      </c>
      <c r="K680" s="211">
        <v>92.2</v>
      </c>
      <c r="L680" s="211">
        <v>0.1495757474852592</v>
      </c>
      <c r="M680" s="211">
        <v>115</v>
      </c>
      <c r="N680" s="211">
        <v>153</v>
      </c>
      <c r="O680" s="211">
        <v>201</v>
      </c>
      <c r="P680" s="211">
        <v>245.70000000000002</v>
      </c>
      <c r="Q680" s="211">
        <v>5.6</v>
      </c>
      <c r="R680" s="211">
        <v>278</v>
      </c>
      <c r="S680" s="208"/>
      <c r="T680" s="209"/>
      <c r="U680" s="209"/>
      <c r="V680" s="209"/>
      <c r="W680" s="209"/>
      <c r="X680" s="209"/>
      <c r="Y680" s="209"/>
      <c r="Z680" s="209"/>
      <c r="AA680" s="209"/>
      <c r="AB680" s="209"/>
      <c r="AC680" s="209"/>
      <c r="AD680" s="209"/>
      <c r="AE680" s="209"/>
      <c r="AF680" s="209"/>
      <c r="AG680" s="209"/>
      <c r="AH680" s="209"/>
      <c r="AI680" s="209"/>
      <c r="AJ680" s="209"/>
      <c r="AK680" s="209"/>
      <c r="AL680" s="209"/>
      <c r="AM680" s="209"/>
      <c r="AN680" s="209"/>
      <c r="AO680" s="209"/>
      <c r="AP680" s="209"/>
      <c r="AQ680" s="209"/>
      <c r="AR680" s="209"/>
      <c r="AS680" s="209"/>
      <c r="AT680" s="209"/>
      <c r="AU680" s="209"/>
      <c r="AV680" s="209"/>
      <c r="AW680" s="209"/>
      <c r="AX680" s="209"/>
      <c r="AY680" s="209"/>
      <c r="AZ680" s="209"/>
      <c r="BA680" s="209"/>
      <c r="BB680" s="209"/>
      <c r="BC680" s="209"/>
      <c r="BD680" s="209"/>
      <c r="BE680" s="209"/>
      <c r="BF680" s="209"/>
      <c r="BG680" s="209"/>
      <c r="BH680" s="209"/>
      <c r="BI680" s="209"/>
      <c r="BJ680" s="209"/>
      <c r="BK680" s="209"/>
      <c r="BL680" s="209"/>
      <c r="BM680" s="210">
        <v>134.94506565424601</v>
      </c>
    </row>
    <row r="681" spans="1:65">
      <c r="A681" s="30"/>
      <c r="B681" s="19">
        <v>1</v>
      </c>
      <c r="C681" s="9">
        <v>5</v>
      </c>
      <c r="D681" s="211">
        <v>198.083</v>
      </c>
      <c r="E681" s="211">
        <v>273.38616351870746</v>
      </c>
      <c r="F681" s="211">
        <v>3.3</v>
      </c>
      <c r="G681" s="211">
        <v>157.5</v>
      </c>
      <c r="H681" s="211">
        <v>255.00000000000003</v>
      </c>
      <c r="I681" s="211">
        <v>21</v>
      </c>
      <c r="J681" s="211">
        <v>98</v>
      </c>
      <c r="K681" s="211">
        <v>116</v>
      </c>
      <c r="L681" s="211">
        <v>0.11420754087412531</v>
      </c>
      <c r="M681" s="211">
        <v>123.00000000000001</v>
      </c>
      <c r="N681" s="211">
        <v>157</v>
      </c>
      <c r="O681" s="211">
        <v>159</v>
      </c>
      <c r="P681" s="211">
        <v>248.80000000000004</v>
      </c>
      <c r="Q681" s="211">
        <v>5.7</v>
      </c>
      <c r="R681" s="211">
        <v>284</v>
      </c>
      <c r="S681" s="208"/>
      <c r="T681" s="209"/>
      <c r="U681" s="209"/>
      <c r="V681" s="209"/>
      <c r="W681" s="209"/>
      <c r="X681" s="209"/>
      <c r="Y681" s="209"/>
      <c r="Z681" s="209"/>
      <c r="AA681" s="209"/>
      <c r="AB681" s="209"/>
      <c r="AC681" s="209"/>
      <c r="AD681" s="209"/>
      <c r="AE681" s="209"/>
      <c r="AF681" s="209"/>
      <c r="AG681" s="209"/>
      <c r="AH681" s="209"/>
      <c r="AI681" s="209"/>
      <c r="AJ681" s="209"/>
      <c r="AK681" s="209"/>
      <c r="AL681" s="209"/>
      <c r="AM681" s="209"/>
      <c r="AN681" s="209"/>
      <c r="AO681" s="209"/>
      <c r="AP681" s="209"/>
      <c r="AQ681" s="209"/>
      <c r="AR681" s="209"/>
      <c r="AS681" s="209"/>
      <c r="AT681" s="209"/>
      <c r="AU681" s="209"/>
      <c r="AV681" s="209"/>
      <c r="AW681" s="209"/>
      <c r="AX681" s="209"/>
      <c r="AY681" s="209"/>
      <c r="AZ681" s="209"/>
      <c r="BA681" s="209"/>
      <c r="BB681" s="209"/>
      <c r="BC681" s="209"/>
      <c r="BD681" s="209"/>
      <c r="BE681" s="209"/>
      <c r="BF681" s="209"/>
      <c r="BG681" s="209"/>
      <c r="BH681" s="209"/>
      <c r="BI681" s="209"/>
      <c r="BJ681" s="209"/>
      <c r="BK681" s="209"/>
      <c r="BL681" s="209"/>
      <c r="BM681" s="210">
        <v>46</v>
      </c>
    </row>
    <row r="682" spans="1:65">
      <c r="A682" s="30"/>
      <c r="B682" s="19">
        <v>1</v>
      </c>
      <c r="C682" s="9">
        <v>6</v>
      </c>
      <c r="D682" s="211">
        <v>187.99299999999999</v>
      </c>
      <c r="E682" s="211">
        <v>273.74571328522165</v>
      </c>
      <c r="F682" s="211">
        <v>2.4</v>
      </c>
      <c r="G682" s="211">
        <v>171</v>
      </c>
      <c r="H682" s="211">
        <v>252</v>
      </c>
      <c r="I682" s="211">
        <v>18.100000000000001</v>
      </c>
      <c r="J682" s="211">
        <v>77.7</v>
      </c>
      <c r="K682" s="211">
        <v>46.9</v>
      </c>
      <c r="L682" s="211">
        <v>0.28170179844573101</v>
      </c>
      <c r="M682" s="211">
        <v>120</v>
      </c>
      <c r="N682" s="211">
        <v>156</v>
      </c>
      <c r="O682" s="211">
        <v>170</v>
      </c>
      <c r="P682" s="211">
        <v>245.4</v>
      </c>
      <c r="Q682" s="211">
        <v>5.4</v>
      </c>
      <c r="R682" s="211">
        <v>279</v>
      </c>
      <c r="S682" s="208"/>
      <c r="T682" s="209"/>
      <c r="U682" s="209"/>
      <c r="V682" s="209"/>
      <c r="W682" s="209"/>
      <c r="X682" s="209"/>
      <c r="Y682" s="209"/>
      <c r="Z682" s="209"/>
      <c r="AA682" s="209"/>
      <c r="AB682" s="209"/>
      <c r="AC682" s="209"/>
      <c r="AD682" s="209"/>
      <c r="AE682" s="209"/>
      <c r="AF682" s="209"/>
      <c r="AG682" s="209"/>
      <c r="AH682" s="209"/>
      <c r="AI682" s="209"/>
      <c r="AJ682" s="209"/>
      <c r="AK682" s="209"/>
      <c r="AL682" s="209"/>
      <c r="AM682" s="209"/>
      <c r="AN682" s="209"/>
      <c r="AO682" s="209"/>
      <c r="AP682" s="209"/>
      <c r="AQ682" s="209"/>
      <c r="AR682" s="209"/>
      <c r="AS682" s="209"/>
      <c r="AT682" s="209"/>
      <c r="AU682" s="209"/>
      <c r="AV682" s="209"/>
      <c r="AW682" s="209"/>
      <c r="AX682" s="209"/>
      <c r="AY682" s="209"/>
      <c r="AZ682" s="209"/>
      <c r="BA682" s="209"/>
      <c r="BB682" s="209"/>
      <c r="BC682" s="209"/>
      <c r="BD682" s="209"/>
      <c r="BE682" s="209"/>
      <c r="BF682" s="209"/>
      <c r="BG682" s="209"/>
      <c r="BH682" s="209"/>
      <c r="BI682" s="209"/>
      <c r="BJ682" s="209"/>
      <c r="BK682" s="209"/>
      <c r="BL682" s="209"/>
      <c r="BM682" s="212"/>
    </row>
    <row r="683" spans="1:65">
      <c r="A683" s="30"/>
      <c r="B683" s="20" t="s">
        <v>260</v>
      </c>
      <c r="C683" s="12"/>
      <c r="D683" s="213">
        <v>185.59299999999999</v>
      </c>
      <c r="E683" s="213">
        <v>276.40509855160968</v>
      </c>
      <c r="F683" s="213">
        <v>3.3499999999999996</v>
      </c>
      <c r="G683" s="213">
        <v>169</v>
      </c>
      <c r="H683" s="213">
        <v>232</v>
      </c>
      <c r="I683" s="213">
        <v>14.633333333333331</v>
      </c>
      <c r="J683" s="213">
        <v>76.416666666666671</v>
      </c>
      <c r="K683" s="213">
        <v>95.61666666666666</v>
      </c>
      <c r="L683" s="213">
        <v>0.22788626207733273</v>
      </c>
      <c r="M683" s="213">
        <v>125.66666666666667</v>
      </c>
      <c r="N683" s="213">
        <v>156.33333333333334</v>
      </c>
      <c r="O683" s="213">
        <v>156.33333333333334</v>
      </c>
      <c r="P683" s="213">
        <v>244.98333333333335</v>
      </c>
      <c r="Q683" s="213">
        <v>5.7166666666666677</v>
      </c>
      <c r="R683" s="213">
        <v>280</v>
      </c>
      <c r="S683" s="208"/>
      <c r="T683" s="209"/>
      <c r="U683" s="209"/>
      <c r="V683" s="209"/>
      <c r="W683" s="209"/>
      <c r="X683" s="209"/>
      <c r="Y683" s="209"/>
      <c r="Z683" s="209"/>
      <c r="AA683" s="209"/>
      <c r="AB683" s="209"/>
      <c r="AC683" s="209"/>
      <c r="AD683" s="209"/>
      <c r="AE683" s="209"/>
      <c r="AF683" s="209"/>
      <c r="AG683" s="209"/>
      <c r="AH683" s="209"/>
      <c r="AI683" s="209"/>
      <c r="AJ683" s="209"/>
      <c r="AK683" s="209"/>
      <c r="AL683" s="209"/>
      <c r="AM683" s="209"/>
      <c r="AN683" s="209"/>
      <c r="AO683" s="209"/>
      <c r="AP683" s="209"/>
      <c r="AQ683" s="209"/>
      <c r="AR683" s="209"/>
      <c r="AS683" s="209"/>
      <c r="AT683" s="209"/>
      <c r="AU683" s="209"/>
      <c r="AV683" s="209"/>
      <c r="AW683" s="209"/>
      <c r="AX683" s="209"/>
      <c r="AY683" s="209"/>
      <c r="AZ683" s="209"/>
      <c r="BA683" s="209"/>
      <c r="BB683" s="209"/>
      <c r="BC683" s="209"/>
      <c r="BD683" s="209"/>
      <c r="BE683" s="209"/>
      <c r="BF683" s="209"/>
      <c r="BG683" s="209"/>
      <c r="BH683" s="209"/>
      <c r="BI683" s="209"/>
      <c r="BJ683" s="209"/>
      <c r="BK683" s="209"/>
      <c r="BL683" s="209"/>
      <c r="BM683" s="212"/>
    </row>
    <row r="684" spans="1:65">
      <c r="A684" s="30"/>
      <c r="B684" s="3" t="s">
        <v>261</v>
      </c>
      <c r="C684" s="29"/>
      <c r="D684" s="211">
        <v>187.495</v>
      </c>
      <c r="E684" s="211">
        <v>275.78655776501694</v>
      </c>
      <c r="F684" s="211">
        <v>3.45</v>
      </c>
      <c r="G684" s="211">
        <v>167.25</v>
      </c>
      <c r="H684" s="211">
        <v>251.5</v>
      </c>
      <c r="I684" s="211">
        <v>14.45</v>
      </c>
      <c r="J684" s="211">
        <v>73.900000000000006</v>
      </c>
      <c r="K684" s="211">
        <v>89.35</v>
      </c>
      <c r="L684" s="211">
        <v>0.21563877296549511</v>
      </c>
      <c r="M684" s="211">
        <v>121.5</v>
      </c>
      <c r="N684" s="211">
        <v>156.5</v>
      </c>
      <c r="O684" s="211">
        <v>156</v>
      </c>
      <c r="P684" s="211">
        <v>245.65</v>
      </c>
      <c r="Q684" s="211">
        <v>5.7</v>
      </c>
      <c r="R684" s="211">
        <v>280.5</v>
      </c>
      <c r="S684" s="208"/>
      <c r="T684" s="209"/>
      <c r="U684" s="209"/>
      <c r="V684" s="209"/>
      <c r="W684" s="209"/>
      <c r="X684" s="209"/>
      <c r="Y684" s="209"/>
      <c r="Z684" s="209"/>
      <c r="AA684" s="209"/>
      <c r="AB684" s="209"/>
      <c r="AC684" s="209"/>
      <c r="AD684" s="209"/>
      <c r="AE684" s="209"/>
      <c r="AF684" s="209"/>
      <c r="AG684" s="209"/>
      <c r="AH684" s="209"/>
      <c r="AI684" s="209"/>
      <c r="AJ684" s="209"/>
      <c r="AK684" s="209"/>
      <c r="AL684" s="209"/>
      <c r="AM684" s="209"/>
      <c r="AN684" s="209"/>
      <c r="AO684" s="209"/>
      <c r="AP684" s="209"/>
      <c r="AQ684" s="209"/>
      <c r="AR684" s="209"/>
      <c r="AS684" s="209"/>
      <c r="AT684" s="209"/>
      <c r="AU684" s="209"/>
      <c r="AV684" s="209"/>
      <c r="AW684" s="209"/>
      <c r="AX684" s="209"/>
      <c r="AY684" s="209"/>
      <c r="AZ684" s="209"/>
      <c r="BA684" s="209"/>
      <c r="BB684" s="209"/>
      <c r="BC684" s="209"/>
      <c r="BD684" s="209"/>
      <c r="BE684" s="209"/>
      <c r="BF684" s="209"/>
      <c r="BG684" s="209"/>
      <c r="BH684" s="209"/>
      <c r="BI684" s="209"/>
      <c r="BJ684" s="209"/>
      <c r="BK684" s="209"/>
      <c r="BL684" s="209"/>
      <c r="BM684" s="212"/>
    </row>
    <row r="685" spans="1:65">
      <c r="A685" s="30"/>
      <c r="B685" s="3" t="s">
        <v>262</v>
      </c>
      <c r="C685" s="29"/>
      <c r="D685" s="211">
        <v>8.3037665670465497</v>
      </c>
      <c r="E685" s="211">
        <v>2.902712387544804</v>
      </c>
      <c r="F685" s="211">
        <v>0.8596510920134991</v>
      </c>
      <c r="G685" s="211">
        <v>12.549900398011133</v>
      </c>
      <c r="H685" s="211">
        <v>34.193566646373704</v>
      </c>
      <c r="I685" s="211">
        <v>4.6293268049109226</v>
      </c>
      <c r="J685" s="211">
        <v>12.142226594272854</v>
      </c>
      <c r="K685" s="211">
        <v>46.70466429240949</v>
      </c>
      <c r="L685" s="211">
        <v>0.11630660718609483</v>
      </c>
      <c r="M685" s="211">
        <v>11.413442367080437</v>
      </c>
      <c r="N685" s="211">
        <v>2.1602468994692869</v>
      </c>
      <c r="O685" s="211">
        <v>30.408332191467991</v>
      </c>
      <c r="P685" s="211">
        <v>5.1924624858217987</v>
      </c>
      <c r="Q685" s="211">
        <v>0.26394443859772204</v>
      </c>
      <c r="R685" s="211">
        <v>3.2863353450309969</v>
      </c>
      <c r="S685" s="208"/>
      <c r="T685" s="209"/>
      <c r="U685" s="209"/>
      <c r="V685" s="209"/>
      <c r="W685" s="209"/>
      <c r="X685" s="209"/>
      <c r="Y685" s="209"/>
      <c r="Z685" s="209"/>
      <c r="AA685" s="209"/>
      <c r="AB685" s="209"/>
      <c r="AC685" s="209"/>
      <c r="AD685" s="209"/>
      <c r="AE685" s="209"/>
      <c r="AF685" s="209"/>
      <c r="AG685" s="209"/>
      <c r="AH685" s="209"/>
      <c r="AI685" s="209"/>
      <c r="AJ685" s="209"/>
      <c r="AK685" s="209"/>
      <c r="AL685" s="209"/>
      <c r="AM685" s="209"/>
      <c r="AN685" s="209"/>
      <c r="AO685" s="209"/>
      <c r="AP685" s="209"/>
      <c r="AQ685" s="209"/>
      <c r="AR685" s="209"/>
      <c r="AS685" s="209"/>
      <c r="AT685" s="209"/>
      <c r="AU685" s="209"/>
      <c r="AV685" s="209"/>
      <c r="AW685" s="209"/>
      <c r="AX685" s="209"/>
      <c r="AY685" s="209"/>
      <c r="AZ685" s="209"/>
      <c r="BA685" s="209"/>
      <c r="BB685" s="209"/>
      <c r="BC685" s="209"/>
      <c r="BD685" s="209"/>
      <c r="BE685" s="209"/>
      <c r="BF685" s="209"/>
      <c r="BG685" s="209"/>
      <c r="BH685" s="209"/>
      <c r="BI685" s="209"/>
      <c r="BJ685" s="209"/>
      <c r="BK685" s="209"/>
      <c r="BL685" s="209"/>
      <c r="BM685" s="212"/>
    </row>
    <row r="686" spans="1:65">
      <c r="A686" s="30"/>
      <c r="B686" s="3" t="s">
        <v>86</v>
      </c>
      <c r="C686" s="29"/>
      <c r="D686" s="13">
        <v>4.4741809050161105E-2</v>
      </c>
      <c r="E686" s="13">
        <v>1.0501660073404242E-2</v>
      </c>
      <c r="F686" s="13">
        <v>0.25661226627268635</v>
      </c>
      <c r="G686" s="13">
        <v>7.425976566870493E-2</v>
      </c>
      <c r="H686" s="13">
        <v>0.14738606313092115</v>
      </c>
      <c r="I686" s="13">
        <v>0.31635490694152096</v>
      </c>
      <c r="J686" s="13">
        <v>0.15889500450520636</v>
      </c>
      <c r="K686" s="13">
        <v>0.48845735707592286</v>
      </c>
      <c r="L686" s="13">
        <v>0.5103712971808122</v>
      </c>
      <c r="M686" s="13">
        <v>9.0823148809658652E-2</v>
      </c>
      <c r="N686" s="13">
        <v>1.381821044436644E-2</v>
      </c>
      <c r="O686" s="13">
        <v>0.1945095875786865</v>
      </c>
      <c r="P686" s="13">
        <v>2.1195166279971964E-2</v>
      </c>
      <c r="Q686" s="13">
        <v>4.617103882175895E-2</v>
      </c>
      <c r="R686" s="13">
        <v>1.1736911946539275E-2</v>
      </c>
      <c r="S686" s="15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55"/>
    </row>
    <row r="687" spans="1:65">
      <c r="A687" s="30"/>
      <c r="B687" s="3" t="s">
        <v>263</v>
      </c>
      <c r="C687" s="29"/>
      <c r="D687" s="13">
        <v>0.3753226107245986</v>
      </c>
      <c r="E687" s="13">
        <v>1.0482786622210418</v>
      </c>
      <c r="F687" s="13">
        <v>-0.97517508340332126</v>
      </c>
      <c r="G687" s="13">
        <v>0.2523614641309595</v>
      </c>
      <c r="H687" s="13">
        <v>0.71921810460581437</v>
      </c>
      <c r="I687" s="13">
        <v>-0.89156081208017923</v>
      </c>
      <c r="J687" s="13">
        <v>-0.43372018609068541</v>
      </c>
      <c r="K687" s="13">
        <v>-0.29144006708882497</v>
      </c>
      <c r="L687" s="13">
        <v>-0.99831126643295565</v>
      </c>
      <c r="M687" s="13">
        <v>-6.8756860005183884E-2</v>
      </c>
      <c r="N687" s="13">
        <v>0.15849610784501</v>
      </c>
      <c r="O687" s="13">
        <v>0.15849610784501</v>
      </c>
      <c r="P687" s="13">
        <v>0.81543009479891282</v>
      </c>
      <c r="Q687" s="13">
        <v>-0.95763708262357794</v>
      </c>
      <c r="R687" s="13">
        <v>1.0749184021104656</v>
      </c>
      <c r="S687" s="15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55"/>
    </row>
    <row r="688" spans="1:65">
      <c r="A688" s="30"/>
      <c r="B688" s="46" t="s">
        <v>264</v>
      </c>
      <c r="C688" s="47"/>
      <c r="D688" s="45">
        <v>0.25</v>
      </c>
      <c r="E688" s="45">
        <v>1.01</v>
      </c>
      <c r="F688" s="45">
        <v>1.29</v>
      </c>
      <c r="G688" s="45">
        <v>0.11</v>
      </c>
      <c r="H688" s="45">
        <v>0.64</v>
      </c>
      <c r="I688" s="45">
        <v>1.2</v>
      </c>
      <c r="J688" s="45">
        <v>0.67</v>
      </c>
      <c r="K688" s="45">
        <v>0.51</v>
      </c>
      <c r="L688" s="45">
        <v>1.32</v>
      </c>
      <c r="M688" s="45">
        <v>0.26</v>
      </c>
      <c r="N688" s="45">
        <v>0</v>
      </c>
      <c r="O688" s="45">
        <v>0</v>
      </c>
      <c r="P688" s="45">
        <v>0.75</v>
      </c>
      <c r="Q688" s="45">
        <v>1.27</v>
      </c>
      <c r="R688" s="45">
        <v>1.04</v>
      </c>
      <c r="S688" s="15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55"/>
    </row>
    <row r="689" spans="1:65">
      <c r="B689" s="31"/>
      <c r="C689" s="20"/>
      <c r="D689" s="20"/>
      <c r="E689" s="20"/>
      <c r="F689" s="20"/>
      <c r="G689" s="20"/>
      <c r="H689" s="20"/>
      <c r="I689" s="20"/>
      <c r="J689" s="20"/>
      <c r="K689" s="20"/>
      <c r="L689" s="20"/>
      <c r="M689" s="20"/>
      <c r="N689" s="20"/>
      <c r="O689" s="20"/>
      <c r="P689" s="20"/>
      <c r="Q689" s="20"/>
      <c r="R689" s="20"/>
      <c r="BM689" s="55"/>
    </row>
    <row r="690" spans="1:65" ht="15">
      <c r="B690" s="8" t="s">
        <v>638</v>
      </c>
      <c r="BM690" s="28" t="s">
        <v>290</v>
      </c>
    </row>
    <row r="691" spans="1:65" ht="15">
      <c r="A691" s="25" t="s">
        <v>40</v>
      </c>
      <c r="B691" s="18" t="s">
        <v>112</v>
      </c>
      <c r="C691" s="15" t="s">
        <v>113</v>
      </c>
      <c r="D691" s="16" t="s">
        <v>225</v>
      </c>
      <c r="E691" s="17" t="s">
        <v>225</v>
      </c>
      <c r="F691" s="15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28">
        <v>1</v>
      </c>
    </row>
    <row r="692" spans="1:65">
      <c r="A692" s="30"/>
      <c r="B692" s="19" t="s">
        <v>226</v>
      </c>
      <c r="C692" s="9" t="s">
        <v>226</v>
      </c>
      <c r="D692" s="151" t="s">
        <v>231</v>
      </c>
      <c r="E692" s="152" t="s">
        <v>232</v>
      </c>
      <c r="F692" s="15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28" t="s">
        <v>3</v>
      </c>
    </row>
    <row r="693" spans="1:65">
      <c r="A693" s="30"/>
      <c r="B693" s="19"/>
      <c r="C693" s="9"/>
      <c r="D693" s="10" t="s">
        <v>282</v>
      </c>
      <c r="E693" s="11" t="s">
        <v>320</v>
      </c>
      <c r="F693" s="15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28">
        <v>2</v>
      </c>
    </row>
    <row r="694" spans="1:65">
      <c r="A694" s="30"/>
      <c r="B694" s="19"/>
      <c r="C694" s="9"/>
      <c r="D694" s="26" t="s">
        <v>322</v>
      </c>
      <c r="E694" s="26" t="s">
        <v>323</v>
      </c>
      <c r="F694" s="15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28">
        <v>2</v>
      </c>
    </row>
    <row r="695" spans="1:65">
      <c r="A695" s="30"/>
      <c r="B695" s="18">
        <v>1</v>
      </c>
      <c r="C695" s="14">
        <v>1</v>
      </c>
      <c r="D695" s="22">
        <v>4.1912120374231208</v>
      </c>
      <c r="E695" s="22">
        <v>1.5</v>
      </c>
      <c r="F695" s="15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28">
        <v>1</v>
      </c>
    </row>
    <row r="696" spans="1:65">
      <c r="A696" s="30"/>
      <c r="B696" s="19">
        <v>1</v>
      </c>
      <c r="C696" s="9">
        <v>2</v>
      </c>
      <c r="D696" s="11">
        <v>4.0582674669562939</v>
      </c>
      <c r="E696" s="11">
        <v>1.1000000000000001</v>
      </c>
      <c r="F696" s="15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28">
        <v>27</v>
      </c>
    </row>
    <row r="697" spans="1:65">
      <c r="A697" s="30"/>
      <c r="B697" s="19">
        <v>1</v>
      </c>
      <c r="C697" s="9">
        <v>3</v>
      </c>
      <c r="D697" s="11">
        <v>4.2366007900012006</v>
      </c>
      <c r="E697" s="11">
        <v>1.7</v>
      </c>
      <c r="F697" s="15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28">
        <v>16</v>
      </c>
    </row>
    <row r="698" spans="1:65">
      <c r="A698" s="30"/>
      <c r="B698" s="19">
        <v>1</v>
      </c>
      <c r="C698" s="9">
        <v>4</v>
      </c>
      <c r="D698" s="11">
        <v>3.986417248687431</v>
      </c>
      <c r="E698" s="11">
        <v>1.2</v>
      </c>
      <c r="F698" s="15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28">
        <v>2.7287692269228701</v>
      </c>
    </row>
    <row r="699" spans="1:65">
      <c r="A699" s="30"/>
      <c r="B699" s="19">
        <v>1</v>
      </c>
      <c r="C699" s="9">
        <v>5</v>
      </c>
      <c r="D699" s="11">
        <v>3.9423908256913589</v>
      </c>
      <c r="E699" s="11">
        <v>1.4</v>
      </c>
      <c r="F699" s="15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28">
        <v>47</v>
      </c>
    </row>
    <row r="700" spans="1:65">
      <c r="A700" s="30"/>
      <c r="B700" s="19">
        <v>1</v>
      </c>
      <c r="C700" s="9">
        <v>6</v>
      </c>
      <c r="D700" s="11">
        <v>4.1303423543150162</v>
      </c>
      <c r="E700" s="11">
        <v>1.3</v>
      </c>
      <c r="F700" s="15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55"/>
    </row>
    <row r="701" spans="1:65">
      <c r="A701" s="30"/>
      <c r="B701" s="20" t="s">
        <v>260</v>
      </c>
      <c r="C701" s="12"/>
      <c r="D701" s="23">
        <v>4.0908717871790703</v>
      </c>
      <c r="E701" s="23">
        <v>1.3666666666666669</v>
      </c>
      <c r="F701" s="15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55"/>
    </row>
    <row r="702" spans="1:65">
      <c r="A702" s="30"/>
      <c r="B702" s="3" t="s">
        <v>261</v>
      </c>
      <c r="C702" s="29"/>
      <c r="D702" s="11">
        <v>4.094304910635655</v>
      </c>
      <c r="E702" s="11">
        <v>1.35</v>
      </c>
      <c r="F702" s="15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55"/>
    </row>
    <row r="703" spans="1:65">
      <c r="A703" s="30"/>
      <c r="B703" s="3" t="s">
        <v>262</v>
      </c>
      <c r="C703" s="29"/>
      <c r="D703" s="24">
        <v>0.11565761711673839</v>
      </c>
      <c r="E703" s="24">
        <v>0.21602468994692581</v>
      </c>
      <c r="F703" s="15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55"/>
    </row>
    <row r="704" spans="1:65">
      <c r="A704" s="30"/>
      <c r="B704" s="3" t="s">
        <v>86</v>
      </c>
      <c r="C704" s="29"/>
      <c r="D704" s="13">
        <v>2.8272119766552754E-2</v>
      </c>
      <c r="E704" s="13">
        <v>0.1580668463026286</v>
      </c>
      <c r="F704" s="15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55"/>
    </row>
    <row r="705" spans="1:65">
      <c r="A705" s="30"/>
      <c r="B705" s="3" t="s">
        <v>263</v>
      </c>
      <c r="C705" s="29"/>
      <c r="D705" s="13">
        <v>0.49916370604640381</v>
      </c>
      <c r="E705" s="13">
        <v>-0.49916370604640492</v>
      </c>
      <c r="F705" s="15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55"/>
    </row>
    <row r="706" spans="1:65">
      <c r="A706" s="30"/>
      <c r="B706" s="46" t="s">
        <v>264</v>
      </c>
      <c r="C706" s="47"/>
      <c r="D706" s="45">
        <v>0.67</v>
      </c>
      <c r="E706" s="45">
        <v>0.67</v>
      </c>
      <c r="F706" s="15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55"/>
    </row>
    <row r="707" spans="1:65">
      <c r="B707" s="31"/>
      <c r="C707" s="20"/>
      <c r="D707" s="20"/>
      <c r="E707" s="20"/>
      <c r="BM707" s="55"/>
    </row>
    <row r="708" spans="1:65" ht="15">
      <c r="B708" s="8" t="s">
        <v>639</v>
      </c>
      <c r="BM708" s="28" t="s">
        <v>67</v>
      </c>
    </row>
    <row r="709" spans="1:65" ht="15">
      <c r="A709" s="25" t="s">
        <v>43</v>
      </c>
      <c r="B709" s="18" t="s">
        <v>112</v>
      </c>
      <c r="C709" s="15" t="s">
        <v>113</v>
      </c>
      <c r="D709" s="16" t="s">
        <v>225</v>
      </c>
      <c r="E709" s="17" t="s">
        <v>225</v>
      </c>
      <c r="F709" s="17" t="s">
        <v>225</v>
      </c>
      <c r="G709" s="17" t="s">
        <v>225</v>
      </c>
      <c r="H709" s="17" t="s">
        <v>225</v>
      </c>
      <c r="I709" s="17" t="s">
        <v>225</v>
      </c>
      <c r="J709" s="17" t="s">
        <v>225</v>
      </c>
      <c r="K709" s="17" t="s">
        <v>225</v>
      </c>
      <c r="L709" s="17" t="s">
        <v>225</v>
      </c>
      <c r="M709" s="17" t="s">
        <v>225</v>
      </c>
      <c r="N709" s="17" t="s">
        <v>225</v>
      </c>
      <c r="O709" s="17" t="s">
        <v>225</v>
      </c>
      <c r="P709" s="17" t="s">
        <v>225</v>
      </c>
      <c r="Q709" s="15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28">
        <v>1</v>
      </c>
    </row>
    <row r="710" spans="1:65">
      <c r="A710" s="30"/>
      <c r="B710" s="19" t="s">
        <v>226</v>
      </c>
      <c r="C710" s="9" t="s">
        <v>226</v>
      </c>
      <c r="D710" s="151" t="s">
        <v>230</v>
      </c>
      <c r="E710" s="152" t="s">
        <v>231</v>
      </c>
      <c r="F710" s="152" t="s">
        <v>232</v>
      </c>
      <c r="G710" s="152" t="s">
        <v>235</v>
      </c>
      <c r="H710" s="152" t="s">
        <v>236</v>
      </c>
      <c r="I710" s="152" t="s">
        <v>237</v>
      </c>
      <c r="J710" s="152" t="s">
        <v>238</v>
      </c>
      <c r="K710" s="152" t="s">
        <v>280</v>
      </c>
      <c r="L710" s="152" t="s">
        <v>242</v>
      </c>
      <c r="M710" s="152" t="s">
        <v>243</v>
      </c>
      <c r="N710" s="152" t="s">
        <v>246</v>
      </c>
      <c r="O710" s="152" t="s">
        <v>248</v>
      </c>
      <c r="P710" s="152" t="s">
        <v>249</v>
      </c>
      <c r="Q710" s="15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28" t="s">
        <v>3</v>
      </c>
    </row>
    <row r="711" spans="1:65">
      <c r="A711" s="30"/>
      <c r="B711" s="19"/>
      <c r="C711" s="9"/>
      <c r="D711" s="10" t="s">
        <v>320</v>
      </c>
      <c r="E711" s="11" t="s">
        <v>282</v>
      </c>
      <c r="F711" s="11" t="s">
        <v>320</v>
      </c>
      <c r="G711" s="11" t="s">
        <v>282</v>
      </c>
      <c r="H711" s="11" t="s">
        <v>282</v>
      </c>
      <c r="I711" s="11" t="s">
        <v>282</v>
      </c>
      <c r="J711" s="11" t="s">
        <v>282</v>
      </c>
      <c r="K711" s="11" t="s">
        <v>282</v>
      </c>
      <c r="L711" s="11" t="s">
        <v>320</v>
      </c>
      <c r="M711" s="11" t="s">
        <v>320</v>
      </c>
      <c r="N711" s="11" t="s">
        <v>282</v>
      </c>
      <c r="O711" s="11" t="s">
        <v>320</v>
      </c>
      <c r="P711" s="11" t="s">
        <v>320</v>
      </c>
      <c r="Q711" s="15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28">
        <v>1</v>
      </c>
    </row>
    <row r="712" spans="1:65">
      <c r="A712" s="30"/>
      <c r="B712" s="19"/>
      <c r="C712" s="9"/>
      <c r="D712" s="26" t="s">
        <v>321</v>
      </c>
      <c r="E712" s="26" t="s">
        <v>322</v>
      </c>
      <c r="F712" s="26" t="s">
        <v>323</v>
      </c>
      <c r="G712" s="26" t="s">
        <v>323</v>
      </c>
      <c r="H712" s="26" t="s">
        <v>323</v>
      </c>
      <c r="I712" s="26" t="s">
        <v>323</v>
      </c>
      <c r="J712" s="26" t="s">
        <v>323</v>
      </c>
      <c r="K712" s="26" t="s">
        <v>323</v>
      </c>
      <c r="L712" s="26" t="s">
        <v>324</v>
      </c>
      <c r="M712" s="26" t="s">
        <v>307</v>
      </c>
      <c r="N712" s="26" t="s">
        <v>324</v>
      </c>
      <c r="O712" s="26" t="s">
        <v>307</v>
      </c>
      <c r="P712" s="26" t="s">
        <v>323</v>
      </c>
      <c r="Q712" s="15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28">
        <v>2</v>
      </c>
    </row>
    <row r="713" spans="1:65">
      <c r="A713" s="30"/>
      <c r="B713" s="18">
        <v>1</v>
      </c>
      <c r="C713" s="14">
        <v>1</v>
      </c>
      <c r="D713" s="217">
        <v>27.724</v>
      </c>
      <c r="E713" s="217">
        <v>31.758879067261628</v>
      </c>
      <c r="F713" s="217">
        <v>27.8</v>
      </c>
      <c r="G713" s="217">
        <v>27.8</v>
      </c>
      <c r="H713" s="217">
        <v>29.3</v>
      </c>
      <c r="I713" s="217">
        <v>28.3</v>
      </c>
      <c r="J713" s="217">
        <v>30.3</v>
      </c>
      <c r="K713" s="217">
        <v>30.3</v>
      </c>
      <c r="L713" s="231">
        <v>37.299999999999997</v>
      </c>
      <c r="M713" s="217">
        <v>28.4</v>
      </c>
      <c r="N713" s="231">
        <v>128.80000000000001</v>
      </c>
      <c r="O713" s="217">
        <v>27.4</v>
      </c>
      <c r="P713" s="217">
        <v>23.9</v>
      </c>
      <c r="Q713" s="218"/>
      <c r="R713" s="219"/>
      <c r="S713" s="219"/>
      <c r="T713" s="219"/>
      <c r="U713" s="219"/>
      <c r="V713" s="219"/>
      <c r="W713" s="219"/>
      <c r="X713" s="219"/>
      <c r="Y713" s="219"/>
      <c r="Z713" s="219"/>
      <c r="AA713" s="219"/>
      <c r="AB713" s="219"/>
      <c r="AC713" s="219"/>
      <c r="AD713" s="219"/>
      <c r="AE713" s="219"/>
      <c r="AF713" s="219"/>
      <c r="AG713" s="219"/>
      <c r="AH713" s="219"/>
      <c r="AI713" s="219"/>
      <c r="AJ713" s="219"/>
      <c r="AK713" s="219"/>
      <c r="AL713" s="219"/>
      <c r="AM713" s="219"/>
      <c r="AN713" s="219"/>
      <c r="AO713" s="219"/>
      <c r="AP713" s="219"/>
      <c r="AQ713" s="219"/>
      <c r="AR713" s="219"/>
      <c r="AS713" s="219"/>
      <c r="AT713" s="219"/>
      <c r="AU713" s="219"/>
      <c r="AV713" s="219"/>
      <c r="AW713" s="219"/>
      <c r="AX713" s="219"/>
      <c r="AY713" s="219"/>
      <c r="AZ713" s="219"/>
      <c r="BA713" s="219"/>
      <c r="BB713" s="219"/>
      <c r="BC713" s="219"/>
      <c r="BD713" s="219"/>
      <c r="BE713" s="219"/>
      <c r="BF713" s="219"/>
      <c r="BG713" s="219"/>
      <c r="BH713" s="219"/>
      <c r="BI713" s="219"/>
      <c r="BJ713" s="219"/>
      <c r="BK713" s="219"/>
      <c r="BL713" s="219"/>
      <c r="BM713" s="220">
        <v>1</v>
      </c>
    </row>
    <row r="714" spans="1:65">
      <c r="A714" s="30"/>
      <c r="B714" s="19">
        <v>1</v>
      </c>
      <c r="C714" s="9">
        <v>2</v>
      </c>
      <c r="D714" s="221">
        <v>26.454999999999998</v>
      </c>
      <c r="E714" s="221">
        <v>31.64285397837568</v>
      </c>
      <c r="F714" s="221">
        <v>27</v>
      </c>
      <c r="G714" s="221">
        <v>27</v>
      </c>
      <c r="H714" s="221">
        <v>29.4</v>
      </c>
      <c r="I714" s="221">
        <v>27.6</v>
      </c>
      <c r="J714" s="221">
        <v>29.8</v>
      </c>
      <c r="K714" s="221">
        <v>30.3</v>
      </c>
      <c r="L714" s="232">
        <v>36.700000000000003</v>
      </c>
      <c r="M714" s="221">
        <v>27</v>
      </c>
      <c r="N714" s="232">
        <v>131.80000000000001</v>
      </c>
      <c r="O714" s="221">
        <v>27.6</v>
      </c>
      <c r="P714" s="221">
        <v>24</v>
      </c>
      <c r="Q714" s="218"/>
      <c r="R714" s="219"/>
      <c r="S714" s="219"/>
      <c r="T714" s="219"/>
      <c r="U714" s="219"/>
      <c r="V714" s="219"/>
      <c r="W714" s="219"/>
      <c r="X714" s="219"/>
      <c r="Y714" s="219"/>
      <c r="Z714" s="219"/>
      <c r="AA714" s="219"/>
      <c r="AB714" s="219"/>
      <c r="AC714" s="219"/>
      <c r="AD714" s="219"/>
      <c r="AE714" s="219"/>
      <c r="AF714" s="219"/>
      <c r="AG714" s="219"/>
      <c r="AH714" s="219"/>
      <c r="AI714" s="219"/>
      <c r="AJ714" s="219"/>
      <c r="AK714" s="219"/>
      <c r="AL714" s="219"/>
      <c r="AM714" s="219"/>
      <c r="AN714" s="219"/>
      <c r="AO714" s="219"/>
      <c r="AP714" s="219"/>
      <c r="AQ714" s="219"/>
      <c r="AR714" s="219"/>
      <c r="AS714" s="219"/>
      <c r="AT714" s="219"/>
      <c r="AU714" s="219"/>
      <c r="AV714" s="219"/>
      <c r="AW714" s="219"/>
      <c r="AX714" s="219"/>
      <c r="AY714" s="219"/>
      <c r="AZ714" s="219"/>
      <c r="BA714" s="219"/>
      <c r="BB714" s="219"/>
      <c r="BC714" s="219"/>
      <c r="BD714" s="219"/>
      <c r="BE714" s="219"/>
      <c r="BF714" s="219"/>
      <c r="BG714" s="219"/>
      <c r="BH714" s="219"/>
      <c r="BI714" s="219"/>
      <c r="BJ714" s="219"/>
      <c r="BK714" s="219"/>
      <c r="BL714" s="219"/>
      <c r="BM714" s="220">
        <v>28</v>
      </c>
    </row>
    <row r="715" spans="1:65">
      <c r="A715" s="30"/>
      <c r="B715" s="19">
        <v>1</v>
      </c>
      <c r="C715" s="9">
        <v>3</v>
      </c>
      <c r="D715" s="221">
        <v>26.4</v>
      </c>
      <c r="E715" s="221">
        <v>31.269541111483552</v>
      </c>
      <c r="F715" s="221">
        <v>29</v>
      </c>
      <c r="G715" s="221">
        <v>27.7</v>
      </c>
      <c r="H715" s="221">
        <v>25.9</v>
      </c>
      <c r="I715" s="221">
        <v>28.1</v>
      </c>
      <c r="J715" s="221">
        <v>31</v>
      </c>
      <c r="K715" s="221">
        <v>31.100000000000005</v>
      </c>
      <c r="L715" s="232">
        <v>36.200000000000003</v>
      </c>
      <c r="M715" s="221">
        <v>27.5</v>
      </c>
      <c r="N715" s="232">
        <v>130</v>
      </c>
      <c r="O715" s="221">
        <v>27.7</v>
      </c>
      <c r="P715" s="221">
        <v>24.3</v>
      </c>
      <c r="Q715" s="218"/>
      <c r="R715" s="219"/>
      <c r="S715" s="219"/>
      <c r="T715" s="219"/>
      <c r="U715" s="219"/>
      <c r="V715" s="219"/>
      <c r="W715" s="219"/>
      <c r="X715" s="219"/>
      <c r="Y715" s="219"/>
      <c r="Z715" s="219"/>
      <c r="AA715" s="219"/>
      <c r="AB715" s="219"/>
      <c r="AC715" s="219"/>
      <c r="AD715" s="219"/>
      <c r="AE715" s="219"/>
      <c r="AF715" s="219"/>
      <c r="AG715" s="219"/>
      <c r="AH715" s="219"/>
      <c r="AI715" s="219"/>
      <c r="AJ715" s="219"/>
      <c r="AK715" s="219"/>
      <c r="AL715" s="219"/>
      <c r="AM715" s="219"/>
      <c r="AN715" s="219"/>
      <c r="AO715" s="219"/>
      <c r="AP715" s="219"/>
      <c r="AQ715" s="219"/>
      <c r="AR715" s="219"/>
      <c r="AS715" s="219"/>
      <c r="AT715" s="219"/>
      <c r="AU715" s="219"/>
      <c r="AV715" s="219"/>
      <c r="AW715" s="219"/>
      <c r="AX715" s="219"/>
      <c r="AY715" s="219"/>
      <c r="AZ715" s="219"/>
      <c r="BA715" s="219"/>
      <c r="BB715" s="219"/>
      <c r="BC715" s="219"/>
      <c r="BD715" s="219"/>
      <c r="BE715" s="219"/>
      <c r="BF715" s="219"/>
      <c r="BG715" s="219"/>
      <c r="BH715" s="219"/>
      <c r="BI715" s="219"/>
      <c r="BJ715" s="219"/>
      <c r="BK715" s="219"/>
      <c r="BL715" s="219"/>
      <c r="BM715" s="220">
        <v>16</v>
      </c>
    </row>
    <row r="716" spans="1:65">
      <c r="A716" s="30"/>
      <c r="B716" s="19">
        <v>1</v>
      </c>
      <c r="C716" s="9">
        <v>4</v>
      </c>
      <c r="D716" s="221">
        <v>25.562999999999999</v>
      </c>
      <c r="E716" s="221">
        <v>30.448599124657427</v>
      </c>
      <c r="F716" s="221">
        <v>28.7</v>
      </c>
      <c r="G716" s="221">
        <v>27.2</v>
      </c>
      <c r="H716" s="221">
        <v>25.9</v>
      </c>
      <c r="I716" s="221">
        <v>28.8</v>
      </c>
      <c r="J716" s="221">
        <v>31.100000000000005</v>
      </c>
      <c r="K716" s="221">
        <v>30</v>
      </c>
      <c r="L716" s="232">
        <v>36.5</v>
      </c>
      <c r="M716" s="221">
        <v>27.7</v>
      </c>
      <c r="N716" s="232">
        <v>132.5</v>
      </c>
      <c r="O716" s="221">
        <v>28.2</v>
      </c>
      <c r="P716" s="221">
        <v>25</v>
      </c>
      <c r="Q716" s="218"/>
      <c r="R716" s="219"/>
      <c r="S716" s="219"/>
      <c r="T716" s="219"/>
      <c r="U716" s="219"/>
      <c r="V716" s="219"/>
      <c r="W716" s="219"/>
      <c r="X716" s="219"/>
      <c r="Y716" s="219"/>
      <c r="Z716" s="219"/>
      <c r="AA716" s="219"/>
      <c r="AB716" s="219"/>
      <c r="AC716" s="219"/>
      <c r="AD716" s="219"/>
      <c r="AE716" s="219"/>
      <c r="AF716" s="219"/>
      <c r="AG716" s="219"/>
      <c r="AH716" s="219"/>
      <c r="AI716" s="219"/>
      <c r="AJ716" s="219"/>
      <c r="AK716" s="219"/>
      <c r="AL716" s="219"/>
      <c r="AM716" s="219"/>
      <c r="AN716" s="219"/>
      <c r="AO716" s="219"/>
      <c r="AP716" s="219"/>
      <c r="AQ716" s="219"/>
      <c r="AR716" s="219"/>
      <c r="AS716" s="219"/>
      <c r="AT716" s="219"/>
      <c r="AU716" s="219"/>
      <c r="AV716" s="219"/>
      <c r="AW716" s="219"/>
      <c r="AX716" s="219"/>
      <c r="AY716" s="219"/>
      <c r="AZ716" s="219"/>
      <c r="BA716" s="219"/>
      <c r="BB716" s="219"/>
      <c r="BC716" s="219"/>
      <c r="BD716" s="219"/>
      <c r="BE716" s="219"/>
      <c r="BF716" s="219"/>
      <c r="BG716" s="219"/>
      <c r="BH716" s="219"/>
      <c r="BI716" s="219"/>
      <c r="BJ716" s="219"/>
      <c r="BK716" s="219"/>
      <c r="BL716" s="219"/>
      <c r="BM716" s="220">
        <v>28.146348816556703</v>
      </c>
    </row>
    <row r="717" spans="1:65">
      <c r="A717" s="30"/>
      <c r="B717" s="19">
        <v>1</v>
      </c>
      <c r="C717" s="9">
        <v>5</v>
      </c>
      <c r="D717" s="221">
        <v>25.405999999999999</v>
      </c>
      <c r="E717" s="221">
        <v>30.970785359077613</v>
      </c>
      <c r="F717" s="221">
        <v>28.1</v>
      </c>
      <c r="G717" s="221">
        <v>27.7</v>
      </c>
      <c r="H717" s="221">
        <v>26.7</v>
      </c>
      <c r="I717" s="221">
        <v>27.2</v>
      </c>
      <c r="J717" s="221">
        <v>29.9</v>
      </c>
      <c r="K717" s="221">
        <v>29.3</v>
      </c>
      <c r="L717" s="232">
        <v>36.799999999999997</v>
      </c>
      <c r="M717" s="221">
        <v>28.1</v>
      </c>
      <c r="N717" s="232">
        <v>134.19999999999999</v>
      </c>
      <c r="O717" s="221">
        <v>27.7</v>
      </c>
      <c r="P717" s="221">
        <v>25</v>
      </c>
      <c r="Q717" s="218"/>
      <c r="R717" s="219"/>
      <c r="S717" s="219"/>
      <c r="T717" s="219"/>
      <c r="U717" s="219"/>
      <c r="V717" s="219"/>
      <c r="W717" s="219"/>
      <c r="X717" s="219"/>
      <c r="Y717" s="219"/>
      <c r="Z717" s="219"/>
      <c r="AA717" s="219"/>
      <c r="AB717" s="219"/>
      <c r="AC717" s="219"/>
      <c r="AD717" s="219"/>
      <c r="AE717" s="219"/>
      <c r="AF717" s="219"/>
      <c r="AG717" s="219"/>
      <c r="AH717" s="219"/>
      <c r="AI717" s="219"/>
      <c r="AJ717" s="219"/>
      <c r="AK717" s="219"/>
      <c r="AL717" s="219"/>
      <c r="AM717" s="219"/>
      <c r="AN717" s="219"/>
      <c r="AO717" s="219"/>
      <c r="AP717" s="219"/>
      <c r="AQ717" s="219"/>
      <c r="AR717" s="219"/>
      <c r="AS717" s="219"/>
      <c r="AT717" s="219"/>
      <c r="AU717" s="219"/>
      <c r="AV717" s="219"/>
      <c r="AW717" s="219"/>
      <c r="AX717" s="219"/>
      <c r="AY717" s="219"/>
      <c r="AZ717" s="219"/>
      <c r="BA717" s="219"/>
      <c r="BB717" s="219"/>
      <c r="BC717" s="219"/>
      <c r="BD717" s="219"/>
      <c r="BE717" s="219"/>
      <c r="BF717" s="219"/>
      <c r="BG717" s="219"/>
      <c r="BH717" s="219"/>
      <c r="BI717" s="219"/>
      <c r="BJ717" s="219"/>
      <c r="BK717" s="219"/>
      <c r="BL717" s="219"/>
      <c r="BM717" s="220">
        <v>100</v>
      </c>
    </row>
    <row r="718" spans="1:65">
      <c r="A718" s="30"/>
      <c r="B718" s="19">
        <v>1</v>
      </c>
      <c r="C718" s="9">
        <v>6</v>
      </c>
      <c r="D718" s="221">
        <v>25.957999999999998</v>
      </c>
      <c r="E718" s="221">
        <v>30.862363251886574</v>
      </c>
      <c r="F718" s="221">
        <v>28.5</v>
      </c>
      <c r="G718" s="221">
        <v>29.1</v>
      </c>
      <c r="H718" s="221">
        <v>26.4</v>
      </c>
      <c r="I718" s="221">
        <v>29.2</v>
      </c>
      <c r="J718" s="221">
        <v>30.7</v>
      </c>
      <c r="K718" s="221">
        <v>30.2</v>
      </c>
      <c r="L718" s="232">
        <v>36.1</v>
      </c>
      <c r="M718" s="221">
        <v>28.2</v>
      </c>
      <c r="N718" s="232">
        <v>134.80000000000001</v>
      </c>
      <c r="O718" s="221">
        <v>28</v>
      </c>
      <c r="P718" s="221">
        <v>25.1</v>
      </c>
      <c r="Q718" s="218"/>
      <c r="R718" s="219"/>
      <c r="S718" s="219"/>
      <c r="T718" s="219"/>
      <c r="U718" s="219"/>
      <c r="V718" s="219"/>
      <c r="W718" s="219"/>
      <c r="X718" s="219"/>
      <c r="Y718" s="219"/>
      <c r="Z718" s="219"/>
      <c r="AA718" s="219"/>
      <c r="AB718" s="219"/>
      <c r="AC718" s="219"/>
      <c r="AD718" s="219"/>
      <c r="AE718" s="219"/>
      <c r="AF718" s="219"/>
      <c r="AG718" s="219"/>
      <c r="AH718" s="219"/>
      <c r="AI718" s="219"/>
      <c r="AJ718" s="219"/>
      <c r="AK718" s="219"/>
      <c r="AL718" s="219"/>
      <c r="AM718" s="219"/>
      <c r="AN718" s="219"/>
      <c r="AO718" s="219"/>
      <c r="AP718" s="219"/>
      <c r="AQ718" s="219"/>
      <c r="AR718" s="219"/>
      <c r="AS718" s="219"/>
      <c r="AT718" s="219"/>
      <c r="AU718" s="219"/>
      <c r="AV718" s="219"/>
      <c r="AW718" s="219"/>
      <c r="AX718" s="219"/>
      <c r="AY718" s="219"/>
      <c r="AZ718" s="219"/>
      <c r="BA718" s="219"/>
      <c r="BB718" s="219"/>
      <c r="BC718" s="219"/>
      <c r="BD718" s="219"/>
      <c r="BE718" s="219"/>
      <c r="BF718" s="219"/>
      <c r="BG718" s="219"/>
      <c r="BH718" s="219"/>
      <c r="BI718" s="219"/>
      <c r="BJ718" s="219"/>
      <c r="BK718" s="219"/>
      <c r="BL718" s="219"/>
      <c r="BM718" s="222"/>
    </row>
    <row r="719" spans="1:65">
      <c r="A719" s="30"/>
      <c r="B719" s="20" t="s">
        <v>260</v>
      </c>
      <c r="C719" s="12"/>
      <c r="D719" s="223">
        <v>26.251000000000001</v>
      </c>
      <c r="E719" s="223">
        <v>31.158836982123745</v>
      </c>
      <c r="F719" s="223">
        <v>28.183333333333334</v>
      </c>
      <c r="G719" s="223">
        <v>27.75</v>
      </c>
      <c r="H719" s="223">
        <v>27.266666666666666</v>
      </c>
      <c r="I719" s="223">
        <v>28.2</v>
      </c>
      <c r="J719" s="223">
        <v>30.466666666666665</v>
      </c>
      <c r="K719" s="223">
        <v>30.2</v>
      </c>
      <c r="L719" s="223">
        <v>36.6</v>
      </c>
      <c r="M719" s="223">
        <v>27.816666666666666</v>
      </c>
      <c r="N719" s="223">
        <v>132.01666666666665</v>
      </c>
      <c r="O719" s="223">
        <v>27.766666666666666</v>
      </c>
      <c r="P719" s="223">
        <v>24.55</v>
      </c>
      <c r="Q719" s="218"/>
      <c r="R719" s="219"/>
      <c r="S719" s="219"/>
      <c r="T719" s="219"/>
      <c r="U719" s="219"/>
      <c r="V719" s="219"/>
      <c r="W719" s="219"/>
      <c r="X719" s="219"/>
      <c r="Y719" s="219"/>
      <c r="Z719" s="219"/>
      <c r="AA719" s="219"/>
      <c r="AB719" s="219"/>
      <c r="AC719" s="219"/>
      <c r="AD719" s="219"/>
      <c r="AE719" s="219"/>
      <c r="AF719" s="219"/>
      <c r="AG719" s="219"/>
      <c r="AH719" s="219"/>
      <c r="AI719" s="219"/>
      <c r="AJ719" s="219"/>
      <c r="AK719" s="219"/>
      <c r="AL719" s="219"/>
      <c r="AM719" s="219"/>
      <c r="AN719" s="219"/>
      <c r="AO719" s="219"/>
      <c r="AP719" s="219"/>
      <c r="AQ719" s="219"/>
      <c r="AR719" s="219"/>
      <c r="AS719" s="219"/>
      <c r="AT719" s="219"/>
      <c r="AU719" s="219"/>
      <c r="AV719" s="219"/>
      <c r="AW719" s="219"/>
      <c r="AX719" s="219"/>
      <c r="AY719" s="219"/>
      <c r="AZ719" s="219"/>
      <c r="BA719" s="219"/>
      <c r="BB719" s="219"/>
      <c r="BC719" s="219"/>
      <c r="BD719" s="219"/>
      <c r="BE719" s="219"/>
      <c r="BF719" s="219"/>
      <c r="BG719" s="219"/>
      <c r="BH719" s="219"/>
      <c r="BI719" s="219"/>
      <c r="BJ719" s="219"/>
      <c r="BK719" s="219"/>
      <c r="BL719" s="219"/>
      <c r="BM719" s="222"/>
    </row>
    <row r="720" spans="1:65">
      <c r="A720" s="30"/>
      <c r="B720" s="3" t="s">
        <v>261</v>
      </c>
      <c r="C720" s="29"/>
      <c r="D720" s="221">
        <v>26.178999999999998</v>
      </c>
      <c r="E720" s="221">
        <v>31.120163235280582</v>
      </c>
      <c r="F720" s="221">
        <v>28.3</v>
      </c>
      <c r="G720" s="221">
        <v>27.7</v>
      </c>
      <c r="H720" s="221">
        <v>26.549999999999997</v>
      </c>
      <c r="I720" s="221">
        <v>28.200000000000003</v>
      </c>
      <c r="J720" s="221">
        <v>30.5</v>
      </c>
      <c r="K720" s="221">
        <v>30.25</v>
      </c>
      <c r="L720" s="221">
        <v>36.6</v>
      </c>
      <c r="M720" s="221">
        <v>27.9</v>
      </c>
      <c r="N720" s="221">
        <v>132.15</v>
      </c>
      <c r="O720" s="221">
        <v>27.7</v>
      </c>
      <c r="P720" s="221">
        <v>24.65</v>
      </c>
      <c r="Q720" s="218"/>
      <c r="R720" s="219"/>
      <c r="S720" s="219"/>
      <c r="T720" s="219"/>
      <c r="U720" s="219"/>
      <c r="V720" s="219"/>
      <c r="W720" s="219"/>
      <c r="X720" s="219"/>
      <c r="Y720" s="219"/>
      <c r="Z720" s="219"/>
      <c r="AA720" s="219"/>
      <c r="AB720" s="219"/>
      <c r="AC720" s="219"/>
      <c r="AD720" s="219"/>
      <c r="AE720" s="219"/>
      <c r="AF720" s="219"/>
      <c r="AG720" s="219"/>
      <c r="AH720" s="219"/>
      <c r="AI720" s="219"/>
      <c r="AJ720" s="219"/>
      <c r="AK720" s="219"/>
      <c r="AL720" s="219"/>
      <c r="AM720" s="219"/>
      <c r="AN720" s="219"/>
      <c r="AO720" s="219"/>
      <c r="AP720" s="219"/>
      <c r="AQ720" s="219"/>
      <c r="AR720" s="219"/>
      <c r="AS720" s="219"/>
      <c r="AT720" s="219"/>
      <c r="AU720" s="219"/>
      <c r="AV720" s="219"/>
      <c r="AW720" s="219"/>
      <c r="AX720" s="219"/>
      <c r="AY720" s="219"/>
      <c r="AZ720" s="219"/>
      <c r="BA720" s="219"/>
      <c r="BB720" s="219"/>
      <c r="BC720" s="219"/>
      <c r="BD720" s="219"/>
      <c r="BE720" s="219"/>
      <c r="BF720" s="219"/>
      <c r="BG720" s="219"/>
      <c r="BH720" s="219"/>
      <c r="BI720" s="219"/>
      <c r="BJ720" s="219"/>
      <c r="BK720" s="219"/>
      <c r="BL720" s="219"/>
      <c r="BM720" s="222"/>
    </row>
    <row r="721" spans="1:65">
      <c r="A721" s="30"/>
      <c r="B721" s="3" t="s">
        <v>262</v>
      </c>
      <c r="C721" s="29"/>
      <c r="D721" s="24">
        <v>0.83746808894428981</v>
      </c>
      <c r="E721" s="24">
        <v>0.49684530000474975</v>
      </c>
      <c r="F721" s="24">
        <v>0.719490560512552</v>
      </c>
      <c r="G721" s="24">
        <v>0.73416619371910674</v>
      </c>
      <c r="H721" s="24">
        <v>1.6427619020012205</v>
      </c>
      <c r="I721" s="24">
        <v>0.74027022093286976</v>
      </c>
      <c r="J721" s="24">
        <v>0.55377492419453955</v>
      </c>
      <c r="K721" s="24">
        <v>0.57965506984757886</v>
      </c>
      <c r="L721" s="24">
        <v>0.43817804600413102</v>
      </c>
      <c r="M721" s="24">
        <v>0.51929439306299696</v>
      </c>
      <c r="N721" s="24">
        <v>2.3327380192954918</v>
      </c>
      <c r="O721" s="24">
        <v>0.28751811537130439</v>
      </c>
      <c r="P721" s="24">
        <v>0.5468089245796931</v>
      </c>
      <c r="Q721" s="15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55"/>
    </row>
    <row r="722" spans="1:65">
      <c r="A722" s="30"/>
      <c r="B722" s="3" t="s">
        <v>86</v>
      </c>
      <c r="C722" s="29"/>
      <c r="D722" s="13">
        <v>3.1902330918604616E-2</v>
      </c>
      <c r="E722" s="13">
        <v>1.5945566270326353E-2</v>
      </c>
      <c r="F722" s="13">
        <v>2.5528937688204092E-2</v>
      </c>
      <c r="G722" s="13">
        <v>2.6456439413301145E-2</v>
      </c>
      <c r="H722" s="13">
        <v>6.0247991515937183E-2</v>
      </c>
      <c r="I722" s="13">
        <v>2.6250717054357085E-2</v>
      </c>
      <c r="J722" s="13">
        <v>1.8176419831330622E-2</v>
      </c>
      <c r="K722" s="13">
        <v>1.9193876485019169E-2</v>
      </c>
      <c r="L722" s="13">
        <v>1.1972077759675711E-2</v>
      </c>
      <c r="M722" s="13">
        <v>1.8668462303043629E-2</v>
      </c>
      <c r="N722" s="13">
        <v>1.7670026657963581E-2</v>
      </c>
      <c r="O722" s="13">
        <v>1.0354794070995356E-2</v>
      </c>
      <c r="P722" s="13">
        <v>2.2273275950292996E-2</v>
      </c>
      <c r="Q722" s="15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55"/>
    </row>
    <row r="723" spans="1:65">
      <c r="A723" s="30"/>
      <c r="B723" s="3" t="s">
        <v>263</v>
      </c>
      <c r="C723" s="29"/>
      <c r="D723" s="13">
        <v>-6.7339065145166854E-2</v>
      </c>
      <c r="E723" s="13">
        <v>0.10702944759197286</v>
      </c>
      <c r="F723" s="13">
        <v>1.3140076184543492E-3</v>
      </c>
      <c r="G723" s="13">
        <v>-1.4081713373905069E-2</v>
      </c>
      <c r="H723" s="13">
        <v>-3.1253863711536711E-2</v>
      </c>
      <c r="I723" s="13">
        <v>1.9061507335451644E-3</v>
      </c>
      <c r="J723" s="13">
        <v>8.2437614385886704E-2</v>
      </c>
      <c r="K723" s="13">
        <v>7.2963324544434771E-2</v>
      </c>
      <c r="L723" s="13">
        <v>0.30034628073928205</v>
      </c>
      <c r="M723" s="13">
        <v>-1.1713140913542031E-2</v>
      </c>
      <c r="N723" s="13">
        <v>3.6903656146338122</v>
      </c>
      <c r="O723" s="13">
        <v>-1.3489570258814365E-2</v>
      </c>
      <c r="P723" s="13">
        <v>-0.1277731914713286</v>
      </c>
      <c r="Q723" s="15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55"/>
    </row>
    <row r="724" spans="1:65">
      <c r="A724" s="30"/>
      <c r="B724" s="46" t="s">
        <v>264</v>
      </c>
      <c r="C724" s="47"/>
      <c r="D724" s="45">
        <v>0.67</v>
      </c>
      <c r="E724" s="45">
        <v>1.04</v>
      </c>
      <c r="F724" s="45">
        <v>0</v>
      </c>
      <c r="G724" s="45">
        <v>0.15</v>
      </c>
      <c r="H724" s="45">
        <v>0.32</v>
      </c>
      <c r="I724" s="45">
        <v>0.01</v>
      </c>
      <c r="J724" s="45">
        <v>0.8</v>
      </c>
      <c r="K724" s="45">
        <v>0.7</v>
      </c>
      <c r="L724" s="45">
        <v>2.94</v>
      </c>
      <c r="M724" s="45">
        <v>0.13</v>
      </c>
      <c r="N724" s="45">
        <v>36.229999999999997</v>
      </c>
      <c r="O724" s="45">
        <v>0.15</v>
      </c>
      <c r="P724" s="45">
        <v>1.27</v>
      </c>
      <c r="Q724" s="15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55"/>
    </row>
    <row r="725" spans="1:65">
      <c r="B725" s="31"/>
      <c r="C725" s="20"/>
      <c r="D725" s="20"/>
      <c r="E725" s="20"/>
      <c r="F725" s="20"/>
      <c r="G725" s="20"/>
      <c r="H725" s="20"/>
      <c r="I725" s="20"/>
      <c r="J725" s="20"/>
      <c r="K725" s="20"/>
      <c r="L725" s="20"/>
      <c r="M725" s="20"/>
      <c r="N725" s="20"/>
      <c r="O725" s="20"/>
      <c r="P725" s="20"/>
      <c r="BM725" s="55"/>
    </row>
    <row r="726" spans="1:65" ht="15">
      <c r="B726" s="8" t="s">
        <v>640</v>
      </c>
      <c r="BM726" s="28" t="s">
        <v>67</v>
      </c>
    </row>
    <row r="727" spans="1:65" ht="15">
      <c r="A727" s="25" t="s">
        <v>59</v>
      </c>
      <c r="B727" s="18" t="s">
        <v>112</v>
      </c>
      <c r="C727" s="15" t="s">
        <v>113</v>
      </c>
      <c r="D727" s="16" t="s">
        <v>225</v>
      </c>
      <c r="E727" s="17" t="s">
        <v>225</v>
      </c>
      <c r="F727" s="17" t="s">
        <v>225</v>
      </c>
      <c r="G727" s="17" t="s">
        <v>225</v>
      </c>
      <c r="H727" s="17" t="s">
        <v>225</v>
      </c>
      <c r="I727" s="17" t="s">
        <v>225</v>
      </c>
      <c r="J727" s="17" t="s">
        <v>225</v>
      </c>
      <c r="K727" s="17" t="s">
        <v>225</v>
      </c>
      <c r="L727" s="17" t="s">
        <v>225</v>
      </c>
      <c r="M727" s="17" t="s">
        <v>225</v>
      </c>
      <c r="N727" s="17" t="s">
        <v>225</v>
      </c>
      <c r="O727" s="17" t="s">
        <v>225</v>
      </c>
      <c r="P727" s="15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28">
        <v>1</v>
      </c>
    </row>
    <row r="728" spans="1:65">
      <c r="A728" s="30"/>
      <c r="B728" s="19" t="s">
        <v>226</v>
      </c>
      <c r="C728" s="9" t="s">
        <v>226</v>
      </c>
      <c r="D728" s="151" t="s">
        <v>231</v>
      </c>
      <c r="E728" s="152" t="s">
        <v>232</v>
      </c>
      <c r="F728" s="152" t="s">
        <v>235</v>
      </c>
      <c r="G728" s="152" t="s">
        <v>236</v>
      </c>
      <c r="H728" s="152" t="s">
        <v>237</v>
      </c>
      <c r="I728" s="152" t="s">
        <v>238</v>
      </c>
      <c r="J728" s="152" t="s">
        <v>280</v>
      </c>
      <c r="K728" s="152" t="s">
        <v>242</v>
      </c>
      <c r="L728" s="152" t="s">
        <v>243</v>
      </c>
      <c r="M728" s="152" t="s">
        <v>246</v>
      </c>
      <c r="N728" s="152" t="s">
        <v>248</v>
      </c>
      <c r="O728" s="152" t="s">
        <v>249</v>
      </c>
      <c r="P728" s="15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28" t="s">
        <v>3</v>
      </c>
    </row>
    <row r="729" spans="1:65">
      <c r="A729" s="30"/>
      <c r="B729" s="19"/>
      <c r="C729" s="9"/>
      <c r="D729" s="10" t="s">
        <v>282</v>
      </c>
      <c r="E729" s="11" t="s">
        <v>320</v>
      </c>
      <c r="F729" s="11" t="s">
        <v>282</v>
      </c>
      <c r="G729" s="11" t="s">
        <v>282</v>
      </c>
      <c r="H729" s="11" t="s">
        <v>282</v>
      </c>
      <c r="I729" s="11" t="s">
        <v>282</v>
      </c>
      <c r="J729" s="11" t="s">
        <v>282</v>
      </c>
      <c r="K729" s="11" t="s">
        <v>320</v>
      </c>
      <c r="L729" s="11" t="s">
        <v>320</v>
      </c>
      <c r="M729" s="11" t="s">
        <v>282</v>
      </c>
      <c r="N729" s="11" t="s">
        <v>320</v>
      </c>
      <c r="O729" s="11" t="s">
        <v>320</v>
      </c>
      <c r="P729" s="15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28">
        <v>3</v>
      </c>
    </row>
    <row r="730" spans="1:65">
      <c r="A730" s="30"/>
      <c r="B730" s="19"/>
      <c r="C730" s="9"/>
      <c r="D730" s="26" t="s">
        <v>322</v>
      </c>
      <c r="E730" s="26" t="s">
        <v>323</v>
      </c>
      <c r="F730" s="26" t="s">
        <v>323</v>
      </c>
      <c r="G730" s="26" t="s">
        <v>323</v>
      </c>
      <c r="H730" s="26" t="s">
        <v>323</v>
      </c>
      <c r="I730" s="26" t="s">
        <v>323</v>
      </c>
      <c r="J730" s="26" t="s">
        <v>323</v>
      </c>
      <c r="K730" s="26" t="s">
        <v>324</v>
      </c>
      <c r="L730" s="26" t="s">
        <v>307</v>
      </c>
      <c r="M730" s="26" t="s">
        <v>324</v>
      </c>
      <c r="N730" s="26" t="s">
        <v>307</v>
      </c>
      <c r="O730" s="26" t="s">
        <v>323</v>
      </c>
      <c r="P730" s="15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28">
        <v>3</v>
      </c>
    </row>
    <row r="731" spans="1:65">
      <c r="A731" s="30"/>
      <c r="B731" s="18">
        <v>1</v>
      </c>
      <c r="C731" s="14">
        <v>1</v>
      </c>
      <c r="D731" s="214">
        <v>3.3206105355845499E-2</v>
      </c>
      <c r="E731" s="214">
        <v>3.3000000000000002E-2</v>
      </c>
      <c r="F731" s="214">
        <v>3.2000000000000001E-2</v>
      </c>
      <c r="G731" s="214">
        <v>3.3000000000000002E-2</v>
      </c>
      <c r="H731" s="230">
        <v>0.04</v>
      </c>
      <c r="I731" s="214">
        <v>3.4000000000000002E-2</v>
      </c>
      <c r="J731" s="214">
        <v>3.4000000000000002E-2</v>
      </c>
      <c r="K731" s="224" t="s">
        <v>303</v>
      </c>
      <c r="L731" s="214">
        <v>3.5000000000000003E-2</v>
      </c>
      <c r="M731" s="224" t="s">
        <v>318</v>
      </c>
      <c r="N731" s="214">
        <v>3.4000000000000002E-2</v>
      </c>
      <c r="O731" s="214">
        <v>3.3000000000000002E-2</v>
      </c>
      <c r="P731" s="205"/>
      <c r="Q731" s="206"/>
      <c r="R731" s="206"/>
      <c r="S731" s="206"/>
      <c r="T731" s="206"/>
      <c r="U731" s="206"/>
      <c r="V731" s="206"/>
      <c r="W731" s="206"/>
      <c r="X731" s="206"/>
      <c r="Y731" s="206"/>
      <c r="Z731" s="206"/>
      <c r="AA731" s="206"/>
      <c r="AB731" s="206"/>
      <c r="AC731" s="206"/>
      <c r="AD731" s="206"/>
      <c r="AE731" s="206"/>
      <c r="AF731" s="206"/>
      <c r="AG731" s="206"/>
      <c r="AH731" s="206"/>
      <c r="AI731" s="206"/>
      <c r="AJ731" s="206"/>
      <c r="AK731" s="206"/>
      <c r="AL731" s="206"/>
      <c r="AM731" s="206"/>
      <c r="AN731" s="206"/>
      <c r="AO731" s="206"/>
      <c r="AP731" s="206"/>
      <c r="AQ731" s="206"/>
      <c r="AR731" s="206"/>
      <c r="AS731" s="206"/>
      <c r="AT731" s="206"/>
      <c r="AU731" s="206"/>
      <c r="AV731" s="206"/>
      <c r="AW731" s="206"/>
      <c r="AX731" s="206"/>
      <c r="AY731" s="206"/>
      <c r="AZ731" s="206"/>
      <c r="BA731" s="206"/>
      <c r="BB731" s="206"/>
      <c r="BC731" s="206"/>
      <c r="BD731" s="206"/>
      <c r="BE731" s="206"/>
      <c r="BF731" s="206"/>
      <c r="BG731" s="206"/>
      <c r="BH731" s="206"/>
      <c r="BI731" s="206"/>
      <c r="BJ731" s="206"/>
      <c r="BK731" s="206"/>
      <c r="BL731" s="206"/>
      <c r="BM731" s="215">
        <v>1</v>
      </c>
    </row>
    <row r="732" spans="1:65">
      <c r="A732" s="30"/>
      <c r="B732" s="19">
        <v>1</v>
      </c>
      <c r="C732" s="9">
        <v>2</v>
      </c>
      <c r="D732" s="24">
        <v>3.3853067596947943E-2</v>
      </c>
      <c r="E732" s="24">
        <v>3.4000000000000002E-2</v>
      </c>
      <c r="F732" s="24">
        <v>3.3000000000000002E-2</v>
      </c>
      <c r="G732" s="24">
        <v>3.4000000000000002E-2</v>
      </c>
      <c r="H732" s="24">
        <v>3.5999999999999997E-2</v>
      </c>
      <c r="I732" s="24">
        <v>3.5000000000000003E-2</v>
      </c>
      <c r="J732" s="24">
        <v>3.1E-2</v>
      </c>
      <c r="K732" s="225" t="s">
        <v>303</v>
      </c>
      <c r="L732" s="24">
        <v>3.4000000000000002E-2</v>
      </c>
      <c r="M732" s="225" t="s">
        <v>318</v>
      </c>
      <c r="N732" s="24">
        <v>3.4000000000000002E-2</v>
      </c>
      <c r="O732" s="24">
        <v>3.3000000000000002E-2</v>
      </c>
      <c r="P732" s="205"/>
      <c r="Q732" s="206"/>
      <c r="R732" s="206"/>
      <c r="S732" s="206"/>
      <c r="T732" s="206"/>
      <c r="U732" s="206"/>
      <c r="V732" s="206"/>
      <c r="W732" s="206"/>
      <c r="X732" s="206"/>
      <c r="Y732" s="206"/>
      <c r="Z732" s="206"/>
      <c r="AA732" s="206"/>
      <c r="AB732" s="206"/>
      <c r="AC732" s="206"/>
      <c r="AD732" s="206"/>
      <c r="AE732" s="206"/>
      <c r="AF732" s="206"/>
      <c r="AG732" s="206"/>
      <c r="AH732" s="206"/>
      <c r="AI732" s="206"/>
      <c r="AJ732" s="206"/>
      <c r="AK732" s="206"/>
      <c r="AL732" s="206"/>
      <c r="AM732" s="206"/>
      <c r="AN732" s="206"/>
      <c r="AO732" s="206"/>
      <c r="AP732" s="206"/>
      <c r="AQ732" s="206"/>
      <c r="AR732" s="206"/>
      <c r="AS732" s="206"/>
      <c r="AT732" s="206"/>
      <c r="AU732" s="206"/>
      <c r="AV732" s="206"/>
      <c r="AW732" s="206"/>
      <c r="AX732" s="206"/>
      <c r="AY732" s="206"/>
      <c r="AZ732" s="206"/>
      <c r="BA732" s="206"/>
      <c r="BB732" s="206"/>
      <c r="BC732" s="206"/>
      <c r="BD732" s="206"/>
      <c r="BE732" s="206"/>
      <c r="BF732" s="206"/>
      <c r="BG732" s="206"/>
      <c r="BH732" s="206"/>
      <c r="BI732" s="206"/>
      <c r="BJ732" s="206"/>
      <c r="BK732" s="206"/>
      <c r="BL732" s="206"/>
      <c r="BM732" s="215">
        <v>29</v>
      </c>
    </row>
    <row r="733" spans="1:65">
      <c r="A733" s="30"/>
      <c r="B733" s="19">
        <v>1</v>
      </c>
      <c r="C733" s="9">
        <v>3</v>
      </c>
      <c r="D733" s="24">
        <v>2.9638915421536682E-2</v>
      </c>
      <c r="E733" s="24">
        <v>3.4000000000000002E-2</v>
      </c>
      <c r="F733" s="24">
        <v>3.4000000000000002E-2</v>
      </c>
      <c r="G733" s="24">
        <v>3.2000000000000001E-2</v>
      </c>
      <c r="H733" s="24">
        <v>3.5999999999999997E-2</v>
      </c>
      <c r="I733" s="24">
        <v>3.5000000000000003E-2</v>
      </c>
      <c r="J733" s="24">
        <v>3.3000000000000002E-2</v>
      </c>
      <c r="K733" s="225" t="s">
        <v>303</v>
      </c>
      <c r="L733" s="24">
        <v>3.4000000000000002E-2</v>
      </c>
      <c r="M733" s="225" t="s">
        <v>318</v>
      </c>
      <c r="N733" s="24">
        <v>3.4000000000000002E-2</v>
      </c>
      <c r="O733" s="24">
        <v>3.5999999999999997E-2</v>
      </c>
      <c r="P733" s="205"/>
      <c r="Q733" s="206"/>
      <c r="R733" s="206"/>
      <c r="S733" s="206"/>
      <c r="T733" s="206"/>
      <c r="U733" s="206"/>
      <c r="V733" s="206"/>
      <c r="W733" s="206"/>
      <c r="X733" s="206"/>
      <c r="Y733" s="206"/>
      <c r="Z733" s="206"/>
      <c r="AA733" s="206"/>
      <c r="AB733" s="206"/>
      <c r="AC733" s="206"/>
      <c r="AD733" s="206"/>
      <c r="AE733" s="206"/>
      <c r="AF733" s="206"/>
      <c r="AG733" s="206"/>
      <c r="AH733" s="206"/>
      <c r="AI733" s="206"/>
      <c r="AJ733" s="206"/>
      <c r="AK733" s="206"/>
      <c r="AL733" s="206"/>
      <c r="AM733" s="206"/>
      <c r="AN733" s="206"/>
      <c r="AO733" s="206"/>
      <c r="AP733" s="206"/>
      <c r="AQ733" s="206"/>
      <c r="AR733" s="206"/>
      <c r="AS733" s="206"/>
      <c r="AT733" s="206"/>
      <c r="AU733" s="206"/>
      <c r="AV733" s="206"/>
      <c r="AW733" s="206"/>
      <c r="AX733" s="206"/>
      <c r="AY733" s="206"/>
      <c r="AZ733" s="206"/>
      <c r="BA733" s="206"/>
      <c r="BB733" s="206"/>
      <c r="BC733" s="206"/>
      <c r="BD733" s="206"/>
      <c r="BE733" s="206"/>
      <c r="BF733" s="206"/>
      <c r="BG733" s="206"/>
      <c r="BH733" s="206"/>
      <c r="BI733" s="206"/>
      <c r="BJ733" s="206"/>
      <c r="BK733" s="206"/>
      <c r="BL733" s="206"/>
      <c r="BM733" s="215">
        <v>16</v>
      </c>
    </row>
    <row r="734" spans="1:65">
      <c r="A734" s="30"/>
      <c r="B734" s="19">
        <v>1</v>
      </c>
      <c r="C734" s="9">
        <v>4</v>
      </c>
      <c r="D734" s="24">
        <v>3.7587725290906857E-2</v>
      </c>
      <c r="E734" s="24">
        <v>3.4000000000000002E-2</v>
      </c>
      <c r="F734" s="24">
        <v>3.1E-2</v>
      </c>
      <c r="G734" s="24">
        <v>3.3000000000000002E-2</v>
      </c>
      <c r="H734" s="226">
        <v>0.04</v>
      </c>
      <c r="I734" s="24">
        <v>3.5000000000000003E-2</v>
      </c>
      <c r="J734" s="24">
        <v>3.5000000000000003E-2</v>
      </c>
      <c r="K734" s="225" t="s">
        <v>303</v>
      </c>
      <c r="L734" s="24">
        <v>3.4000000000000002E-2</v>
      </c>
      <c r="M734" s="225" t="s">
        <v>318</v>
      </c>
      <c r="N734" s="24">
        <v>3.2999999999999995E-2</v>
      </c>
      <c r="O734" s="24">
        <v>3.7999999999999999E-2</v>
      </c>
      <c r="P734" s="205"/>
      <c r="Q734" s="206"/>
      <c r="R734" s="206"/>
      <c r="S734" s="206"/>
      <c r="T734" s="206"/>
      <c r="U734" s="206"/>
      <c r="V734" s="206"/>
      <c r="W734" s="206"/>
      <c r="X734" s="206"/>
      <c r="Y734" s="206"/>
      <c r="Z734" s="206"/>
      <c r="AA734" s="206"/>
      <c r="AB734" s="206"/>
      <c r="AC734" s="206"/>
      <c r="AD734" s="206"/>
      <c r="AE734" s="206"/>
      <c r="AF734" s="206"/>
      <c r="AG734" s="206"/>
      <c r="AH734" s="206"/>
      <c r="AI734" s="206"/>
      <c r="AJ734" s="206"/>
      <c r="AK734" s="206"/>
      <c r="AL734" s="206"/>
      <c r="AM734" s="206"/>
      <c r="AN734" s="206"/>
      <c r="AO734" s="206"/>
      <c r="AP734" s="206"/>
      <c r="AQ734" s="206"/>
      <c r="AR734" s="206"/>
      <c r="AS734" s="206"/>
      <c r="AT734" s="206"/>
      <c r="AU734" s="206"/>
      <c r="AV734" s="206"/>
      <c r="AW734" s="206"/>
      <c r="AX734" s="206"/>
      <c r="AY734" s="206"/>
      <c r="AZ734" s="206"/>
      <c r="BA734" s="206"/>
      <c r="BB734" s="206"/>
      <c r="BC734" s="206"/>
      <c r="BD734" s="206"/>
      <c r="BE734" s="206"/>
      <c r="BF734" s="206"/>
      <c r="BG734" s="206"/>
      <c r="BH734" s="206"/>
      <c r="BI734" s="206"/>
      <c r="BJ734" s="206"/>
      <c r="BK734" s="206"/>
      <c r="BL734" s="206"/>
      <c r="BM734" s="215">
        <v>3.3773386766964661E-2</v>
      </c>
    </row>
    <row r="735" spans="1:65">
      <c r="A735" s="30"/>
      <c r="B735" s="19">
        <v>1</v>
      </c>
      <c r="C735" s="9">
        <v>5</v>
      </c>
      <c r="D735" s="24">
        <v>2.9424331548528242E-2</v>
      </c>
      <c r="E735" s="24">
        <v>3.4000000000000002E-2</v>
      </c>
      <c r="F735" s="24">
        <v>3.3000000000000002E-2</v>
      </c>
      <c r="G735" s="24">
        <v>3.3000000000000002E-2</v>
      </c>
      <c r="H735" s="24">
        <v>3.1E-2</v>
      </c>
      <c r="I735" s="24">
        <v>3.5000000000000003E-2</v>
      </c>
      <c r="J735" s="24">
        <v>3.2000000000000001E-2</v>
      </c>
      <c r="K735" s="225" t="s">
        <v>303</v>
      </c>
      <c r="L735" s="24">
        <v>3.3000000000000002E-2</v>
      </c>
      <c r="M735" s="225" t="s">
        <v>318</v>
      </c>
      <c r="N735" s="24">
        <v>3.4000000000000002E-2</v>
      </c>
      <c r="O735" s="24">
        <v>3.5999999999999997E-2</v>
      </c>
      <c r="P735" s="205"/>
      <c r="Q735" s="206"/>
      <c r="R735" s="206"/>
      <c r="S735" s="206"/>
      <c r="T735" s="206"/>
      <c r="U735" s="206"/>
      <c r="V735" s="206"/>
      <c r="W735" s="206"/>
      <c r="X735" s="206"/>
      <c r="Y735" s="206"/>
      <c r="Z735" s="206"/>
      <c r="AA735" s="206"/>
      <c r="AB735" s="206"/>
      <c r="AC735" s="206"/>
      <c r="AD735" s="206"/>
      <c r="AE735" s="206"/>
      <c r="AF735" s="206"/>
      <c r="AG735" s="206"/>
      <c r="AH735" s="206"/>
      <c r="AI735" s="206"/>
      <c r="AJ735" s="206"/>
      <c r="AK735" s="206"/>
      <c r="AL735" s="206"/>
      <c r="AM735" s="206"/>
      <c r="AN735" s="206"/>
      <c r="AO735" s="206"/>
      <c r="AP735" s="206"/>
      <c r="AQ735" s="206"/>
      <c r="AR735" s="206"/>
      <c r="AS735" s="206"/>
      <c r="AT735" s="206"/>
      <c r="AU735" s="206"/>
      <c r="AV735" s="206"/>
      <c r="AW735" s="206"/>
      <c r="AX735" s="206"/>
      <c r="AY735" s="206"/>
      <c r="AZ735" s="206"/>
      <c r="BA735" s="206"/>
      <c r="BB735" s="206"/>
      <c r="BC735" s="206"/>
      <c r="BD735" s="206"/>
      <c r="BE735" s="206"/>
      <c r="BF735" s="206"/>
      <c r="BG735" s="206"/>
      <c r="BH735" s="206"/>
      <c r="BI735" s="206"/>
      <c r="BJ735" s="206"/>
      <c r="BK735" s="206"/>
      <c r="BL735" s="206"/>
      <c r="BM735" s="215">
        <v>101</v>
      </c>
    </row>
    <row r="736" spans="1:65">
      <c r="A736" s="30"/>
      <c r="B736" s="19">
        <v>1</v>
      </c>
      <c r="C736" s="9">
        <v>6</v>
      </c>
      <c r="D736" s="24">
        <v>3.2193060804113979E-2</v>
      </c>
      <c r="E736" s="24">
        <v>3.4000000000000002E-2</v>
      </c>
      <c r="F736" s="24">
        <v>3.5000000000000003E-2</v>
      </c>
      <c r="G736" s="24">
        <v>3.2000000000000001E-2</v>
      </c>
      <c r="H736" s="24">
        <v>3.4000000000000002E-2</v>
      </c>
      <c r="I736" s="24">
        <v>3.4000000000000002E-2</v>
      </c>
      <c r="J736" s="24">
        <v>3.4000000000000002E-2</v>
      </c>
      <c r="K736" s="225" t="s">
        <v>303</v>
      </c>
      <c r="L736" s="24">
        <v>3.5000000000000003E-2</v>
      </c>
      <c r="M736" s="225" t="s">
        <v>318</v>
      </c>
      <c r="N736" s="24">
        <v>3.5000000000000003E-2</v>
      </c>
      <c r="O736" s="24">
        <v>3.5000000000000003E-2</v>
      </c>
      <c r="P736" s="205"/>
      <c r="Q736" s="206"/>
      <c r="R736" s="206"/>
      <c r="S736" s="206"/>
      <c r="T736" s="206"/>
      <c r="U736" s="206"/>
      <c r="V736" s="206"/>
      <c r="W736" s="206"/>
      <c r="X736" s="206"/>
      <c r="Y736" s="206"/>
      <c r="Z736" s="206"/>
      <c r="AA736" s="206"/>
      <c r="AB736" s="206"/>
      <c r="AC736" s="206"/>
      <c r="AD736" s="206"/>
      <c r="AE736" s="206"/>
      <c r="AF736" s="206"/>
      <c r="AG736" s="206"/>
      <c r="AH736" s="206"/>
      <c r="AI736" s="206"/>
      <c r="AJ736" s="206"/>
      <c r="AK736" s="206"/>
      <c r="AL736" s="206"/>
      <c r="AM736" s="206"/>
      <c r="AN736" s="206"/>
      <c r="AO736" s="206"/>
      <c r="AP736" s="206"/>
      <c r="AQ736" s="206"/>
      <c r="AR736" s="206"/>
      <c r="AS736" s="206"/>
      <c r="AT736" s="206"/>
      <c r="AU736" s="206"/>
      <c r="AV736" s="206"/>
      <c r="AW736" s="206"/>
      <c r="AX736" s="206"/>
      <c r="AY736" s="206"/>
      <c r="AZ736" s="206"/>
      <c r="BA736" s="206"/>
      <c r="BB736" s="206"/>
      <c r="BC736" s="206"/>
      <c r="BD736" s="206"/>
      <c r="BE736" s="206"/>
      <c r="BF736" s="206"/>
      <c r="BG736" s="206"/>
      <c r="BH736" s="206"/>
      <c r="BI736" s="206"/>
      <c r="BJ736" s="206"/>
      <c r="BK736" s="206"/>
      <c r="BL736" s="206"/>
      <c r="BM736" s="56"/>
    </row>
    <row r="737" spans="1:65">
      <c r="A737" s="30"/>
      <c r="B737" s="20" t="s">
        <v>260</v>
      </c>
      <c r="C737" s="12"/>
      <c r="D737" s="216">
        <v>3.2650534336313201E-2</v>
      </c>
      <c r="E737" s="216">
        <v>3.3833333333333333E-2</v>
      </c>
      <c r="F737" s="216">
        <v>3.3000000000000002E-2</v>
      </c>
      <c r="G737" s="216">
        <v>3.2833333333333332E-2</v>
      </c>
      <c r="H737" s="216">
        <v>3.6166666666666666E-2</v>
      </c>
      <c r="I737" s="216">
        <v>3.4666666666666672E-2</v>
      </c>
      <c r="J737" s="216">
        <v>3.3166666666666671E-2</v>
      </c>
      <c r="K737" s="216" t="s">
        <v>662</v>
      </c>
      <c r="L737" s="216">
        <v>3.4166666666666672E-2</v>
      </c>
      <c r="M737" s="216" t="s">
        <v>662</v>
      </c>
      <c r="N737" s="216">
        <v>3.4000000000000002E-2</v>
      </c>
      <c r="O737" s="216">
        <v>3.5166666666666672E-2</v>
      </c>
      <c r="P737" s="205"/>
      <c r="Q737" s="206"/>
      <c r="R737" s="206"/>
      <c r="S737" s="206"/>
      <c r="T737" s="206"/>
      <c r="U737" s="206"/>
      <c r="V737" s="206"/>
      <c r="W737" s="206"/>
      <c r="X737" s="206"/>
      <c r="Y737" s="206"/>
      <c r="Z737" s="206"/>
      <c r="AA737" s="206"/>
      <c r="AB737" s="206"/>
      <c r="AC737" s="206"/>
      <c r="AD737" s="206"/>
      <c r="AE737" s="206"/>
      <c r="AF737" s="206"/>
      <c r="AG737" s="206"/>
      <c r="AH737" s="206"/>
      <c r="AI737" s="206"/>
      <c r="AJ737" s="206"/>
      <c r="AK737" s="206"/>
      <c r="AL737" s="206"/>
      <c r="AM737" s="206"/>
      <c r="AN737" s="206"/>
      <c r="AO737" s="206"/>
      <c r="AP737" s="206"/>
      <c r="AQ737" s="206"/>
      <c r="AR737" s="206"/>
      <c r="AS737" s="206"/>
      <c r="AT737" s="206"/>
      <c r="AU737" s="206"/>
      <c r="AV737" s="206"/>
      <c r="AW737" s="206"/>
      <c r="AX737" s="206"/>
      <c r="AY737" s="206"/>
      <c r="AZ737" s="206"/>
      <c r="BA737" s="206"/>
      <c r="BB737" s="206"/>
      <c r="BC737" s="206"/>
      <c r="BD737" s="206"/>
      <c r="BE737" s="206"/>
      <c r="BF737" s="206"/>
      <c r="BG737" s="206"/>
      <c r="BH737" s="206"/>
      <c r="BI737" s="206"/>
      <c r="BJ737" s="206"/>
      <c r="BK737" s="206"/>
      <c r="BL737" s="206"/>
      <c r="BM737" s="56"/>
    </row>
    <row r="738" spans="1:65">
      <c r="A738" s="30"/>
      <c r="B738" s="3" t="s">
        <v>261</v>
      </c>
      <c r="C738" s="29"/>
      <c r="D738" s="24">
        <v>3.2699583079979735E-2</v>
      </c>
      <c r="E738" s="24">
        <v>3.4000000000000002E-2</v>
      </c>
      <c r="F738" s="24">
        <v>3.3000000000000002E-2</v>
      </c>
      <c r="G738" s="24">
        <v>3.3000000000000002E-2</v>
      </c>
      <c r="H738" s="24">
        <v>3.5999999999999997E-2</v>
      </c>
      <c r="I738" s="24">
        <v>3.5000000000000003E-2</v>
      </c>
      <c r="J738" s="24">
        <v>3.3500000000000002E-2</v>
      </c>
      <c r="K738" s="24" t="s">
        <v>662</v>
      </c>
      <c r="L738" s="24">
        <v>3.4000000000000002E-2</v>
      </c>
      <c r="M738" s="24" t="s">
        <v>662</v>
      </c>
      <c r="N738" s="24">
        <v>3.4000000000000002E-2</v>
      </c>
      <c r="O738" s="24">
        <v>3.5500000000000004E-2</v>
      </c>
      <c r="P738" s="205"/>
      <c r="Q738" s="206"/>
      <c r="R738" s="206"/>
      <c r="S738" s="206"/>
      <c r="T738" s="206"/>
      <c r="U738" s="206"/>
      <c r="V738" s="206"/>
      <c r="W738" s="206"/>
      <c r="X738" s="206"/>
      <c r="Y738" s="206"/>
      <c r="Z738" s="206"/>
      <c r="AA738" s="206"/>
      <c r="AB738" s="206"/>
      <c r="AC738" s="206"/>
      <c r="AD738" s="206"/>
      <c r="AE738" s="206"/>
      <c r="AF738" s="206"/>
      <c r="AG738" s="206"/>
      <c r="AH738" s="206"/>
      <c r="AI738" s="206"/>
      <c r="AJ738" s="206"/>
      <c r="AK738" s="206"/>
      <c r="AL738" s="206"/>
      <c r="AM738" s="206"/>
      <c r="AN738" s="206"/>
      <c r="AO738" s="206"/>
      <c r="AP738" s="206"/>
      <c r="AQ738" s="206"/>
      <c r="AR738" s="206"/>
      <c r="AS738" s="206"/>
      <c r="AT738" s="206"/>
      <c r="AU738" s="206"/>
      <c r="AV738" s="206"/>
      <c r="AW738" s="206"/>
      <c r="AX738" s="206"/>
      <c r="AY738" s="206"/>
      <c r="AZ738" s="206"/>
      <c r="BA738" s="206"/>
      <c r="BB738" s="206"/>
      <c r="BC738" s="206"/>
      <c r="BD738" s="206"/>
      <c r="BE738" s="206"/>
      <c r="BF738" s="206"/>
      <c r="BG738" s="206"/>
      <c r="BH738" s="206"/>
      <c r="BI738" s="206"/>
      <c r="BJ738" s="206"/>
      <c r="BK738" s="206"/>
      <c r="BL738" s="206"/>
      <c r="BM738" s="56"/>
    </row>
    <row r="739" spans="1:65">
      <c r="A739" s="30"/>
      <c r="B739" s="3" t="s">
        <v>262</v>
      </c>
      <c r="C739" s="29"/>
      <c r="D739" s="24">
        <v>3.0271476631050678E-3</v>
      </c>
      <c r="E739" s="24">
        <v>4.0824829046386341E-4</v>
      </c>
      <c r="F739" s="24">
        <v>1.4142135623730963E-3</v>
      </c>
      <c r="G739" s="24">
        <v>7.5277265270908163E-4</v>
      </c>
      <c r="H739" s="24">
        <v>3.488074922742725E-3</v>
      </c>
      <c r="I739" s="24">
        <v>5.1639777949432275E-4</v>
      </c>
      <c r="J739" s="24">
        <v>1.4719601443879758E-3</v>
      </c>
      <c r="K739" s="24" t="s">
        <v>662</v>
      </c>
      <c r="L739" s="24">
        <v>7.5277265270908163E-4</v>
      </c>
      <c r="M739" s="24" t="s">
        <v>662</v>
      </c>
      <c r="N739" s="24">
        <v>6.3245553203367859E-4</v>
      </c>
      <c r="O739" s="24">
        <v>1.9407902170679502E-3</v>
      </c>
      <c r="P739" s="205"/>
      <c r="Q739" s="206"/>
      <c r="R739" s="206"/>
      <c r="S739" s="206"/>
      <c r="T739" s="206"/>
      <c r="U739" s="206"/>
      <c r="V739" s="206"/>
      <c r="W739" s="206"/>
      <c r="X739" s="206"/>
      <c r="Y739" s="206"/>
      <c r="Z739" s="206"/>
      <c r="AA739" s="206"/>
      <c r="AB739" s="206"/>
      <c r="AC739" s="206"/>
      <c r="AD739" s="206"/>
      <c r="AE739" s="206"/>
      <c r="AF739" s="206"/>
      <c r="AG739" s="206"/>
      <c r="AH739" s="206"/>
      <c r="AI739" s="206"/>
      <c r="AJ739" s="206"/>
      <c r="AK739" s="206"/>
      <c r="AL739" s="206"/>
      <c r="AM739" s="206"/>
      <c r="AN739" s="206"/>
      <c r="AO739" s="206"/>
      <c r="AP739" s="206"/>
      <c r="AQ739" s="206"/>
      <c r="AR739" s="206"/>
      <c r="AS739" s="206"/>
      <c r="AT739" s="206"/>
      <c r="AU739" s="206"/>
      <c r="AV739" s="206"/>
      <c r="AW739" s="206"/>
      <c r="AX739" s="206"/>
      <c r="AY739" s="206"/>
      <c r="AZ739" s="206"/>
      <c r="BA739" s="206"/>
      <c r="BB739" s="206"/>
      <c r="BC739" s="206"/>
      <c r="BD739" s="206"/>
      <c r="BE739" s="206"/>
      <c r="BF739" s="206"/>
      <c r="BG739" s="206"/>
      <c r="BH739" s="206"/>
      <c r="BI739" s="206"/>
      <c r="BJ739" s="206"/>
      <c r="BK739" s="206"/>
      <c r="BL739" s="206"/>
      <c r="BM739" s="56"/>
    </row>
    <row r="740" spans="1:65">
      <c r="A740" s="30"/>
      <c r="B740" s="3" t="s">
        <v>86</v>
      </c>
      <c r="C740" s="29"/>
      <c r="D740" s="13">
        <v>9.2713571910470735E-2</v>
      </c>
      <c r="E740" s="13">
        <v>1.2066451934892515E-2</v>
      </c>
      <c r="F740" s="13">
        <v>4.2854956435548375E-2</v>
      </c>
      <c r="G740" s="13">
        <v>2.2927085869312133E-2</v>
      </c>
      <c r="H740" s="13">
        <v>9.644446790993709E-2</v>
      </c>
      <c r="I740" s="13">
        <v>1.4896089793105461E-2</v>
      </c>
      <c r="J740" s="13">
        <v>4.438070787099424E-2</v>
      </c>
      <c r="K740" s="13" t="s">
        <v>662</v>
      </c>
      <c r="L740" s="13">
        <v>2.2032370323192631E-2</v>
      </c>
      <c r="M740" s="13" t="s">
        <v>662</v>
      </c>
      <c r="N740" s="13">
        <v>1.8601633295108194E-2</v>
      </c>
      <c r="O740" s="13">
        <v>5.5188347404775823E-2</v>
      </c>
      <c r="P740" s="15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55"/>
    </row>
    <row r="741" spans="1:65">
      <c r="A741" s="30"/>
      <c r="B741" s="3" t="s">
        <v>263</v>
      </c>
      <c r="C741" s="29"/>
      <c r="D741" s="13">
        <v>-3.3246663664473708E-2</v>
      </c>
      <c r="E741" s="13">
        <v>1.7749646128859542E-3</v>
      </c>
      <c r="F741" s="13">
        <v>-2.2899295599254077E-2</v>
      </c>
      <c r="G741" s="13">
        <v>-2.7834147641682128E-2</v>
      </c>
      <c r="H741" s="13">
        <v>7.0862893206877997E-2</v>
      </c>
      <c r="I741" s="13">
        <v>2.6449224825026096E-2</v>
      </c>
      <c r="J741" s="13">
        <v>-1.7964443556826026E-2</v>
      </c>
      <c r="K741" s="13" t="s">
        <v>662</v>
      </c>
      <c r="L741" s="13">
        <v>1.1644668697742055E-2</v>
      </c>
      <c r="M741" s="13" t="s">
        <v>662</v>
      </c>
      <c r="N741" s="13">
        <v>6.7098166553141159E-3</v>
      </c>
      <c r="O741" s="13">
        <v>4.1253780952310137E-2</v>
      </c>
      <c r="P741" s="15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55"/>
    </row>
    <row r="742" spans="1:65">
      <c r="A742" s="30"/>
      <c r="B742" s="46" t="s">
        <v>264</v>
      </c>
      <c r="C742" s="47"/>
      <c r="D742" s="45">
        <v>0.85</v>
      </c>
      <c r="E742" s="45">
        <v>0.06</v>
      </c>
      <c r="F742" s="45">
        <v>0.62</v>
      </c>
      <c r="G742" s="45">
        <v>0.73</v>
      </c>
      <c r="H742" s="45">
        <v>1.52</v>
      </c>
      <c r="I742" s="45">
        <v>0.51</v>
      </c>
      <c r="J742" s="45">
        <v>0.51</v>
      </c>
      <c r="K742" s="45">
        <v>6.01</v>
      </c>
      <c r="L742" s="45">
        <v>0.17</v>
      </c>
      <c r="M742" s="45">
        <v>145.71</v>
      </c>
      <c r="N742" s="45">
        <v>0.06</v>
      </c>
      <c r="O742" s="45">
        <v>0.84</v>
      </c>
      <c r="P742" s="15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55"/>
    </row>
    <row r="743" spans="1:65">
      <c r="B743" s="31"/>
      <c r="C743" s="20"/>
      <c r="D743" s="20"/>
      <c r="E743" s="20"/>
      <c r="F743" s="20"/>
      <c r="G743" s="20"/>
      <c r="H743" s="20"/>
      <c r="I743" s="20"/>
      <c r="J743" s="20"/>
      <c r="K743" s="20"/>
      <c r="L743" s="20"/>
      <c r="M743" s="20"/>
      <c r="N743" s="20"/>
      <c r="O743" s="20"/>
      <c r="BM743" s="55"/>
    </row>
    <row r="744" spans="1:65" ht="15">
      <c r="B744" s="8" t="s">
        <v>641</v>
      </c>
      <c r="BM744" s="28" t="s">
        <v>67</v>
      </c>
    </row>
    <row r="745" spans="1:65" ht="15">
      <c r="A745" s="25" t="s">
        <v>60</v>
      </c>
      <c r="B745" s="18" t="s">
        <v>112</v>
      </c>
      <c r="C745" s="15" t="s">
        <v>113</v>
      </c>
      <c r="D745" s="16" t="s">
        <v>225</v>
      </c>
      <c r="E745" s="17" t="s">
        <v>225</v>
      </c>
      <c r="F745" s="17" t="s">
        <v>225</v>
      </c>
      <c r="G745" s="17" t="s">
        <v>225</v>
      </c>
      <c r="H745" s="17" t="s">
        <v>225</v>
      </c>
      <c r="I745" s="17" t="s">
        <v>225</v>
      </c>
      <c r="J745" s="17" t="s">
        <v>225</v>
      </c>
      <c r="K745" s="17" t="s">
        <v>225</v>
      </c>
      <c r="L745" s="17" t="s">
        <v>225</v>
      </c>
      <c r="M745" s="17" t="s">
        <v>225</v>
      </c>
      <c r="N745" s="17" t="s">
        <v>225</v>
      </c>
      <c r="O745" s="17" t="s">
        <v>225</v>
      </c>
      <c r="P745" s="17" t="s">
        <v>225</v>
      </c>
      <c r="Q745" s="17" t="s">
        <v>225</v>
      </c>
      <c r="R745" s="15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28">
        <v>1</v>
      </c>
    </row>
    <row r="746" spans="1:65">
      <c r="A746" s="30"/>
      <c r="B746" s="19" t="s">
        <v>226</v>
      </c>
      <c r="C746" s="9" t="s">
        <v>226</v>
      </c>
      <c r="D746" s="151" t="s">
        <v>230</v>
      </c>
      <c r="E746" s="152" t="s">
        <v>231</v>
      </c>
      <c r="F746" s="152" t="s">
        <v>232</v>
      </c>
      <c r="G746" s="152" t="s">
        <v>235</v>
      </c>
      <c r="H746" s="152" t="s">
        <v>236</v>
      </c>
      <c r="I746" s="152" t="s">
        <v>237</v>
      </c>
      <c r="J746" s="152" t="s">
        <v>238</v>
      </c>
      <c r="K746" s="152" t="s">
        <v>280</v>
      </c>
      <c r="L746" s="152" t="s">
        <v>242</v>
      </c>
      <c r="M746" s="152" t="s">
        <v>243</v>
      </c>
      <c r="N746" s="152" t="s">
        <v>245</v>
      </c>
      <c r="O746" s="152" t="s">
        <v>246</v>
      </c>
      <c r="P746" s="152" t="s">
        <v>248</v>
      </c>
      <c r="Q746" s="152" t="s">
        <v>249</v>
      </c>
      <c r="R746" s="15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28" t="s">
        <v>1</v>
      </c>
    </row>
    <row r="747" spans="1:65">
      <c r="A747" s="30"/>
      <c r="B747" s="19"/>
      <c r="C747" s="9"/>
      <c r="D747" s="10" t="s">
        <v>320</v>
      </c>
      <c r="E747" s="11" t="s">
        <v>282</v>
      </c>
      <c r="F747" s="11" t="s">
        <v>320</v>
      </c>
      <c r="G747" s="11" t="s">
        <v>282</v>
      </c>
      <c r="H747" s="11" t="s">
        <v>282</v>
      </c>
      <c r="I747" s="11" t="s">
        <v>282</v>
      </c>
      <c r="J747" s="11" t="s">
        <v>282</v>
      </c>
      <c r="K747" s="11" t="s">
        <v>282</v>
      </c>
      <c r="L747" s="11" t="s">
        <v>320</v>
      </c>
      <c r="M747" s="11" t="s">
        <v>320</v>
      </c>
      <c r="N747" s="11" t="s">
        <v>320</v>
      </c>
      <c r="O747" s="11" t="s">
        <v>282</v>
      </c>
      <c r="P747" s="11" t="s">
        <v>320</v>
      </c>
      <c r="Q747" s="11" t="s">
        <v>320</v>
      </c>
      <c r="R747" s="15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28">
        <v>2</v>
      </c>
    </row>
    <row r="748" spans="1:65">
      <c r="A748" s="30"/>
      <c r="B748" s="19"/>
      <c r="C748" s="9"/>
      <c r="D748" s="26" t="s">
        <v>321</v>
      </c>
      <c r="E748" s="26" t="s">
        <v>322</v>
      </c>
      <c r="F748" s="26" t="s">
        <v>323</v>
      </c>
      <c r="G748" s="26" t="s">
        <v>323</v>
      </c>
      <c r="H748" s="26" t="s">
        <v>323</v>
      </c>
      <c r="I748" s="26" t="s">
        <v>323</v>
      </c>
      <c r="J748" s="26" t="s">
        <v>323</v>
      </c>
      <c r="K748" s="26" t="s">
        <v>323</v>
      </c>
      <c r="L748" s="26" t="s">
        <v>324</v>
      </c>
      <c r="M748" s="26" t="s">
        <v>307</v>
      </c>
      <c r="N748" s="26" t="s">
        <v>323</v>
      </c>
      <c r="O748" s="26" t="s">
        <v>324</v>
      </c>
      <c r="P748" s="26" t="s">
        <v>307</v>
      </c>
      <c r="Q748" s="26" t="s">
        <v>323</v>
      </c>
      <c r="R748" s="15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28">
        <v>3</v>
      </c>
    </row>
    <row r="749" spans="1:65">
      <c r="A749" s="30"/>
      <c r="B749" s="18">
        <v>1</v>
      </c>
      <c r="C749" s="14">
        <v>1</v>
      </c>
      <c r="D749" s="155">
        <v>3.7941338000000004</v>
      </c>
      <c r="E749" s="22">
        <v>4.232124516718776</v>
      </c>
      <c r="F749" s="155">
        <v>4.3049999999999997</v>
      </c>
      <c r="G749" s="22">
        <v>4.16</v>
      </c>
      <c r="H749" s="22">
        <v>4.16</v>
      </c>
      <c r="I749" s="22">
        <v>4.2</v>
      </c>
      <c r="J749" s="22">
        <v>4.3099999999999996</v>
      </c>
      <c r="K749" s="22">
        <v>4.2300000000000004</v>
      </c>
      <c r="L749" s="22">
        <v>4.12</v>
      </c>
      <c r="M749" s="22">
        <v>4.41</v>
      </c>
      <c r="N749" s="22">
        <v>4.2469999999999999</v>
      </c>
      <c r="O749" s="148">
        <v>1.02</v>
      </c>
      <c r="P749" s="22">
        <v>4.18</v>
      </c>
      <c r="Q749" s="22">
        <v>4.32</v>
      </c>
      <c r="R749" s="15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28">
        <v>1</v>
      </c>
    </row>
    <row r="750" spans="1:65">
      <c r="A750" s="30"/>
      <c r="B750" s="19">
        <v>1</v>
      </c>
      <c r="C750" s="9">
        <v>2</v>
      </c>
      <c r="D750" s="11">
        <v>3.9764607000000001</v>
      </c>
      <c r="E750" s="11">
        <v>4.2355281472741186</v>
      </c>
      <c r="F750" s="149">
        <v>4.5439999999999996</v>
      </c>
      <c r="G750" s="11">
        <v>4.2300000000000004</v>
      </c>
      <c r="H750" s="11">
        <v>4.2</v>
      </c>
      <c r="I750" s="11">
        <v>4.22</v>
      </c>
      <c r="J750" s="11">
        <v>4.33</v>
      </c>
      <c r="K750" s="11">
        <v>3.9900000000000007</v>
      </c>
      <c r="L750" s="11">
        <v>4.1900000000000004</v>
      </c>
      <c r="M750" s="11">
        <v>4.43</v>
      </c>
      <c r="N750" s="11">
        <v>4.3086000000000002</v>
      </c>
      <c r="O750" s="149">
        <v>1.01</v>
      </c>
      <c r="P750" s="11">
        <v>4.1500000000000004</v>
      </c>
      <c r="Q750" s="11">
        <v>4.41</v>
      </c>
      <c r="R750" s="15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28">
        <v>10</v>
      </c>
    </row>
    <row r="751" spans="1:65">
      <c r="A751" s="30"/>
      <c r="B751" s="19">
        <v>1</v>
      </c>
      <c r="C751" s="9">
        <v>3</v>
      </c>
      <c r="D751" s="11">
        <v>4.1638475000000001</v>
      </c>
      <c r="E751" s="11">
        <v>4.2192720884709916</v>
      </c>
      <c r="F751" s="149">
        <v>4.484</v>
      </c>
      <c r="G751" s="11">
        <v>4.21</v>
      </c>
      <c r="H751" s="11">
        <v>4.09</v>
      </c>
      <c r="I751" s="11">
        <v>4.25</v>
      </c>
      <c r="J751" s="11">
        <v>4.24</v>
      </c>
      <c r="K751" s="11">
        <v>4.22</v>
      </c>
      <c r="L751" s="11">
        <v>4.18</v>
      </c>
      <c r="M751" s="11">
        <v>4.41</v>
      </c>
      <c r="N751" s="11">
        <v>4.2771999999999997</v>
      </c>
      <c r="O751" s="149">
        <v>1</v>
      </c>
      <c r="P751" s="11">
        <v>4.1900000000000004</v>
      </c>
      <c r="Q751" s="11">
        <v>4.38</v>
      </c>
      <c r="R751" s="15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28">
        <v>16</v>
      </c>
    </row>
    <row r="752" spans="1:65">
      <c r="A752" s="30"/>
      <c r="B752" s="19">
        <v>1</v>
      </c>
      <c r="C752" s="9">
        <v>4</v>
      </c>
      <c r="D752" s="11">
        <v>4.0448408999999996</v>
      </c>
      <c r="E752" s="11">
        <v>4.2001410273935935</v>
      </c>
      <c r="F752" s="149">
        <v>4.4569999999999999</v>
      </c>
      <c r="G752" s="11">
        <v>4.1900000000000004</v>
      </c>
      <c r="H752" s="11">
        <v>4.0999999999999996</v>
      </c>
      <c r="I752" s="11">
        <v>4.25</v>
      </c>
      <c r="J752" s="11">
        <v>4.26</v>
      </c>
      <c r="K752" s="11">
        <v>4.13</v>
      </c>
      <c r="L752" s="11">
        <v>4.12</v>
      </c>
      <c r="M752" s="11">
        <v>4.45</v>
      </c>
      <c r="N752" s="11">
        <v>4.2021000000000006</v>
      </c>
      <c r="O752" s="149">
        <v>1</v>
      </c>
      <c r="P752" s="11">
        <v>4.1900000000000004</v>
      </c>
      <c r="Q752" s="11">
        <v>4.3600000000000003</v>
      </c>
      <c r="R752" s="15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28">
        <v>4.2191206639905685</v>
      </c>
    </row>
    <row r="753" spans="1:65">
      <c r="A753" s="30"/>
      <c r="B753" s="19">
        <v>1</v>
      </c>
      <c r="C753" s="9">
        <v>5</v>
      </c>
      <c r="D753" s="11">
        <v>4.1000926</v>
      </c>
      <c r="E753" s="11">
        <v>4.164456146865211</v>
      </c>
      <c r="F753" s="149">
        <v>4.4279999999999999</v>
      </c>
      <c r="G753" s="11">
        <v>4.1500000000000004</v>
      </c>
      <c r="H753" s="11">
        <v>4.09</v>
      </c>
      <c r="I753" s="11">
        <v>4.16</v>
      </c>
      <c r="J753" s="11">
        <v>4.24</v>
      </c>
      <c r="K753" s="11">
        <v>4.1399999999999997</v>
      </c>
      <c r="L753" s="11">
        <v>4.1099999999999994</v>
      </c>
      <c r="M753" s="11">
        <v>4.43</v>
      </c>
      <c r="N753" s="11">
        <v>4.2858999999999998</v>
      </c>
      <c r="O753" s="149">
        <v>1.01</v>
      </c>
      <c r="P753" s="11">
        <v>4.1500000000000004</v>
      </c>
      <c r="Q753" s="11">
        <v>4.43</v>
      </c>
      <c r="R753" s="15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28">
        <v>102</v>
      </c>
    </row>
    <row r="754" spans="1:65">
      <c r="A754" s="30"/>
      <c r="B754" s="19">
        <v>1</v>
      </c>
      <c r="C754" s="9">
        <v>6</v>
      </c>
      <c r="D754" s="11">
        <v>4.0814737999999995</v>
      </c>
      <c r="E754" s="11">
        <v>4.1986072805982753</v>
      </c>
      <c r="F754" s="149">
        <v>4.47</v>
      </c>
      <c r="G754" s="11">
        <v>4.24</v>
      </c>
      <c r="H754" s="11">
        <v>4.12</v>
      </c>
      <c r="I754" s="11">
        <v>4.22</v>
      </c>
      <c r="J754" s="11">
        <v>4.24</v>
      </c>
      <c r="K754" s="11">
        <v>4.16</v>
      </c>
      <c r="L754" s="11">
        <v>4.12</v>
      </c>
      <c r="M754" s="11">
        <v>4.45</v>
      </c>
      <c r="N754" s="11">
        <v>4.3156999999999996</v>
      </c>
      <c r="O754" s="149">
        <v>1.01</v>
      </c>
      <c r="P754" s="11">
        <v>4.18</v>
      </c>
      <c r="Q754" s="11">
        <v>4.3600000000000003</v>
      </c>
      <c r="R754" s="15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55"/>
    </row>
    <row r="755" spans="1:65">
      <c r="A755" s="30"/>
      <c r="B755" s="20" t="s">
        <v>260</v>
      </c>
      <c r="C755" s="12"/>
      <c r="D755" s="23">
        <v>4.0268082166666668</v>
      </c>
      <c r="E755" s="23">
        <v>4.2083548678868281</v>
      </c>
      <c r="F755" s="23">
        <v>4.4479999999999995</v>
      </c>
      <c r="G755" s="23">
        <v>4.1966666666666681</v>
      </c>
      <c r="H755" s="23">
        <v>4.126666666666666</v>
      </c>
      <c r="I755" s="23">
        <v>4.2166666666666668</v>
      </c>
      <c r="J755" s="23">
        <v>4.2700000000000005</v>
      </c>
      <c r="K755" s="23">
        <v>4.1450000000000005</v>
      </c>
      <c r="L755" s="23">
        <v>4.1399999999999997</v>
      </c>
      <c r="M755" s="23">
        <v>4.43</v>
      </c>
      <c r="N755" s="23">
        <v>4.2727499999999994</v>
      </c>
      <c r="O755" s="23">
        <v>1.0083333333333333</v>
      </c>
      <c r="P755" s="23">
        <v>4.1733333333333329</v>
      </c>
      <c r="Q755" s="23">
        <v>4.376666666666666</v>
      </c>
      <c r="R755" s="15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55"/>
    </row>
    <row r="756" spans="1:65">
      <c r="A756" s="30"/>
      <c r="B756" s="3" t="s">
        <v>261</v>
      </c>
      <c r="C756" s="29"/>
      <c r="D756" s="11">
        <v>4.0631573499999991</v>
      </c>
      <c r="E756" s="11">
        <v>4.209706557932293</v>
      </c>
      <c r="F756" s="11">
        <v>4.4634999999999998</v>
      </c>
      <c r="G756" s="11">
        <v>4.2</v>
      </c>
      <c r="H756" s="11">
        <v>4.1099999999999994</v>
      </c>
      <c r="I756" s="11">
        <v>4.22</v>
      </c>
      <c r="J756" s="11">
        <v>4.25</v>
      </c>
      <c r="K756" s="11">
        <v>4.1500000000000004</v>
      </c>
      <c r="L756" s="11">
        <v>4.12</v>
      </c>
      <c r="M756" s="11">
        <v>4.43</v>
      </c>
      <c r="N756" s="11">
        <v>4.2815499999999993</v>
      </c>
      <c r="O756" s="11">
        <v>1.01</v>
      </c>
      <c r="P756" s="11">
        <v>4.18</v>
      </c>
      <c r="Q756" s="11">
        <v>4.37</v>
      </c>
      <c r="R756" s="15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55"/>
    </row>
    <row r="757" spans="1:65">
      <c r="A757" s="30"/>
      <c r="B757" s="3" t="s">
        <v>262</v>
      </c>
      <c r="C757" s="29"/>
      <c r="D757" s="24">
        <v>0.12971979516797588</v>
      </c>
      <c r="E757" s="24">
        <v>2.6503393610883771E-2</v>
      </c>
      <c r="F757" s="24">
        <v>7.9907446461515694E-2</v>
      </c>
      <c r="G757" s="24">
        <v>3.6696957185394348E-2</v>
      </c>
      <c r="H757" s="24">
        <v>4.4572039067858248E-2</v>
      </c>
      <c r="I757" s="24">
        <v>3.3862466931200715E-2</v>
      </c>
      <c r="J757" s="24">
        <v>3.9999999999999862E-2</v>
      </c>
      <c r="K757" s="24">
        <v>8.6429161745327415E-2</v>
      </c>
      <c r="L757" s="24">
        <v>3.5213633723318129E-2</v>
      </c>
      <c r="M757" s="24">
        <v>1.7888543819998333E-2</v>
      </c>
      <c r="N757" s="24">
        <v>4.2372479276058174E-2</v>
      </c>
      <c r="O757" s="24">
        <v>7.5277265270908174E-3</v>
      </c>
      <c r="P757" s="24">
        <v>1.8618986725025176E-2</v>
      </c>
      <c r="Q757" s="24">
        <v>3.9327683210006813E-2</v>
      </c>
      <c r="R757" s="205"/>
      <c r="S757" s="206"/>
      <c r="T757" s="206"/>
      <c r="U757" s="206"/>
      <c r="V757" s="206"/>
      <c r="W757" s="206"/>
      <c r="X757" s="206"/>
      <c r="Y757" s="206"/>
      <c r="Z757" s="206"/>
      <c r="AA757" s="206"/>
      <c r="AB757" s="206"/>
      <c r="AC757" s="206"/>
      <c r="AD757" s="206"/>
      <c r="AE757" s="206"/>
      <c r="AF757" s="206"/>
      <c r="AG757" s="206"/>
      <c r="AH757" s="206"/>
      <c r="AI757" s="206"/>
      <c r="AJ757" s="206"/>
      <c r="AK757" s="206"/>
      <c r="AL757" s="206"/>
      <c r="AM757" s="206"/>
      <c r="AN757" s="206"/>
      <c r="AO757" s="206"/>
      <c r="AP757" s="206"/>
      <c r="AQ757" s="206"/>
      <c r="AR757" s="206"/>
      <c r="AS757" s="206"/>
      <c r="AT757" s="206"/>
      <c r="AU757" s="206"/>
      <c r="AV757" s="206"/>
      <c r="AW757" s="206"/>
      <c r="AX757" s="206"/>
      <c r="AY757" s="206"/>
      <c r="AZ757" s="206"/>
      <c r="BA757" s="206"/>
      <c r="BB757" s="206"/>
      <c r="BC757" s="206"/>
      <c r="BD757" s="206"/>
      <c r="BE757" s="206"/>
      <c r="BF757" s="206"/>
      <c r="BG757" s="206"/>
      <c r="BH757" s="206"/>
      <c r="BI757" s="206"/>
      <c r="BJ757" s="206"/>
      <c r="BK757" s="206"/>
      <c r="BL757" s="206"/>
      <c r="BM757" s="56"/>
    </row>
    <row r="758" spans="1:65">
      <c r="A758" s="30"/>
      <c r="B758" s="3" t="s">
        <v>86</v>
      </c>
      <c r="C758" s="29"/>
      <c r="D758" s="13">
        <v>3.2214048494059157E-2</v>
      </c>
      <c r="E758" s="13">
        <v>6.2978038789281363E-3</v>
      </c>
      <c r="F758" s="13">
        <v>1.7964803610952273E-2</v>
      </c>
      <c r="G758" s="13">
        <v>8.7443106875443218E-3</v>
      </c>
      <c r="H758" s="13">
        <v>1.0800978772502001E-2</v>
      </c>
      <c r="I758" s="13">
        <v>8.0306245686642009E-3</v>
      </c>
      <c r="J758" s="13">
        <v>9.3676814988290068E-3</v>
      </c>
      <c r="K758" s="13">
        <v>2.0851426235302149E-2</v>
      </c>
      <c r="L758" s="13">
        <v>8.5057086288208052E-3</v>
      </c>
      <c r="M758" s="13">
        <v>4.0380460090289694E-3</v>
      </c>
      <c r="N758" s="13">
        <v>9.9169104852982696E-3</v>
      </c>
      <c r="O758" s="13">
        <v>7.4655139111644469E-3</v>
      </c>
      <c r="P758" s="13">
        <v>4.4614185443351065E-3</v>
      </c>
      <c r="Q758" s="13">
        <v>8.9857615864448181E-3</v>
      </c>
      <c r="R758" s="15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55"/>
    </row>
    <row r="759" spans="1:65">
      <c r="A759" s="30"/>
      <c r="B759" s="3" t="s">
        <v>263</v>
      </c>
      <c r="C759" s="29"/>
      <c r="D759" s="13">
        <v>-4.5581167887719709E-2</v>
      </c>
      <c r="E759" s="13">
        <v>-2.5516682174142602E-3</v>
      </c>
      <c r="F759" s="13">
        <v>5.4248113348090543E-2</v>
      </c>
      <c r="G759" s="13">
        <v>-5.3219614019436312E-3</v>
      </c>
      <c r="H759" s="13">
        <v>-2.1913096279274624E-2</v>
      </c>
      <c r="I759" s="13">
        <v>-5.8163715127801385E-4</v>
      </c>
      <c r="J759" s="13">
        <v>1.2059227517164484E-2</v>
      </c>
      <c r="K759" s="13">
        <v>-1.7567799049497346E-2</v>
      </c>
      <c r="L759" s="13">
        <v>-1.8752880112164028E-2</v>
      </c>
      <c r="M759" s="13">
        <v>4.9981821522491199E-2</v>
      </c>
      <c r="N759" s="13">
        <v>1.2711022101630665E-2</v>
      </c>
      <c r="O759" s="13">
        <v>-0.76100865236226212</v>
      </c>
      <c r="P759" s="13">
        <v>-1.0852339694387592E-2</v>
      </c>
      <c r="Q759" s="13">
        <v>3.7340956854048812E-2</v>
      </c>
      <c r="R759" s="15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55"/>
    </row>
    <row r="760" spans="1:65">
      <c r="A760" s="30"/>
      <c r="B760" s="46" t="s">
        <v>264</v>
      </c>
      <c r="C760" s="47"/>
      <c r="D760" s="45">
        <v>1.9</v>
      </c>
      <c r="E760" s="45">
        <v>0</v>
      </c>
      <c r="F760" s="45">
        <v>2.5099999999999998</v>
      </c>
      <c r="G760" s="45">
        <v>0.12</v>
      </c>
      <c r="H760" s="45">
        <v>0.86</v>
      </c>
      <c r="I760" s="45">
        <v>0.09</v>
      </c>
      <c r="J760" s="45">
        <v>0.65</v>
      </c>
      <c r="K760" s="45">
        <v>0.66</v>
      </c>
      <c r="L760" s="45">
        <v>0.72</v>
      </c>
      <c r="M760" s="45">
        <v>2.3199999999999998</v>
      </c>
      <c r="N760" s="45">
        <v>0.67</v>
      </c>
      <c r="O760" s="45" t="s">
        <v>265</v>
      </c>
      <c r="P760" s="45">
        <v>0.37</v>
      </c>
      <c r="Q760" s="45">
        <v>1.76</v>
      </c>
      <c r="R760" s="15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55"/>
    </row>
    <row r="761" spans="1:65">
      <c r="B761" s="31"/>
      <c r="C761" s="20"/>
      <c r="D761" s="20"/>
      <c r="E761" s="20"/>
      <c r="F761" s="20"/>
      <c r="G761" s="20"/>
      <c r="H761" s="20"/>
      <c r="I761" s="20"/>
      <c r="J761" s="20"/>
      <c r="K761" s="20"/>
      <c r="L761" s="20"/>
      <c r="M761" s="20"/>
      <c r="N761" s="20"/>
      <c r="O761" s="20"/>
      <c r="P761" s="20"/>
      <c r="Q761" s="20"/>
      <c r="BM761" s="55"/>
    </row>
    <row r="762" spans="1:65" ht="15">
      <c r="B762" s="8" t="s">
        <v>642</v>
      </c>
      <c r="BM762" s="28" t="s">
        <v>67</v>
      </c>
    </row>
    <row r="763" spans="1:65" ht="15">
      <c r="A763" s="25" t="s">
        <v>6</v>
      </c>
      <c r="B763" s="18" t="s">
        <v>112</v>
      </c>
      <c r="C763" s="15" t="s">
        <v>113</v>
      </c>
      <c r="D763" s="16" t="s">
        <v>225</v>
      </c>
      <c r="E763" s="17" t="s">
        <v>225</v>
      </c>
      <c r="F763" s="17" t="s">
        <v>225</v>
      </c>
      <c r="G763" s="17" t="s">
        <v>225</v>
      </c>
      <c r="H763" s="17" t="s">
        <v>225</v>
      </c>
      <c r="I763" s="17" t="s">
        <v>225</v>
      </c>
      <c r="J763" s="17" t="s">
        <v>225</v>
      </c>
      <c r="K763" s="17" t="s">
        <v>225</v>
      </c>
      <c r="L763" s="17" t="s">
        <v>225</v>
      </c>
      <c r="M763" s="17" t="s">
        <v>225</v>
      </c>
      <c r="N763" s="17" t="s">
        <v>225</v>
      </c>
      <c r="O763" s="17" t="s">
        <v>225</v>
      </c>
      <c r="P763" s="17" t="s">
        <v>225</v>
      </c>
      <c r="Q763" s="17" t="s">
        <v>225</v>
      </c>
      <c r="R763" s="17" t="s">
        <v>225</v>
      </c>
      <c r="S763" s="17" t="s">
        <v>225</v>
      </c>
      <c r="T763" s="15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28">
        <v>1</v>
      </c>
    </row>
    <row r="764" spans="1:65">
      <c r="A764" s="30"/>
      <c r="B764" s="19" t="s">
        <v>226</v>
      </c>
      <c r="C764" s="9" t="s">
        <v>226</v>
      </c>
      <c r="D764" s="151" t="s">
        <v>230</v>
      </c>
      <c r="E764" s="152" t="s">
        <v>231</v>
      </c>
      <c r="F764" s="152" t="s">
        <v>232</v>
      </c>
      <c r="G764" s="152" t="s">
        <v>235</v>
      </c>
      <c r="H764" s="152" t="s">
        <v>236</v>
      </c>
      <c r="I764" s="152" t="s">
        <v>237</v>
      </c>
      <c r="J764" s="152" t="s">
        <v>238</v>
      </c>
      <c r="K764" s="152" t="s">
        <v>280</v>
      </c>
      <c r="L764" s="152" t="s">
        <v>241</v>
      </c>
      <c r="M764" s="152" t="s">
        <v>242</v>
      </c>
      <c r="N764" s="152" t="s">
        <v>243</v>
      </c>
      <c r="O764" s="152" t="s">
        <v>245</v>
      </c>
      <c r="P764" s="152" t="s">
        <v>246</v>
      </c>
      <c r="Q764" s="152" t="s">
        <v>248</v>
      </c>
      <c r="R764" s="152" t="s">
        <v>249</v>
      </c>
      <c r="S764" s="152" t="s">
        <v>250</v>
      </c>
      <c r="T764" s="15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28" t="s">
        <v>1</v>
      </c>
    </row>
    <row r="765" spans="1:65">
      <c r="A765" s="30"/>
      <c r="B765" s="19"/>
      <c r="C765" s="9"/>
      <c r="D765" s="10" t="s">
        <v>320</v>
      </c>
      <c r="E765" s="11" t="s">
        <v>282</v>
      </c>
      <c r="F765" s="11" t="s">
        <v>320</v>
      </c>
      <c r="G765" s="11" t="s">
        <v>282</v>
      </c>
      <c r="H765" s="11" t="s">
        <v>282</v>
      </c>
      <c r="I765" s="11" t="s">
        <v>282</v>
      </c>
      <c r="J765" s="11" t="s">
        <v>282</v>
      </c>
      <c r="K765" s="11" t="s">
        <v>282</v>
      </c>
      <c r="L765" s="11" t="s">
        <v>282</v>
      </c>
      <c r="M765" s="11" t="s">
        <v>320</v>
      </c>
      <c r="N765" s="11" t="s">
        <v>320</v>
      </c>
      <c r="O765" s="11" t="s">
        <v>320</v>
      </c>
      <c r="P765" s="11" t="s">
        <v>282</v>
      </c>
      <c r="Q765" s="11" t="s">
        <v>320</v>
      </c>
      <c r="R765" s="11" t="s">
        <v>320</v>
      </c>
      <c r="S765" s="11" t="s">
        <v>281</v>
      </c>
      <c r="T765" s="15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28">
        <v>2</v>
      </c>
    </row>
    <row r="766" spans="1:65">
      <c r="A766" s="30"/>
      <c r="B766" s="19"/>
      <c r="C766" s="9"/>
      <c r="D766" s="26" t="s">
        <v>321</v>
      </c>
      <c r="E766" s="26" t="s">
        <v>322</v>
      </c>
      <c r="F766" s="26" t="s">
        <v>323</v>
      </c>
      <c r="G766" s="26" t="s">
        <v>323</v>
      </c>
      <c r="H766" s="26" t="s">
        <v>323</v>
      </c>
      <c r="I766" s="26" t="s">
        <v>323</v>
      </c>
      <c r="J766" s="26" t="s">
        <v>323</v>
      </c>
      <c r="K766" s="26" t="s">
        <v>118</v>
      </c>
      <c r="L766" s="26" t="s">
        <v>324</v>
      </c>
      <c r="M766" s="26" t="s">
        <v>324</v>
      </c>
      <c r="N766" s="26" t="s">
        <v>307</v>
      </c>
      <c r="O766" s="26" t="s">
        <v>323</v>
      </c>
      <c r="P766" s="26" t="s">
        <v>324</v>
      </c>
      <c r="Q766" s="26" t="s">
        <v>307</v>
      </c>
      <c r="R766" s="26" t="s">
        <v>323</v>
      </c>
      <c r="S766" s="26" t="s">
        <v>322</v>
      </c>
      <c r="T766" s="15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28">
        <v>3</v>
      </c>
    </row>
    <row r="767" spans="1:65">
      <c r="A767" s="30"/>
      <c r="B767" s="18">
        <v>1</v>
      </c>
      <c r="C767" s="14">
        <v>1</v>
      </c>
      <c r="D767" s="22">
        <v>7.4123333999999996</v>
      </c>
      <c r="E767" s="22">
        <v>7.9507015875775773</v>
      </c>
      <c r="F767" s="22" t="s">
        <v>315</v>
      </c>
      <c r="G767" s="22" t="s">
        <v>314</v>
      </c>
      <c r="H767" s="22" t="s">
        <v>314</v>
      </c>
      <c r="I767" s="22" t="s">
        <v>314</v>
      </c>
      <c r="J767" s="22" t="s">
        <v>314</v>
      </c>
      <c r="K767" s="22" t="s">
        <v>314</v>
      </c>
      <c r="L767" s="148">
        <v>1.62845176149141</v>
      </c>
      <c r="M767" s="22" t="s">
        <v>285</v>
      </c>
      <c r="N767" s="22" t="s">
        <v>314</v>
      </c>
      <c r="O767" s="22">
        <v>7.2994159999999999</v>
      </c>
      <c r="P767" s="22" t="s">
        <v>285</v>
      </c>
      <c r="Q767" s="22" t="s">
        <v>316</v>
      </c>
      <c r="R767" s="22">
        <v>7.41</v>
      </c>
      <c r="S767" s="22">
        <v>8.48</v>
      </c>
      <c r="T767" s="15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28">
        <v>1</v>
      </c>
    </row>
    <row r="768" spans="1:65">
      <c r="A768" s="30"/>
      <c r="B768" s="19">
        <v>1</v>
      </c>
      <c r="C768" s="9">
        <v>2</v>
      </c>
      <c r="D768" s="11">
        <v>7.1733765000000007</v>
      </c>
      <c r="E768" s="11">
        <v>7.7560279657139786</v>
      </c>
      <c r="F768" s="11" t="s">
        <v>315</v>
      </c>
      <c r="G768" s="11" t="s">
        <v>314</v>
      </c>
      <c r="H768" s="11" t="s">
        <v>314</v>
      </c>
      <c r="I768" s="11" t="s">
        <v>314</v>
      </c>
      <c r="J768" s="11" t="s">
        <v>314</v>
      </c>
      <c r="K768" s="11" t="s">
        <v>314</v>
      </c>
      <c r="L768" s="149">
        <v>1.8294929899642103</v>
      </c>
      <c r="M768" s="11" t="s">
        <v>285</v>
      </c>
      <c r="N768" s="11" t="s">
        <v>314</v>
      </c>
      <c r="O768" s="11">
        <v>7.4692580000000008</v>
      </c>
      <c r="P768" s="11" t="s">
        <v>285</v>
      </c>
      <c r="Q768" s="11" t="s">
        <v>316</v>
      </c>
      <c r="R768" s="11">
        <v>7.01</v>
      </c>
      <c r="S768" s="11">
        <v>8.57</v>
      </c>
      <c r="T768" s="15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28">
        <v>30</v>
      </c>
    </row>
    <row r="769" spans="1:65">
      <c r="A769" s="30"/>
      <c r="B769" s="19">
        <v>1</v>
      </c>
      <c r="C769" s="9">
        <v>3</v>
      </c>
      <c r="D769" s="11">
        <v>7.098866000000001</v>
      </c>
      <c r="E769" s="11">
        <v>7.8020881586344748</v>
      </c>
      <c r="F769" s="11" t="s">
        <v>315</v>
      </c>
      <c r="G769" s="11" t="s">
        <v>314</v>
      </c>
      <c r="H769" s="11" t="s">
        <v>314</v>
      </c>
      <c r="I769" s="11" t="s">
        <v>314</v>
      </c>
      <c r="J769" s="11" t="s">
        <v>314</v>
      </c>
      <c r="K769" s="11" t="s">
        <v>314</v>
      </c>
      <c r="L769" s="149">
        <v>1.7390763421802302</v>
      </c>
      <c r="M769" s="11" t="s">
        <v>285</v>
      </c>
      <c r="N769" s="11" t="s">
        <v>314</v>
      </c>
      <c r="O769" s="11">
        <v>7.7555689999999995</v>
      </c>
      <c r="P769" s="11" t="s">
        <v>285</v>
      </c>
      <c r="Q769" s="11" t="s">
        <v>316</v>
      </c>
      <c r="R769" s="11">
        <v>6.97</v>
      </c>
      <c r="S769" s="11">
        <v>8.3099999999999987</v>
      </c>
      <c r="T769" s="15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28">
        <v>16</v>
      </c>
    </row>
    <row r="770" spans="1:65">
      <c r="A770" s="30"/>
      <c r="B770" s="19">
        <v>1</v>
      </c>
      <c r="C770" s="9">
        <v>4</v>
      </c>
      <c r="D770" s="11">
        <v>7.3932506999999994</v>
      </c>
      <c r="E770" s="11">
        <v>7.8057692068878</v>
      </c>
      <c r="F770" s="11" t="s">
        <v>315</v>
      </c>
      <c r="G770" s="11" t="s">
        <v>314</v>
      </c>
      <c r="H770" s="11" t="s">
        <v>314</v>
      </c>
      <c r="I770" s="11" t="s">
        <v>314</v>
      </c>
      <c r="J770" s="11" t="s">
        <v>314</v>
      </c>
      <c r="K770" s="11" t="s">
        <v>314</v>
      </c>
      <c r="L770" s="149">
        <v>1.5524057275963501</v>
      </c>
      <c r="M770" s="11" t="s">
        <v>285</v>
      </c>
      <c r="N770" s="11" t="s">
        <v>314</v>
      </c>
      <c r="O770" s="11">
        <v>7.648479</v>
      </c>
      <c r="P770" s="11" t="s">
        <v>285</v>
      </c>
      <c r="Q770" s="11" t="s">
        <v>316</v>
      </c>
      <c r="R770" s="11">
        <v>7.1400000000000006</v>
      </c>
      <c r="S770" s="11">
        <v>8.3699999999999992</v>
      </c>
      <c r="T770" s="15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28">
        <v>7.6345403484492644</v>
      </c>
    </row>
    <row r="771" spans="1:65">
      <c r="A771" s="30"/>
      <c r="B771" s="19">
        <v>1</v>
      </c>
      <c r="C771" s="9">
        <v>5</v>
      </c>
      <c r="D771" s="11">
        <v>7.3954786999999991</v>
      </c>
      <c r="E771" s="11">
        <v>7.677212537932192</v>
      </c>
      <c r="F771" s="11" t="s">
        <v>315</v>
      </c>
      <c r="G771" s="11" t="s">
        <v>314</v>
      </c>
      <c r="H771" s="11" t="s">
        <v>314</v>
      </c>
      <c r="I771" s="11" t="s">
        <v>314</v>
      </c>
      <c r="J771" s="11" t="s">
        <v>314</v>
      </c>
      <c r="K771" s="11" t="s">
        <v>314</v>
      </c>
      <c r="L771" s="149">
        <v>1.7248074352262097</v>
      </c>
      <c r="M771" s="11" t="s">
        <v>285</v>
      </c>
      <c r="N771" s="11" t="s">
        <v>314</v>
      </c>
      <c r="O771" s="11">
        <v>7.6818910000000002</v>
      </c>
      <c r="P771" s="11" t="s">
        <v>285</v>
      </c>
      <c r="Q771" s="11" t="s">
        <v>316</v>
      </c>
      <c r="R771" s="11">
        <v>7.03</v>
      </c>
      <c r="S771" s="11">
        <v>8.24</v>
      </c>
      <c r="T771" s="15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28">
        <v>103</v>
      </c>
    </row>
    <row r="772" spans="1:65">
      <c r="A772" s="30"/>
      <c r="B772" s="19">
        <v>1</v>
      </c>
      <c r="C772" s="9">
        <v>6</v>
      </c>
      <c r="D772" s="11">
        <v>7.3583251999999986</v>
      </c>
      <c r="E772" s="11">
        <v>7.7899574967319429</v>
      </c>
      <c r="F772" s="11" t="s">
        <v>315</v>
      </c>
      <c r="G772" s="11" t="s">
        <v>314</v>
      </c>
      <c r="H772" s="11" t="s">
        <v>314</v>
      </c>
      <c r="I772" s="11" t="s">
        <v>314</v>
      </c>
      <c r="J772" s="11" t="s">
        <v>314</v>
      </c>
      <c r="K772" s="11" t="s">
        <v>314</v>
      </c>
      <c r="L772" s="149">
        <v>1.42526436587802</v>
      </c>
      <c r="M772" s="11" t="s">
        <v>285</v>
      </c>
      <c r="N772" s="11" t="s">
        <v>314</v>
      </c>
      <c r="O772" s="11">
        <v>7.42821</v>
      </c>
      <c r="P772" s="11" t="s">
        <v>285</v>
      </c>
      <c r="Q772" s="11" t="s">
        <v>316</v>
      </c>
      <c r="R772" s="11">
        <v>7.1999999999999993</v>
      </c>
      <c r="S772" s="11">
        <v>8.41</v>
      </c>
      <c r="T772" s="15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55"/>
    </row>
    <row r="773" spans="1:65">
      <c r="A773" s="30"/>
      <c r="B773" s="20" t="s">
        <v>260</v>
      </c>
      <c r="C773" s="12"/>
      <c r="D773" s="23">
        <v>7.3052717499999993</v>
      </c>
      <c r="E773" s="23">
        <v>7.7969594922463275</v>
      </c>
      <c r="F773" s="23" t="s">
        <v>662</v>
      </c>
      <c r="G773" s="23" t="s">
        <v>662</v>
      </c>
      <c r="H773" s="23" t="s">
        <v>662</v>
      </c>
      <c r="I773" s="23" t="s">
        <v>662</v>
      </c>
      <c r="J773" s="23" t="s">
        <v>662</v>
      </c>
      <c r="K773" s="23" t="s">
        <v>662</v>
      </c>
      <c r="L773" s="23">
        <v>1.6499164370560715</v>
      </c>
      <c r="M773" s="23" t="s">
        <v>662</v>
      </c>
      <c r="N773" s="23" t="s">
        <v>662</v>
      </c>
      <c r="O773" s="23">
        <v>7.5471371666666665</v>
      </c>
      <c r="P773" s="23" t="s">
        <v>662</v>
      </c>
      <c r="Q773" s="23" t="s">
        <v>662</v>
      </c>
      <c r="R773" s="23">
        <v>7.1266666666666678</v>
      </c>
      <c r="S773" s="23">
        <v>8.3966666666666665</v>
      </c>
      <c r="T773" s="15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55"/>
    </row>
    <row r="774" spans="1:65">
      <c r="A774" s="30"/>
      <c r="B774" s="3" t="s">
        <v>261</v>
      </c>
      <c r="C774" s="29"/>
      <c r="D774" s="11">
        <v>7.3757879499999994</v>
      </c>
      <c r="E774" s="11">
        <v>7.7960228276832089</v>
      </c>
      <c r="F774" s="11" t="s">
        <v>662</v>
      </c>
      <c r="G774" s="11" t="s">
        <v>662</v>
      </c>
      <c r="H774" s="11" t="s">
        <v>662</v>
      </c>
      <c r="I774" s="11" t="s">
        <v>662</v>
      </c>
      <c r="J774" s="11" t="s">
        <v>662</v>
      </c>
      <c r="K774" s="11" t="s">
        <v>662</v>
      </c>
      <c r="L774" s="11">
        <v>1.6766295983588098</v>
      </c>
      <c r="M774" s="11" t="s">
        <v>662</v>
      </c>
      <c r="N774" s="11" t="s">
        <v>662</v>
      </c>
      <c r="O774" s="11">
        <v>7.5588685000000009</v>
      </c>
      <c r="P774" s="11" t="s">
        <v>662</v>
      </c>
      <c r="Q774" s="11" t="s">
        <v>662</v>
      </c>
      <c r="R774" s="11">
        <v>7.0850000000000009</v>
      </c>
      <c r="S774" s="11">
        <v>8.39</v>
      </c>
      <c r="T774" s="15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55"/>
    </row>
    <row r="775" spans="1:65">
      <c r="A775" s="30"/>
      <c r="B775" s="3" t="s">
        <v>262</v>
      </c>
      <c r="C775" s="29"/>
      <c r="D775" s="24">
        <v>0.13427892279479597</v>
      </c>
      <c r="E775" s="24">
        <v>8.9223648256268537E-2</v>
      </c>
      <c r="F775" s="24" t="s">
        <v>662</v>
      </c>
      <c r="G775" s="24" t="s">
        <v>662</v>
      </c>
      <c r="H775" s="24" t="s">
        <v>662</v>
      </c>
      <c r="I775" s="24" t="s">
        <v>662</v>
      </c>
      <c r="J775" s="24" t="s">
        <v>662</v>
      </c>
      <c r="K775" s="24" t="s">
        <v>662</v>
      </c>
      <c r="L775" s="24">
        <v>0.14576934690397766</v>
      </c>
      <c r="M775" s="24" t="s">
        <v>662</v>
      </c>
      <c r="N775" s="24" t="s">
        <v>662</v>
      </c>
      <c r="O775" s="24">
        <v>0.17518401977054479</v>
      </c>
      <c r="P775" s="24" t="s">
        <v>662</v>
      </c>
      <c r="Q775" s="24" t="s">
        <v>662</v>
      </c>
      <c r="R775" s="24">
        <v>0.16329931618554525</v>
      </c>
      <c r="S775" s="24">
        <v>0.11826523862347185</v>
      </c>
      <c r="T775" s="205"/>
      <c r="U775" s="206"/>
      <c r="V775" s="206"/>
      <c r="W775" s="206"/>
      <c r="X775" s="206"/>
      <c r="Y775" s="206"/>
      <c r="Z775" s="206"/>
      <c r="AA775" s="206"/>
      <c r="AB775" s="206"/>
      <c r="AC775" s="206"/>
      <c r="AD775" s="206"/>
      <c r="AE775" s="206"/>
      <c r="AF775" s="206"/>
      <c r="AG775" s="206"/>
      <c r="AH775" s="206"/>
      <c r="AI775" s="206"/>
      <c r="AJ775" s="206"/>
      <c r="AK775" s="206"/>
      <c r="AL775" s="206"/>
      <c r="AM775" s="206"/>
      <c r="AN775" s="206"/>
      <c r="AO775" s="206"/>
      <c r="AP775" s="206"/>
      <c r="AQ775" s="206"/>
      <c r="AR775" s="206"/>
      <c r="AS775" s="206"/>
      <c r="AT775" s="206"/>
      <c r="AU775" s="206"/>
      <c r="AV775" s="206"/>
      <c r="AW775" s="206"/>
      <c r="AX775" s="206"/>
      <c r="AY775" s="206"/>
      <c r="AZ775" s="206"/>
      <c r="BA775" s="206"/>
      <c r="BB775" s="206"/>
      <c r="BC775" s="206"/>
      <c r="BD775" s="206"/>
      <c r="BE775" s="206"/>
      <c r="BF775" s="206"/>
      <c r="BG775" s="206"/>
      <c r="BH775" s="206"/>
      <c r="BI775" s="206"/>
      <c r="BJ775" s="206"/>
      <c r="BK775" s="206"/>
      <c r="BL775" s="206"/>
      <c r="BM775" s="56"/>
    </row>
    <row r="776" spans="1:65">
      <c r="A776" s="30"/>
      <c r="B776" s="3" t="s">
        <v>86</v>
      </c>
      <c r="C776" s="29"/>
      <c r="D776" s="13">
        <v>1.8381098936503762E-2</v>
      </c>
      <c r="E776" s="13">
        <v>1.1443389996446287E-2</v>
      </c>
      <c r="F776" s="13" t="s">
        <v>662</v>
      </c>
      <c r="G776" s="13" t="s">
        <v>662</v>
      </c>
      <c r="H776" s="13" t="s">
        <v>662</v>
      </c>
      <c r="I776" s="13" t="s">
        <v>662</v>
      </c>
      <c r="J776" s="13" t="s">
        <v>662</v>
      </c>
      <c r="K776" s="13" t="s">
        <v>662</v>
      </c>
      <c r="L776" s="13">
        <v>8.8349533121854562E-2</v>
      </c>
      <c r="M776" s="13" t="s">
        <v>662</v>
      </c>
      <c r="N776" s="13" t="s">
        <v>662</v>
      </c>
      <c r="O776" s="13">
        <v>2.3211983021095412E-2</v>
      </c>
      <c r="P776" s="13" t="s">
        <v>662</v>
      </c>
      <c r="Q776" s="13" t="s">
        <v>662</v>
      </c>
      <c r="R776" s="13">
        <v>2.2913842308542359E-2</v>
      </c>
      <c r="S776" s="13">
        <v>1.4084784274331701E-2</v>
      </c>
      <c r="T776" s="15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55"/>
    </row>
    <row r="777" spans="1:65">
      <c r="A777" s="30"/>
      <c r="B777" s="3" t="s">
        <v>263</v>
      </c>
      <c r="C777" s="29"/>
      <c r="D777" s="13">
        <v>-4.3128804541081034E-2</v>
      </c>
      <c r="E777" s="13">
        <v>2.1274253115978858E-2</v>
      </c>
      <c r="F777" s="13" t="s">
        <v>662</v>
      </c>
      <c r="G777" s="13" t="s">
        <v>662</v>
      </c>
      <c r="H777" s="13" t="s">
        <v>662</v>
      </c>
      <c r="I777" s="13" t="s">
        <v>662</v>
      </c>
      <c r="J777" s="13" t="s">
        <v>662</v>
      </c>
      <c r="K777" s="13" t="s">
        <v>662</v>
      </c>
      <c r="L777" s="13">
        <v>-0.78388791443204509</v>
      </c>
      <c r="M777" s="13" t="s">
        <v>662</v>
      </c>
      <c r="N777" s="13" t="s">
        <v>662</v>
      </c>
      <c r="O777" s="13">
        <v>-1.1448388218990968E-2</v>
      </c>
      <c r="P777" s="13" t="s">
        <v>662</v>
      </c>
      <c r="Q777" s="13" t="s">
        <v>662</v>
      </c>
      <c r="R777" s="13">
        <v>-6.6523151179069484E-2</v>
      </c>
      <c r="S777" s="13">
        <v>9.9826090823163405E-2</v>
      </c>
      <c r="T777" s="15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55"/>
    </row>
    <row r="778" spans="1:65">
      <c r="A778" s="30"/>
      <c r="B778" s="46" t="s">
        <v>264</v>
      </c>
      <c r="C778" s="47"/>
      <c r="D778" s="45">
        <v>0.24</v>
      </c>
      <c r="E778" s="45">
        <v>0.75</v>
      </c>
      <c r="F778" s="45" t="s">
        <v>265</v>
      </c>
      <c r="G778" s="45" t="s">
        <v>265</v>
      </c>
      <c r="H778" s="45" t="s">
        <v>265</v>
      </c>
      <c r="I778" s="45" t="s">
        <v>265</v>
      </c>
      <c r="J778" s="45" t="s">
        <v>265</v>
      </c>
      <c r="K778" s="45" t="s">
        <v>265</v>
      </c>
      <c r="L778" s="45">
        <v>11.62</v>
      </c>
      <c r="M778" s="45" t="s">
        <v>265</v>
      </c>
      <c r="N778" s="45" t="s">
        <v>265</v>
      </c>
      <c r="O778" s="45">
        <v>0.24</v>
      </c>
      <c r="P778" s="45" t="s">
        <v>265</v>
      </c>
      <c r="Q778" s="45" t="s">
        <v>265</v>
      </c>
      <c r="R778" s="45">
        <v>0.6</v>
      </c>
      <c r="S778" s="45">
        <v>1.95</v>
      </c>
      <c r="T778" s="15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55"/>
    </row>
    <row r="779" spans="1:65">
      <c r="B779" s="31"/>
      <c r="C779" s="20"/>
      <c r="D779" s="20"/>
      <c r="E779" s="20"/>
      <c r="F779" s="20"/>
      <c r="G779" s="20"/>
      <c r="H779" s="20"/>
      <c r="I779" s="20"/>
      <c r="J779" s="20"/>
      <c r="K779" s="20"/>
      <c r="L779" s="20"/>
      <c r="M779" s="20"/>
      <c r="N779" s="20"/>
      <c r="O779" s="20"/>
      <c r="P779" s="20"/>
      <c r="Q779" s="20"/>
      <c r="R779" s="20"/>
      <c r="S779" s="20"/>
      <c r="BM779" s="55"/>
    </row>
    <row r="780" spans="1:65" ht="15">
      <c r="B780" s="8" t="s">
        <v>643</v>
      </c>
      <c r="BM780" s="28" t="s">
        <v>290</v>
      </c>
    </row>
    <row r="781" spans="1:65" ht="15">
      <c r="A781" s="25" t="s">
        <v>9</v>
      </c>
      <c r="B781" s="18" t="s">
        <v>112</v>
      </c>
      <c r="C781" s="15" t="s">
        <v>113</v>
      </c>
      <c r="D781" s="16" t="s">
        <v>225</v>
      </c>
      <c r="E781" s="17" t="s">
        <v>225</v>
      </c>
      <c r="F781" s="17" t="s">
        <v>225</v>
      </c>
      <c r="G781" s="17" t="s">
        <v>225</v>
      </c>
      <c r="H781" s="17" t="s">
        <v>225</v>
      </c>
      <c r="I781" s="17" t="s">
        <v>225</v>
      </c>
      <c r="J781" s="17" t="s">
        <v>225</v>
      </c>
      <c r="K781" s="17" t="s">
        <v>225</v>
      </c>
      <c r="L781" s="17" t="s">
        <v>225</v>
      </c>
      <c r="M781" s="17" t="s">
        <v>225</v>
      </c>
      <c r="N781" s="17" t="s">
        <v>225</v>
      </c>
      <c r="O781" s="17" t="s">
        <v>225</v>
      </c>
      <c r="P781" s="17" t="s">
        <v>225</v>
      </c>
      <c r="Q781" s="15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28">
        <v>1</v>
      </c>
    </row>
    <row r="782" spans="1:65">
      <c r="A782" s="30"/>
      <c r="B782" s="19" t="s">
        <v>226</v>
      </c>
      <c r="C782" s="9" t="s">
        <v>226</v>
      </c>
      <c r="D782" s="151" t="s">
        <v>230</v>
      </c>
      <c r="E782" s="152" t="s">
        <v>231</v>
      </c>
      <c r="F782" s="152" t="s">
        <v>232</v>
      </c>
      <c r="G782" s="152" t="s">
        <v>235</v>
      </c>
      <c r="H782" s="152" t="s">
        <v>236</v>
      </c>
      <c r="I782" s="152" t="s">
        <v>237</v>
      </c>
      <c r="J782" s="152" t="s">
        <v>238</v>
      </c>
      <c r="K782" s="152" t="s">
        <v>280</v>
      </c>
      <c r="L782" s="152" t="s">
        <v>242</v>
      </c>
      <c r="M782" s="152" t="s">
        <v>243</v>
      </c>
      <c r="N782" s="152" t="s">
        <v>246</v>
      </c>
      <c r="O782" s="152" t="s">
        <v>248</v>
      </c>
      <c r="P782" s="152" t="s">
        <v>249</v>
      </c>
      <c r="Q782" s="15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28" t="s">
        <v>3</v>
      </c>
    </row>
    <row r="783" spans="1:65">
      <c r="A783" s="30"/>
      <c r="B783" s="19"/>
      <c r="C783" s="9"/>
      <c r="D783" s="10" t="s">
        <v>320</v>
      </c>
      <c r="E783" s="11" t="s">
        <v>282</v>
      </c>
      <c r="F783" s="11" t="s">
        <v>320</v>
      </c>
      <c r="G783" s="11" t="s">
        <v>282</v>
      </c>
      <c r="H783" s="11" t="s">
        <v>282</v>
      </c>
      <c r="I783" s="11" t="s">
        <v>282</v>
      </c>
      <c r="J783" s="11" t="s">
        <v>282</v>
      </c>
      <c r="K783" s="11" t="s">
        <v>282</v>
      </c>
      <c r="L783" s="11" t="s">
        <v>320</v>
      </c>
      <c r="M783" s="11" t="s">
        <v>320</v>
      </c>
      <c r="N783" s="11" t="s">
        <v>282</v>
      </c>
      <c r="O783" s="11" t="s">
        <v>320</v>
      </c>
      <c r="P783" s="11" t="s">
        <v>320</v>
      </c>
      <c r="Q783" s="15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28">
        <v>2</v>
      </c>
    </row>
    <row r="784" spans="1:65">
      <c r="A784" s="30"/>
      <c r="B784" s="19"/>
      <c r="C784" s="9"/>
      <c r="D784" s="26" t="s">
        <v>321</v>
      </c>
      <c r="E784" s="26" t="s">
        <v>322</v>
      </c>
      <c r="F784" s="26" t="s">
        <v>323</v>
      </c>
      <c r="G784" s="26" t="s">
        <v>323</v>
      </c>
      <c r="H784" s="26" t="s">
        <v>323</v>
      </c>
      <c r="I784" s="26" t="s">
        <v>323</v>
      </c>
      <c r="J784" s="26" t="s">
        <v>323</v>
      </c>
      <c r="K784" s="26" t="s">
        <v>323</v>
      </c>
      <c r="L784" s="26" t="s">
        <v>324</v>
      </c>
      <c r="M784" s="26" t="s">
        <v>307</v>
      </c>
      <c r="N784" s="26" t="s">
        <v>324</v>
      </c>
      <c r="O784" s="26" t="s">
        <v>307</v>
      </c>
      <c r="P784" s="26" t="s">
        <v>323</v>
      </c>
      <c r="Q784" s="15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28">
        <v>2</v>
      </c>
    </row>
    <row r="785" spans="1:65">
      <c r="A785" s="30"/>
      <c r="B785" s="18">
        <v>1</v>
      </c>
      <c r="C785" s="14">
        <v>1</v>
      </c>
      <c r="D785" s="22">
        <v>2.4340000000000002</v>
      </c>
      <c r="E785" s="22">
        <v>4.3251908175298457</v>
      </c>
      <c r="F785" s="22">
        <v>0.2</v>
      </c>
      <c r="G785" s="22">
        <v>1.1000000000000001</v>
      </c>
      <c r="H785" s="22">
        <v>1.1000000000000001</v>
      </c>
      <c r="I785" s="22">
        <v>1.2</v>
      </c>
      <c r="J785" s="22">
        <v>0.7</v>
      </c>
      <c r="K785" s="22">
        <v>1.4</v>
      </c>
      <c r="L785" s="148">
        <v>2</v>
      </c>
      <c r="M785" s="155">
        <v>3.1</v>
      </c>
      <c r="N785" s="22">
        <v>3.7</v>
      </c>
      <c r="O785" s="22">
        <v>0.3</v>
      </c>
      <c r="P785" s="22">
        <v>3.5</v>
      </c>
      <c r="Q785" s="15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28">
        <v>1</v>
      </c>
    </row>
    <row r="786" spans="1:65">
      <c r="A786" s="30"/>
      <c r="B786" s="19">
        <v>1</v>
      </c>
      <c r="C786" s="9">
        <v>2</v>
      </c>
      <c r="D786" s="11">
        <v>2.4620000000000002</v>
      </c>
      <c r="E786" s="11">
        <v>4.3713108609401825</v>
      </c>
      <c r="F786" s="11">
        <v>0.2</v>
      </c>
      <c r="G786" s="11">
        <v>0.9</v>
      </c>
      <c r="H786" s="11">
        <v>1.2</v>
      </c>
      <c r="I786" s="11">
        <v>0.9</v>
      </c>
      <c r="J786" s="11">
        <v>0.7</v>
      </c>
      <c r="K786" s="11">
        <v>2.2000000000000002</v>
      </c>
      <c r="L786" s="149">
        <v>2</v>
      </c>
      <c r="M786" s="11">
        <v>2.8</v>
      </c>
      <c r="N786" s="11">
        <v>3.9</v>
      </c>
      <c r="O786" s="11">
        <v>0.3</v>
      </c>
      <c r="P786" s="11">
        <v>3.6</v>
      </c>
      <c r="Q786" s="15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28">
        <v>31</v>
      </c>
    </row>
    <row r="787" spans="1:65">
      <c r="A787" s="30"/>
      <c r="B787" s="19">
        <v>1</v>
      </c>
      <c r="C787" s="9">
        <v>3</v>
      </c>
      <c r="D787" s="11">
        <v>2.4169999999999998</v>
      </c>
      <c r="E787" s="11">
        <v>4.3993532701063378</v>
      </c>
      <c r="F787" s="11">
        <v>0.2</v>
      </c>
      <c r="G787" s="11">
        <v>0.8</v>
      </c>
      <c r="H787" s="11">
        <v>1.6</v>
      </c>
      <c r="I787" s="11">
        <v>0.8</v>
      </c>
      <c r="J787" s="11">
        <v>0.8</v>
      </c>
      <c r="K787" s="11">
        <v>1.5</v>
      </c>
      <c r="L787" s="149">
        <v>2</v>
      </c>
      <c r="M787" s="11">
        <v>2.9</v>
      </c>
      <c r="N787" s="11">
        <v>3.9</v>
      </c>
      <c r="O787" s="11">
        <v>0.3</v>
      </c>
      <c r="P787" s="11">
        <v>3.5</v>
      </c>
      <c r="Q787" s="15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28">
        <v>16</v>
      </c>
    </row>
    <row r="788" spans="1:65">
      <c r="A788" s="30"/>
      <c r="B788" s="19">
        <v>1</v>
      </c>
      <c r="C788" s="9">
        <v>4</v>
      </c>
      <c r="D788" s="11">
        <v>2.2949999999999999</v>
      </c>
      <c r="E788" s="11">
        <v>4.1005314020587758</v>
      </c>
      <c r="F788" s="11">
        <v>0.2</v>
      </c>
      <c r="G788" s="11">
        <v>1.1000000000000001</v>
      </c>
      <c r="H788" s="11">
        <v>1.4</v>
      </c>
      <c r="I788" s="11">
        <v>1.1000000000000001</v>
      </c>
      <c r="J788" s="11">
        <v>0.6</v>
      </c>
      <c r="K788" s="11">
        <v>1.1000000000000001</v>
      </c>
      <c r="L788" s="149">
        <v>2</v>
      </c>
      <c r="M788" s="11">
        <v>2.7</v>
      </c>
      <c r="N788" s="11">
        <v>3.9</v>
      </c>
      <c r="O788" s="11">
        <v>0.3</v>
      </c>
      <c r="P788" s="11">
        <v>3.7</v>
      </c>
      <c r="Q788" s="15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28">
        <v>1.9346527013971899</v>
      </c>
    </row>
    <row r="789" spans="1:65">
      <c r="A789" s="30"/>
      <c r="B789" s="19">
        <v>1</v>
      </c>
      <c r="C789" s="9">
        <v>5</v>
      </c>
      <c r="D789" s="11">
        <v>2.5329999999999999</v>
      </c>
      <c r="E789" s="11">
        <v>4.1509194720689173</v>
      </c>
      <c r="F789" s="11">
        <v>0.2</v>
      </c>
      <c r="G789" s="11">
        <v>0.8</v>
      </c>
      <c r="H789" s="11">
        <v>1.6</v>
      </c>
      <c r="I789" s="11">
        <v>1.2</v>
      </c>
      <c r="J789" s="11">
        <v>0.9</v>
      </c>
      <c r="K789" s="11">
        <v>1.7</v>
      </c>
      <c r="L789" s="149">
        <v>2</v>
      </c>
      <c r="M789" s="11">
        <v>2.8</v>
      </c>
      <c r="N789" s="11">
        <v>3.9</v>
      </c>
      <c r="O789" s="11">
        <v>0.4</v>
      </c>
      <c r="P789" s="11">
        <v>3.7</v>
      </c>
      <c r="Q789" s="15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28">
        <v>48</v>
      </c>
    </row>
    <row r="790" spans="1:65">
      <c r="A790" s="30"/>
      <c r="B790" s="19">
        <v>1</v>
      </c>
      <c r="C790" s="9">
        <v>6</v>
      </c>
      <c r="D790" s="11">
        <v>2.645</v>
      </c>
      <c r="E790" s="11">
        <v>4.3616886778936372</v>
      </c>
      <c r="F790" s="11">
        <v>0.1</v>
      </c>
      <c r="G790" s="11">
        <v>1</v>
      </c>
      <c r="H790" s="11">
        <v>1.4</v>
      </c>
      <c r="I790" s="11">
        <v>1.2</v>
      </c>
      <c r="J790" s="11">
        <v>0.8</v>
      </c>
      <c r="K790" s="11">
        <v>1.2</v>
      </c>
      <c r="L790" s="149">
        <v>2</v>
      </c>
      <c r="M790" s="11">
        <v>2.8</v>
      </c>
      <c r="N790" s="11">
        <v>3.9</v>
      </c>
      <c r="O790" s="11">
        <v>0.3</v>
      </c>
      <c r="P790" s="11">
        <v>3.8</v>
      </c>
      <c r="Q790" s="15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55"/>
    </row>
    <row r="791" spans="1:65">
      <c r="A791" s="30"/>
      <c r="B791" s="20" t="s">
        <v>260</v>
      </c>
      <c r="C791" s="12"/>
      <c r="D791" s="23">
        <v>2.4643333333333333</v>
      </c>
      <c r="E791" s="23">
        <v>4.2848324167662826</v>
      </c>
      <c r="F791" s="23">
        <v>0.18333333333333335</v>
      </c>
      <c r="G791" s="23">
        <v>0.95000000000000007</v>
      </c>
      <c r="H791" s="23">
        <v>1.3833333333333335</v>
      </c>
      <c r="I791" s="23">
        <v>1.0666666666666667</v>
      </c>
      <c r="J791" s="23">
        <v>0.75</v>
      </c>
      <c r="K791" s="23">
        <v>1.5166666666666666</v>
      </c>
      <c r="L791" s="23">
        <v>2</v>
      </c>
      <c r="M791" s="23">
        <v>2.85</v>
      </c>
      <c r="N791" s="23">
        <v>3.8666666666666667</v>
      </c>
      <c r="O791" s="23">
        <v>0.31666666666666671</v>
      </c>
      <c r="P791" s="23">
        <v>3.6333333333333333</v>
      </c>
      <c r="Q791" s="15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55"/>
    </row>
    <row r="792" spans="1:65">
      <c r="A792" s="30"/>
      <c r="B792" s="3" t="s">
        <v>261</v>
      </c>
      <c r="C792" s="29"/>
      <c r="D792" s="11">
        <v>2.4480000000000004</v>
      </c>
      <c r="E792" s="11">
        <v>4.3434397477117415</v>
      </c>
      <c r="F792" s="11">
        <v>0.2</v>
      </c>
      <c r="G792" s="11">
        <v>0.95</v>
      </c>
      <c r="H792" s="11">
        <v>1.4</v>
      </c>
      <c r="I792" s="11">
        <v>1.1499999999999999</v>
      </c>
      <c r="J792" s="11">
        <v>0.75</v>
      </c>
      <c r="K792" s="11">
        <v>1.45</v>
      </c>
      <c r="L792" s="11">
        <v>2</v>
      </c>
      <c r="M792" s="11">
        <v>2.8</v>
      </c>
      <c r="N792" s="11">
        <v>3.9</v>
      </c>
      <c r="O792" s="11">
        <v>0.3</v>
      </c>
      <c r="P792" s="11">
        <v>3.6500000000000004</v>
      </c>
      <c r="Q792" s="15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55"/>
    </row>
    <row r="793" spans="1:65">
      <c r="A793" s="30"/>
      <c r="B793" s="3" t="s">
        <v>262</v>
      </c>
      <c r="C793" s="29"/>
      <c r="D793" s="24">
        <v>0.11763956250627028</v>
      </c>
      <c r="E793" s="24">
        <v>0.12651385167077756</v>
      </c>
      <c r="F793" s="24">
        <v>4.0824829046386367E-2</v>
      </c>
      <c r="G793" s="24">
        <v>0.13784048752090333</v>
      </c>
      <c r="H793" s="24">
        <v>0.20412414523193007</v>
      </c>
      <c r="I793" s="24">
        <v>0.17511900715418213</v>
      </c>
      <c r="J793" s="24">
        <v>0.10488088481701531</v>
      </c>
      <c r="K793" s="24">
        <v>0.39707262140151078</v>
      </c>
      <c r="L793" s="24">
        <v>0</v>
      </c>
      <c r="M793" s="24">
        <v>0.13784048752090225</v>
      </c>
      <c r="N793" s="24">
        <v>8.1649658092772498E-2</v>
      </c>
      <c r="O793" s="24">
        <v>4.0824829046386228E-2</v>
      </c>
      <c r="P793" s="24">
        <v>0.12110601416389966</v>
      </c>
      <c r="Q793" s="15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55"/>
    </row>
    <row r="794" spans="1:65">
      <c r="A794" s="30"/>
      <c r="B794" s="3" t="s">
        <v>86</v>
      </c>
      <c r="C794" s="29"/>
      <c r="D794" s="13">
        <v>4.773687102919124E-2</v>
      </c>
      <c r="E794" s="13">
        <v>2.9525974265816494E-2</v>
      </c>
      <c r="F794" s="13">
        <v>0.22268088570756198</v>
      </c>
      <c r="G794" s="13">
        <v>0.14509525002200349</v>
      </c>
      <c r="H794" s="13">
        <v>0.14755962305922654</v>
      </c>
      <c r="I794" s="13">
        <v>0.16417406920704575</v>
      </c>
      <c r="J794" s="13">
        <v>0.13984117975602042</v>
      </c>
      <c r="K794" s="13">
        <v>0.26180612400099612</v>
      </c>
      <c r="L794" s="13">
        <v>0</v>
      </c>
      <c r="M794" s="13">
        <v>4.8365083340667456E-2</v>
      </c>
      <c r="N794" s="13">
        <v>2.1116290886061852E-2</v>
      </c>
      <c r="O794" s="13">
        <v>0.12892051277806177</v>
      </c>
      <c r="P794" s="13">
        <v>3.3331930503825595E-2</v>
      </c>
      <c r="Q794" s="15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55"/>
    </row>
    <row r="795" spans="1:65">
      <c r="A795" s="30"/>
      <c r="B795" s="3" t="s">
        <v>263</v>
      </c>
      <c r="C795" s="29"/>
      <c r="D795" s="13">
        <v>0.27378590046348505</v>
      </c>
      <c r="E795" s="13">
        <v>1.2147811923410403</v>
      </c>
      <c r="F795" s="13">
        <v>-0.90523708301705441</v>
      </c>
      <c r="G795" s="13">
        <v>-0.50895579381564549</v>
      </c>
      <c r="H795" s="13">
        <v>-0.28497071731050139</v>
      </c>
      <c r="I795" s="13">
        <v>-0.44865211937195293</v>
      </c>
      <c r="J795" s="13">
        <v>-0.61233352143340447</v>
      </c>
      <c r="K795" s="13">
        <v>-0.21605223223199554</v>
      </c>
      <c r="L795" s="13">
        <v>3.37772761775883E-2</v>
      </c>
      <c r="M795" s="13">
        <v>0.47313261855306332</v>
      </c>
      <c r="N795" s="13">
        <v>0.99863606727667076</v>
      </c>
      <c r="O795" s="13">
        <v>-0.83631859793854857</v>
      </c>
      <c r="P795" s="13">
        <v>0.87802871838928542</v>
      </c>
      <c r="Q795" s="15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55"/>
    </row>
    <row r="796" spans="1:65">
      <c r="A796" s="30"/>
      <c r="B796" s="46" t="s">
        <v>264</v>
      </c>
      <c r="C796" s="47"/>
      <c r="D796" s="45">
        <v>0.64</v>
      </c>
      <c r="E796" s="45">
        <v>1.78</v>
      </c>
      <c r="F796" s="45">
        <v>0.8</v>
      </c>
      <c r="G796" s="45">
        <v>0.31</v>
      </c>
      <c r="H796" s="45">
        <v>0.04</v>
      </c>
      <c r="I796" s="45">
        <v>0.24</v>
      </c>
      <c r="J796" s="45">
        <v>0.44</v>
      </c>
      <c r="K796" s="45">
        <v>0.04</v>
      </c>
      <c r="L796" s="45" t="s">
        <v>265</v>
      </c>
      <c r="M796" s="45">
        <v>0.88</v>
      </c>
      <c r="N796" s="45">
        <v>1.52</v>
      </c>
      <c r="O796" s="45">
        <v>0.71</v>
      </c>
      <c r="P796" s="45">
        <v>1.37</v>
      </c>
      <c r="Q796" s="15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55"/>
    </row>
    <row r="797" spans="1:65">
      <c r="B797" s="31" t="s">
        <v>327</v>
      </c>
      <c r="C797" s="20"/>
      <c r="D797" s="20"/>
      <c r="E797" s="20"/>
      <c r="F797" s="20"/>
      <c r="G797" s="20"/>
      <c r="H797" s="20"/>
      <c r="I797" s="20"/>
      <c r="J797" s="20"/>
      <c r="K797" s="20"/>
      <c r="L797" s="20"/>
      <c r="M797" s="20"/>
      <c r="N797" s="20"/>
      <c r="O797" s="20"/>
      <c r="P797" s="20"/>
      <c r="BM797" s="55"/>
    </row>
    <row r="798" spans="1:65">
      <c r="BM798" s="55"/>
    </row>
    <row r="799" spans="1:65" ht="15">
      <c r="B799" s="8" t="s">
        <v>644</v>
      </c>
      <c r="BM799" s="28" t="s">
        <v>290</v>
      </c>
    </row>
    <row r="800" spans="1:65" ht="15">
      <c r="A800" s="25" t="s">
        <v>61</v>
      </c>
      <c r="B800" s="18" t="s">
        <v>112</v>
      </c>
      <c r="C800" s="15" t="s">
        <v>113</v>
      </c>
      <c r="D800" s="16" t="s">
        <v>225</v>
      </c>
      <c r="E800" s="17" t="s">
        <v>225</v>
      </c>
      <c r="F800" s="17" t="s">
        <v>225</v>
      </c>
      <c r="G800" s="17" t="s">
        <v>225</v>
      </c>
      <c r="H800" s="17" t="s">
        <v>225</v>
      </c>
      <c r="I800" s="17" t="s">
        <v>225</v>
      </c>
      <c r="J800" s="17" t="s">
        <v>225</v>
      </c>
      <c r="K800" s="17" t="s">
        <v>225</v>
      </c>
      <c r="L800" s="17" t="s">
        <v>225</v>
      </c>
      <c r="M800" s="17" t="s">
        <v>225</v>
      </c>
      <c r="N800" s="17" t="s">
        <v>225</v>
      </c>
      <c r="O800" s="17" t="s">
        <v>225</v>
      </c>
      <c r="P800" s="17" t="s">
        <v>225</v>
      </c>
      <c r="Q800" s="17" t="s">
        <v>225</v>
      </c>
      <c r="R800" s="15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28">
        <v>1</v>
      </c>
    </row>
    <row r="801" spans="1:65">
      <c r="A801" s="30"/>
      <c r="B801" s="19" t="s">
        <v>226</v>
      </c>
      <c r="C801" s="9" t="s">
        <v>226</v>
      </c>
      <c r="D801" s="151" t="s">
        <v>230</v>
      </c>
      <c r="E801" s="152" t="s">
        <v>231</v>
      </c>
      <c r="F801" s="152" t="s">
        <v>232</v>
      </c>
      <c r="G801" s="152" t="s">
        <v>235</v>
      </c>
      <c r="H801" s="152" t="s">
        <v>236</v>
      </c>
      <c r="I801" s="152" t="s">
        <v>237</v>
      </c>
      <c r="J801" s="152" t="s">
        <v>238</v>
      </c>
      <c r="K801" s="152" t="s">
        <v>280</v>
      </c>
      <c r="L801" s="152" t="s">
        <v>242</v>
      </c>
      <c r="M801" s="152" t="s">
        <v>243</v>
      </c>
      <c r="N801" s="152" t="s">
        <v>245</v>
      </c>
      <c r="O801" s="152" t="s">
        <v>246</v>
      </c>
      <c r="P801" s="152" t="s">
        <v>248</v>
      </c>
      <c r="Q801" s="152" t="s">
        <v>249</v>
      </c>
      <c r="R801" s="15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28" t="s">
        <v>3</v>
      </c>
    </row>
    <row r="802" spans="1:65">
      <c r="A802" s="30"/>
      <c r="B802" s="19"/>
      <c r="C802" s="9"/>
      <c r="D802" s="10" t="s">
        <v>320</v>
      </c>
      <c r="E802" s="11" t="s">
        <v>282</v>
      </c>
      <c r="F802" s="11" t="s">
        <v>320</v>
      </c>
      <c r="G802" s="11" t="s">
        <v>282</v>
      </c>
      <c r="H802" s="11" t="s">
        <v>282</v>
      </c>
      <c r="I802" s="11" t="s">
        <v>282</v>
      </c>
      <c r="J802" s="11" t="s">
        <v>282</v>
      </c>
      <c r="K802" s="11" t="s">
        <v>282</v>
      </c>
      <c r="L802" s="11" t="s">
        <v>320</v>
      </c>
      <c r="M802" s="11" t="s">
        <v>320</v>
      </c>
      <c r="N802" s="11" t="s">
        <v>320</v>
      </c>
      <c r="O802" s="11" t="s">
        <v>282</v>
      </c>
      <c r="P802" s="11" t="s">
        <v>320</v>
      </c>
      <c r="Q802" s="11" t="s">
        <v>320</v>
      </c>
      <c r="R802" s="15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28">
        <v>2</v>
      </c>
    </row>
    <row r="803" spans="1:65">
      <c r="A803" s="30"/>
      <c r="B803" s="19"/>
      <c r="C803" s="9"/>
      <c r="D803" s="26" t="s">
        <v>321</v>
      </c>
      <c r="E803" s="26" t="s">
        <v>322</v>
      </c>
      <c r="F803" s="26" t="s">
        <v>323</v>
      </c>
      <c r="G803" s="26" t="s">
        <v>323</v>
      </c>
      <c r="H803" s="26" t="s">
        <v>323</v>
      </c>
      <c r="I803" s="26" t="s">
        <v>323</v>
      </c>
      <c r="J803" s="26" t="s">
        <v>323</v>
      </c>
      <c r="K803" s="26" t="s">
        <v>323</v>
      </c>
      <c r="L803" s="26" t="s">
        <v>324</v>
      </c>
      <c r="M803" s="26" t="s">
        <v>307</v>
      </c>
      <c r="N803" s="26" t="s">
        <v>323</v>
      </c>
      <c r="O803" s="26" t="s">
        <v>324</v>
      </c>
      <c r="P803" s="26" t="s">
        <v>307</v>
      </c>
      <c r="Q803" s="26" t="s">
        <v>323</v>
      </c>
      <c r="R803" s="15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28">
        <v>2</v>
      </c>
    </row>
    <row r="804" spans="1:65">
      <c r="A804" s="30"/>
      <c r="B804" s="18">
        <v>1</v>
      </c>
      <c r="C804" s="14">
        <v>1</v>
      </c>
      <c r="D804" s="22">
        <v>9.4570000000000007</v>
      </c>
      <c r="E804" s="22">
        <v>12.88856175034023</v>
      </c>
      <c r="F804" s="22">
        <v>1.5</v>
      </c>
      <c r="G804" s="22">
        <v>8.1999999999999993</v>
      </c>
      <c r="H804" s="22">
        <v>5.8</v>
      </c>
      <c r="I804" s="22">
        <v>1.7</v>
      </c>
      <c r="J804" s="22">
        <v>4.5</v>
      </c>
      <c r="K804" s="22">
        <v>5.0999999999999996</v>
      </c>
      <c r="L804" s="22">
        <v>11</v>
      </c>
      <c r="M804" s="22">
        <v>10</v>
      </c>
      <c r="N804" s="22">
        <v>8.65</v>
      </c>
      <c r="O804" s="148" t="s">
        <v>318</v>
      </c>
      <c r="P804" s="22">
        <v>7.7000000000000011</v>
      </c>
      <c r="Q804" s="22">
        <v>12.4</v>
      </c>
      <c r="R804" s="15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28">
        <v>1</v>
      </c>
    </row>
    <row r="805" spans="1:65">
      <c r="A805" s="30"/>
      <c r="B805" s="19">
        <v>1</v>
      </c>
      <c r="C805" s="9">
        <v>2</v>
      </c>
      <c r="D805" s="11">
        <v>9.391</v>
      </c>
      <c r="E805" s="11">
        <v>13.731654465995328</v>
      </c>
      <c r="F805" s="11">
        <v>1.3</v>
      </c>
      <c r="G805" s="11">
        <v>7.8</v>
      </c>
      <c r="H805" s="11">
        <v>6.5</v>
      </c>
      <c r="I805" s="11">
        <v>1.1000000000000001</v>
      </c>
      <c r="J805" s="11">
        <v>4.3</v>
      </c>
      <c r="K805" s="11">
        <v>6.8</v>
      </c>
      <c r="L805" s="11">
        <v>11</v>
      </c>
      <c r="M805" s="11">
        <v>10</v>
      </c>
      <c r="N805" s="11">
        <v>8.57</v>
      </c>
      <c r="O805" s="149" t="s">
        <v>318</v>
      </c>
      <c r="P805" s="11">
        <v>7.6</v>
      </c>
      <c r="Q805" s="11">
        <v>12.3</v>
      </c>
      <c r="R805" s="15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28">
        <v>43</v>
      </c>
    </row>
    <row r="806" spans="1:65">
      <c r="A806" s="30"/>
      <c r="B806" s="19">
        <v>1</v>
      </c>
      <c r="C806" s="9">
        <v>3</v>
      </c>
      <c r="D806" s="11">
        <v>9.9499999999999993</v>
      </c>
      <c r="E806" s="11">
        <v>12.690806642824171</v>
      </c>
      <c r="F806" s="11">
        <v>1.8</v>
      </c>
      <c r="G806" s="11">
        <v>8</v>
      </c>
      <c r="H806" s="11">
        <v>4.3</v>
      </c>
      <c r="I806" s="11">
        <v>0.9</v>
      </c>
      <c r="J806" s="11">
        <v>5</v>
      </c>
      <c r="K806" s="11">
        <v>5.4</v>
      </c>
      <c r="L806" s="11">
        <v>11</v>
      </c>
      <c r="M806" s="11">
        <v>10</v>
      </c>
      <c r="N806" s="11">
        <v>8.85</v>
      </c>
      <c r="O806" s="149" t="s">
        <v>318</v>
      </c>
      <c r="P806" s="11">
        <v>7.9</v>
      </c>
      <c r="Q806" s="11">
        <v>12.2</v>
      </c>
      <c r="R806" s="15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28">
        <v>16</v>
      </c>
    </row>
    <row r="807" spans="1:65">
      <c r="A807" s="30"/>
      <c r="B807" s="19">
        <v>1</v>
      </c>
      <c r="C807" s="9">
        <v>4</v>
      </c>
      <c r="D807" s="11">
        <v>9.4160000000000004</v>
      </c>
      <c r="E807" s="11">
        <v>12.75142306010113</v>
      </c>
      <c r="F807" s="11">
        <v>1.6</v>
      </c>
      <c r="G807" s="11">
        <v>8.6</v>
      </c>
      <c r="H807" s="11">
        <v>3.4</v>
      </c>
      <c r="I807" s="11">
        <v>1.3</v>
      </c>
      <c r="J807" s="11">
        <v>4.4000000000000004</v>
      </c>
      <c r="K807" s="11">
        <v>4.3</v>
      </c>
      <c r="L807" s="11">
        <v>11</v>
      </c>
      <c r="M807" s="11">
        <v>10</v>
      </c>
      <c r="N807" s="11">
        <v>9.2799999999999994</v>
      </c>
      <c r="O807" s="149" t="s">
        <v>318</v>
      </c>
      <c r="P807" s="11">
        <v>8.3000000000000007</v>
      </c>
      <c r="Q807" s="11">
        <v>12.6</v>
      </c>
      <c r="R807" s="15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28">
        <v>7.5880548239204098</v>
      </c>
    </row>
    <row r="808" spans="1:65">
      <c r="A808" s="30"/>
      <c r="B808" s="19">
        <v>1</v>
      </c>
      <c r="C808" s="9">
        <v>5</v>
      </c>
      <c r="D808" s="11">
        <v>9.9459999999999997</v>
      </c>
      <c r="E808" s="11">
        <v>13.504441917223048</v>
      </c>
      <c r="F808" s="11">
        <v>1.5</v>
      </c>
      <c r="G808" s="11">
        <v>7.5</v>
      </c>
      <c r="H808" s="11">
        <v>4.2</v>
      </c>
      <c r="I808" s="11">
        <v>1.8</v>
      </c>
      <c r="J808" s="11">
        <v>5.7</v>
      </c>
      <c r="K808" s="11">
        <v>5.9</v>
      </c>
      <c r="L808" s="11">
        <v>10</v>
      </c>
      <c r="M808" s="11">
        <v>10</v>
      </c>
      <c r="N808" s="11">
        <v>9.57</v>
      </c>
      <c r="O808" s="149" t="s">
        <v>318</v>
      </c>
      <c r="P808" s="11">
        <v>7.9</v>
      </c>
      <c r="Q808" s="11">
        <v>12.4</v>
      </c>
      <c r="R808" s="15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28">
        <v>49</v>
      </c>
    </row>
    <row r="809" spans="1:65">
      <c r="A809" s="30"/>
      <c r="B809" s="19">
        <v>1</v>
      </c>
      <c r="C809" s="9">
        <v>6</v>
      </c>
      <c r="D809" s="11">
        <v>9.8729999999999993</v>
      </c>
      <c r="E809" s="11">
        <v>12.26838842930802</v>
      </c>
      <c r="F809" s="11">
        <v>1.7</v>
      </c>
      <c r="G809" s="11">
        <v>8.4</v>
      </c>
      <c r="H809" s="11">
        <v>3.7</v>
      </c>
      <c r="I809" s="11">
        <v>2.4</v>
      </c>
      <c r="J809" s="11">
        <v>5.2</v>
      </c>
      <c r="K809" s="11">
        <v>4.5</v>
      </c>
      <c r="L809" s="11">
        <v>10</v>
      </c>
      <c r="M809" s="11">
        <v>10</v>
      </c>
      <c r="N809" s="11">
        <v>9.48</v>
      </c>
      <c r="O809" s="149" t="s">
        <v>318</v>
      </c>
      <c r="P809" s="11">
        <v>7.9</v>
      </c>
      <c r="Q809" s="11">
        <v>12.3</v>
      </c>
      <c r="R809" s="15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55"/>
    </row>
    <row r="810" spans="1:65">
      <c r="A810" s="30"/>
      <c r="B810" s="20" t="s">
        <v>260</v>
      </c>
      <c r="C810" s="12"/>
      <c r="D810" s="23">
        <v>9.6721666666666657</v>
      </c>
      <c r="E810" s="23">
        <v>12.972546044298655</v>
      </c>
      <c r="F810" s="23">
        <v>1.5666666666666664</v>
      </c>
      <c r="G810" s="23">
        <v>8.0833333333333339</v>
      </c>
      <c r="H810" s="23">
        <v>4.6499999999999995</v>
      </c>
      <c r="I810" s="23">
        <v>1.5333333333333332</v>
      </c>
      <c r="J810" s="23">
        <v>4.8500000000000005</v>
      </c>
      <c r="K810" s="23">
        <v>5.333333333333333</v>
      </c>
      <c r="L810" s="23">
        <v>10.666666666666666</v>
      </c>
      <c r="M810" s="23">
        <v>10</v>
      </c>
      <c r="N810" s="23">
        <v>9.0666666666666682</v>
      </c>
      <c r="O810" s="23" t="s">
        <v>662</v>
      </c>
      <c r="P810" s="23">
        <v>7.8833333333333337</v>
      </c>
      <c r="Q810" s="23">
        <v>12.366666666666667</v>
      </c>
      <c r="R810" s="15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55"/>
    </row>
    <row r="811" spans="1:65">
      <c r="A811" s="30"/>
      <c r="B811" s="3" t="s">
        <v>261</v>
      </c>
      <c r="C811" s="29"/>
      <c r="D811" s="11">
        <v>9.6649999999999991</v>
      </c>
      <c r="E811" s="11">
        <v>12.819992405220681</v>
      </c>
      <c r="F811" s="11">
        <v>1.55</v>
      </c>
      <c r="G811" s="11">
        <v>8.1</v>
      </c>
      <c r="H811" s="11">
        <v>4.25</v>
      </c>
      <c r="I811" s="11">
        <v>1.5</v>
      </c>
      <c r="J811" s="11">
        <v>4.75</v>
      </c>
      <c r="K811" s="11">
        <v>5.25</v>
      </c>
      <c r="L811" s="11">
        <v>11</v>
      </c>
      <c r="M811" s="11">
        <v>10</v>
      </c>
      <c r="N811" s="11">
        <v>9.0649999999999995</v>
      </c>
      <c r="O811" s="11" t="s">
        <v>662</v>
      </c>
      <c r="P811" s="11">
        <v>7.9</v>
      </c>
      <c r="Q811" s="11">
        <v>12.350000000000001</v>
      </c>
      <c r="R811" s="15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55"/>
    </row>
    <row r="812" spans="1:65">
      <c r="A812" s="30"/>
      <c r="B812" s="3" t="s">
        <v>262</v>
      </c>
      <c r="C812" s="29"/>
      <c r="D812" s="24">
        <v>0.27694144988908104</v>
      </c>
      <c r="E812" s="24">
        <v>0.54595285298080998</v>
      </c>
      <c r="F812" s="24">
        <v>0.17511900715418718</v>
      </c>
      <c r="G812" s="24">
        <v>0.40207793606049391</v>
      </c>
      <c r="H812" s="24">
        <v>1.2275992831539146</v>
      </c>
      <c r="I812" s="24">
        <v>0.5465040408511791</v>
      </c>
      <c r="J812" s="24">
        <v>0.54680892457968822</v>
      </c>
      <c r="K812" s="24">
        <v>0.92664268554101503</v>
      </c>
      <c r="L812" s="24">
        <v>0.51639777949432231</v>
      </c>
      <c r="M812" s="24">
        <v>0</v>
      </c>
      <c r="N812" s="24">
        <v>0.43288181604990833</v>
      </c>
      <c r="O812" s="24" t="s">
        <v>662</v>
      </c>
      <c r="P812" s="24">
        <v>0.24013884872437186</v>
      </c>
      <c r="Q812" s="24">
        <v>0.13662601021279461</v>
      </c>
      <c r="R812" s="15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55"/>
    </row>
    <row r="813" spans="1:65">
      <c r="A813" s="30"/>
      <c r="B813" s="3" t="s">
        <v>86</v>
      </c>
      <c r="C813" s="29"/>
      <c r="D813" s="13">
        <v>2.8632824416013069E-2</v>
      </c>
      <c r="E813" s="13">
        <v>4.2085250737711008E-2</v>
      </c>
      <c r="F813" s="13">
        <v>0.11177808967288545</v>
      </c>
      <c r="G813" s="13">
        <v>4.974160033738069E-2</v>
      </c>
      <c r="H813" s="13">
        <v>0.26399984583955155</v>
      </c>
      <c r="I813" s="13">
        <v>0.3564156788159864</v>
      </c>
      <c r="J813" s="13">
        <v>0.11274410816076044</v>
      </c>
      <c r="K813" s="13">
        <v>0.17374550353894033</v>
      </c>
      <c r="L813" s="13">
        <v>4.841229182759272E-2</v>
      </c>
      <c r="M813" s="13">
        <v>0</v>
      </c>
      <c r="N813" s="13">
        <v>4.7744317946681054E-2</v>
      </c>
      <c r="O813" s="13" t="s">
        <v>662</v>
      </c>
      <c r="P813" s="13">
        <v>3.0461587576030257E-2</v>
      </c>
      <c r="Q813" s="13">
        <v>1.1047925354134335E-2</v>
      </c>
      <c r="R813" s="15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55"/>
    </row>
    <row r="814" spans="1:65">
      <c r="A814" s="30"/>
      <c r="B814" s="3" t="s">
        <v>263</v>
      </c>
      <c r="C814" s="29"/>
      <c r="D814" s="13">
        <v>0.27465693001800018</v>
      </c>
      <c r="E814" s="13">
        <v>0.70960099067870441</v>
      </c>
      <c r="F814" s="13">
        <v>-0.79353514134769521</v>
      </c>
      <c r="G814" s="13">
        <v>6.5270813259232119E-2</v>
      </c>
      <c r="H814" s="13">
        <v>-0.38719472804262745</v>
      </c>
      <c r="I814" s="13">
        <v>-0.79792801068072305</v>
      </c>
      <c r="J814" s="13">
        <v>-0.36083751204446068</v>
      </c>
      <c r="K814" s="13">
        <v>-0.29714090671555826</v>
      </c>
      <c r="L814" s="13">
        <v>0.40571818656888348</v>
      </c>
      <c r="M814" s="13">
        <v>0.31786079990832827</v>
      </c>
      <c r="N814" s="13">
        <v>0.19486045858355117</v>
      </c>
      <c r="O814" s="13" t="s">
        <v>662</v>
      </c>
      <c r="P814" s="13">
        <v>3.8913597261065469E-2</v>
      </c>
      <c r="Q814" s="13">
        <v>0.62975452255329922</v>
      </c>
      <c r="R814" s="15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55"/>
    </row>
    <row r="815" spans="1:65">
      <c r="A815" s="30"/>
      <c r="B815" s="46" t="s">
        <v>264</v>
      </c>
      <c r="C815" s="47"/>
      <c r="D815" s="45">
        <v>0.39</v>
      </c>
      <c r="E815" s="45">
        <v>1.1599999999999999</v>
      </c>
      <c r="F815" s="45">
        <v>1.49</v>
      </c>
      <c r="G815" s="45">
        <v>0.02</v>
      </c>
      <c r="H815" s="45">
        <v>0.77</v>
      </c>
      <c r="I815" s="45">
        <v>1.5</v>
      </c>
      <c r="J815" s="45">
        <v>0.73</v>
      </c>
      <c r="K815" s="45">
        <v>0.61</v>
      </c>
      <c r="L815" s="45">
        <v>0.62</v>
      </c>
      <c r="M815" s="45">
        <v>0.47</v>
      </c>
      <c r="N815" s="45">
        <v>0.25</v>
      </c>
      <c r="O815" s="45">
        <v>1.79</v>
      </c>
      <c r="P815" s="45">
        <v>0.02</v>
      </c>
      <c r="Q815" s="45">
        <v>1.02</v>
      </c>
      <c r="R815" s="15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55"/>
    </row>
    <row r="816" spans="1:65">
      <c r="B816" s="31"/>
      <c r="C816" s="20"/>
      <c r="D816" s="20"/>
      <c r="E816" s="20"/>
      <c r="F816" s="20"/>
      <c r="G816" s="20"/>
      <c r="H816" s="20"/>
      <c r="I816" s="20"/>
      <c r="J816" s="20"/>
      <c r="K816" s="20"/>
      <c r="L816" s="20"/>
      <c r="M816" s="20"/>
      <c r="N816" s="20"/>
      <c r="O816" s="20"/>
      <c r="P816" s="20"/>
      <c r="Q816" s="20"/>
      <c r="BM816" s="55"/>
    </row>
    <row r="817" spans="1:65" ht="15">
      <c r="B817" s="8" t="s">
        <v>645</v>
      </c>
      <c r="BM817" s="28" t="s">
        <v>290</v>
      </c>
    </row>
    <row r="818" spans="1:65" ht="15">
      <c r="A818" s="25" t="s">
        <v>12</v>
      </c>
      <c r="B818" s="18" t="s">
        <v>112</v>
      </c>
      <c r="C818" s="15" t="s">
        <v>113</v>
      </c>
      <c r="D818" s="16" t="s">
        <v>225</v>
      </c>
      <c r="E818" s="17" t="s">
        <v>225</v>
      </c>
      <c r="F818" s="15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28">
        <v>1</v>
      </c>
    </row>
    <row r="819" spans="1:65">
      <c r="A819" s="30"/>
      <c r="B819" s="19" t="s">
        <v>226</v>
      </c>
      <c r="C819" s="9" t="s">
        <v>226</v>
      </c>
      <c r="D819" s="151" t="s">
        <v>231</v>
      </c>
      <c r="E819" s="152" t="s">
        <v>232</v>
      </c>
      <c r="F819" s="15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28" t="s">
        <v>3</v>
      </c>
    </row>
    <row r="820" spans="1:65">
      <c r="A820" s="30"/>
      <c r="B820" s="19"/>
      <c r="C820" s="9"/>
      <c r="D820" s="10" t="s">
        <v>282</v>
      </c>
      <c r="E820" s="11" t="s">
        <v>320</v>
      </c>
      <c r="F820" s="15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28">
        <v>2</v>
      </c>
    </row>
    <row r="821" spans="1:65">
      <c r="A821" s="30"/>
      <c r="B821" s="19"/>
      <c r="C821" s="9"/>
      <c r="D821" s="26" t="s">
        <v>322</v>
      </c>
      <c r="E821" s="26" t="s">
        <v>323</v>
      </c>
      <c r="F821" s="15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28">
        <v>2</v>
      </c>
    </row>
    <row r="822" spans="1:65">
      <c r="A822" s="30"/>
      <c r="B822" s="18">
        <v>1</v>
      </c>
      <c r="C822" s="14">
        <v>1</v>
      </c>
      <c r="D822" s="22">
        <v>3.1256441776915938</v>
      </c>
      <c r="E822" s="22">
        <v>1.3</v>
      </c>
      <c r="F822" s="15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28">
        <v>1</v>
      </c>
    </row>
    <row r="823" spans="1:65">
      <c r="A823" s="30"/>
      <c r="B823" s="19">
        <v>1</v>
      </c>
      <c r="C823" s="9">
        <v>2</v>
      </c>
      <c r="D823" s="11">
        <v>3.0316741939021181</v>
      </c>
      <c r="E823" s="11">
        <v>1</v>
      </c>
      <c r="F823" s="15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28">
        <v>32</v>
      </c>
    </row>
    <row r="824" spans="1:65">
      <c r="A824" s="30"/>
      <c r="B824" s="19">
        <v>1</v>
      </c>
      <c r="C824" s="9">
        <v>3</v>
      </c>
      <c r="D824" s="11">
        <v>3.1407381739944524</v>
      </c>
      <c r="E824" s="11">
        <v>1.1000000000000001</v>
      </c>
      <c r="F824" s="15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28">
        <v>16</v>
      </c>
    </row>
    <row r="825" spans="1:65">
      <c r="A825" s="30"/>
      <c r="B825" s="19">
        <v>1</v>
      </c>
      <c r="C825" s="9">
        <v>4</v>
      </c>
      <c r="D825" s="11">
        <v>3.0513777985920028</v>
      </c>
      <c r="E825" s="11">
        <v>0.8</v>
      </c>
      <c r="F825" s="15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28">
        <v>2.0855032672886602</v>
      </c>
    </row>
    <row r="826" spans="1:65">
      <c r="A826" s="30"/>
      <c r="B826" s="19">
        <v>1</v>
      </c>
      <c r="C826" s="9">
        <v>5</v>
      </c>
      <c r="D826" s="11">
        <v>3.0399478491805416</v>
      </c>
      <c r="E826" s="11">
        <v>1.3</v>
      </c>
      <c r="F826" s="15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28">
        <v>50</v>
      </c>
    </row>
    <row r="827" spans="1:65">
      <c r="A827" s="30"/>
      <c r="B827" s="19">
        <v>1</v>
      </c>
      <c r="C827" s="9">
        <v>6</v>
      </c>
      <c r="D827" s="11">
        <v>3.1366570141032115</v>
      </c>
      <c r="E827" s="11">
        <v>1</v>
      </c>
      <c r="F827" s="15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55"/>
    </row>
    <row r="828" spans="1:65">
      <c r="A828" s="30"/>
      <c r="B828" s="20" t="s">
        <v>260</v>
      </c>
      <c r="C828" s="12"/>
      <c r="D828" s="23">
        <v>3.0876732012439869</v>
      </c>
      <c r="E828" s="23">
        <v>1.0833333333333333</v>
      </c>
      <c r="F828" s="15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55"/>
    </row>
    <row r="829" spans="1:65">
      <c r="A829" s="30"/>
      <c r="B829" s="3" t="s">
        <v>261</v>
      </c>
      <c r="C829" s="29"/>
      <c r="D829" s="11">
        <v>3.088510988141798</v>
      </c>
      <c r="E829" s="11">
        <v>1.05</v>
      </c>
      <c r="F829" s="15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55"/>
    </row>
    <row r="830" spans="1:65">
      <c r="A830" s="30"/>
      <c r="B830" s="3" t="s">
        <v>262</v>
      </c>
      <c r="C830" s="29"/>
      <c r="D830" s="24">
        <v>5.1745636751602604E-2</v>
      </c>
      <c r="E830" s="24">
        <v>0.19407902170679567</v>
      </c>
      <c r="F830" s="15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55"/>
    </row>
    <row r="831" spans="1:65">
      <c r="A831" s="30"/>
      <c r="B831" s="3" t="s">
        <v>86</v>
      </c>
      <c r="C831" s="29"/>
      <c r="D831" s="13">
        <v>1.6758780278545962E-2</v>
      </c>
      <c r="E831" s="13">
        <v>0.17914986619088832</v>
      </c>
      <c r="F831" s="15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55"/>
    </row>
    <row r="832" spans="1:65">
      <c r="A832" s="30"/>
      <c r="B832" s="3" t="s">
        <v>263</v>
      </c>
      <c r="C832" s="29"/>
      <c r="D832" s="13">
        <v>0.48054105197266694</v>
      </c>
      <c r="E832" s="13">
        <v>-0.48054105197266705</v>
      </c>
      <c r="F832" s="15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55"/>
    </row>
    <row r="833" spans="1:65">
      <c r="A833" s="30"/>
      <c r="B833" s="46" t="s">
        <v>264</v>
      </c>
      <c r="C833" s="47"/>
      <c r="D833" s="45">
        <v>0.67</v>
      </c>
      <c r="E833" s="45">
        <v>0.67</v>
      </c>
      <c r="F833" s="15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55"/>
    </row>
    <row r="834" spans="1:65">
      <c r="B834" s="31"/>
      <c r="C834" s="20"/>
      <c r="D834" s="20"/>
      <c r="E834" s="20"/>
      <c r="BM834" s="55"/>
    </row>
    <row r="835" spans="1:65" ht="15">
      <c r="B835" s="8" t="s">
        <v>646</v>
      </c>
      <c r="BM835" s="28" t="s">
        <v>67</v>
      </c>
    </row>
    <row r="836" spans="1:65" ht="15">
      <c r="A836" s="25" t="s">
        <v>15</v>
      </c>
      <c r="B836" s="18" t="s">
        <v>112</v>
      </c>
      <c r="C836" s="15" t="s">
        <v>113</v>
      </c>
      <c r="D836" s="16" t="s">
        <v>225</v>
      </c>
      <c r="E836" s="17" t="s">
        <v>225</v>
      </c>
      <c r="F836" s="17" t="s">
        <v>225</v>
      </c>
      <c r="G836" s="17" t="s">
        <v>225</v>
      </c>
      <c r="H836" s="17" t="s">
        <v>225</v>
      </c>
      <c r="I836" s="17" t="s">
        <v>225</v>
      </c>
      <c r="J836" s="17" t="s">
        <v>225</v>
      </c>
      <c r="K836" s="17" t="s">
        <v>225</v>
      </c>
      <c r="L836" s="17" t="s">
        <v>225</v>
      </c>
      <c r="M836" s="17" t="s">
        <v>225</v>
      </c>
      <c r="N836" s="17" t="s">
        <v>225</v>
      </c>
      <c r="O836" s="17" t="s">
        <v>225</v>
      </c>
      <c r="P836" s="17" t="s">
        <v>225</v>
      </c>
      <c r="Q836" s="17" t="s">
        <v>225</v>
      </c>
      <c r="R836" s="15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28">
        <v>1</v>
      </c>
    </row>
    <row r="837" spans="1:65">
      <c r="A837" s="30"/>
      <c r="B837" s="19" t="s">
        <v>226</v>
      </c>
      <c r="C837" s="9" t="s">
        <v>226</v>
      </c>
      <c r="D837" s="151" t="s">
        <v>230</v>
      </c>
      <c r="E837" s="152" t="s">
        <v>231</v>
      </c>
      <c r="F837" s="152" t="s">
        <v>232</v>
      </c>
      <c r="G837" s="152" t="s">
        <v>235</v>
      </c>
      <c r="H837" s="152" t="s">
        <v>236</v>
      </c>
      <c r="I837" s="152" t="s">
        <v>237</v>
      </c>
      <c r="J837" s="152" t="s">
        <v>238</v>
      </c>
      <c r="K837" s="152" t="s">
        <v>280</v>
      </c>
      <c r="L837" s="152" t="s">
        <v>241</v>
      </c>
      <c r="M837" s="152" t="s">
        <v>242</v>
      </c>
      <c r="N837" s="152" t="s">
        <v>243</v>
      </c>
      <c r="O837" s="152" t="s">
        <v>246</v>
      </c>
      <c r="P837" s="152" t="s">
        <v>248</v>
      </c>
      <c r="Q837" s="152" t="s">
        <v>249</v>
      </c>
      <c r="R837" s="15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28" t="s">
        <v>3</v>
      </c>
    </row>
    <row r="838" spans="1:65">
      <c r="A838" s="30"/>
      <c r="B838" s="19"/>
      <c r="C838" s="9"/>
      <c r="D838" s="10" t="s">
        <v>320</v>
      </c>
      <c r="E838" s="11" t="s">
        <v>282</v>
      </c>
      <c r="F838" s="11" t="s">
        <v>320</v>
      </c>
      <c r="G838" s="11" t="s">
        <v>282</v>
      </c>
      <c r="H838" s="11" t="s">
        <v>282</v>
      </c>
      <c r="I838" s="11" t="s">
        <v>282</v>
      </c>
      <c r="J838" s="11" t="s">
        <v>282</v>
      </c>
      <c r="K838" s="11" t="s">
        <v>282</v>
      </c>
      <c r="L838" s="11" t="s">
        <v>282</v>
      </c>
      <c r="M838" s="11" t="s">
        <v>320</v>
      </c>
      <c r="N838" s="11" t="s">
        <v>320</v>
      </c>
      <c r="O838" s="11" t="s">
        <v>282</v>
      </c>
      <c r="P838" s="11" t="s">
        <v>320</v>
      </c>
      <c r="Q838" s="11" t="s">
        <v>320</v>
      </c>
      <c r="R838" s="15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28">
        <v>2</v>
      </c>
    </row>
    <row r="839" spans="1:65">
      <c r="A839" s="30"/>
      <c r="B839" s="19"/>
      <c r="C839" s="9"/>
      <c r="D839" s="26" t="s">
        <v>321</v>
      </c>
      <c r="E839" s="26" t="s">
        <v>322</v>
      </c>
      <c r="F839" s="26" t="s">
        <v>323</v>
      </c>
      <c r="G839" s="26" t="s">
        <v>323</v>
      </c>
      <c r="H839" s="26" t="s">
        <v>323</v>
      </c>
      <c r="I839" s="26" t="s">
        <v>323</v>
      </c>
      <c r="J839" s="26" t="s">
        <v>323</v>
      </c>
      <c r="K839" s="26" t="s">
        <v>323</v>
      </c>
      <c r="L839" s="26" t="s">
        <v>324</v>
      </c>
      <c r="M839" s="26" t="s">
        <v>324</v>
      </c>
      <c r="N839" s="26" t="s">
        <v>307</v>
      </c>
      <c r="O839" s="26" t="s">
        <v>324</v>
      </c>
      <c r="P839" s="26" t="s">
        <v>307</v>
      </c>
      <c r="Q839" s="26" t="s">
        <v>323</v>
      </c>
      <c r="R839" s="15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28">
        <v>3</v>
      </c>
    </row>
    <row r="840" spans="1:65">
      <c r="A840" s="30"/>
      <c r="B840" s="18">
        <v>1</v>
      </c>
      <c r="C840" s="14">
        <v>1</v>
      </c>
      <c r="D840" s="148">
        <v>6.4269999999999996</v>
      </c>
      <c r="E840" s="148">
        <v>6.2940272101634376</v>
      </c>
      <c r="F840" s="155">
        <v>5.57</v>
      </c>
      <c r="G840" s="22">
        <v>4.9000000000000004</v>
      </c>
      <c r="H840" s="22">
        <v>5.4</v>
      </c>
      <c r="I840" s="22">
        <v>5.5</v>
      </c>
      <c r="J840" s="22">
        <v>5</v>
      </c>
      <c r="K840" s="22">
        <v>4.9000000000000004</v>
      </c>
      <c r="L840" s="148">
        <v>3.4908851610048401</v>
      </c>
      <c r="M840" s="22">
        <v>5.0999999999999996</v>
      </c>
      <c r="N840" s="22">
        <v>5.3</v>
      </c>
      <c r="O840" s="148">
        <v>55</v>
      </c>
      <c r="P840" s="22">
        <v>5.0999999999999996</v>
      </c>
      <c r="Q840" s="22">
        <v>4.8</v>
      </c>
      <c r="R840" s="15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28">
        <v>1</v>
      </c>
    </row>
    <row r="841" spans="1:65">
      <c r="A841" s="30"/>
      <c r="B841" s="19">
        <v>1</v>
      </c>
      <c r="C841" s="9">
        <v>2</v>
      </c>
      <c r="D841" s="149">
        <v>6.0350000000000001</v>
      </c>
      <c r="E841" s="149">
        <v>6.1129263859331848</v>
      </c>
      <c r="F841" s="11">
        <v>4.96</v>
      </c>
      <c r="G841" s="11">
        <v>4.9000000000000004</v>
      </c>
      <c r="H841" s="11">
        <v>5.4</v>
      </c>
      <c r="I841" s="11">
        <v>5.0999999999999996</v>
      </c>
      <c r="J841" s="11">
        <v>5.0999999999999996</v>
      </c>
      <c r="K841" s="11">
        <v>4.9000000000000004</v>
      </c>
      <c r="L841" s="149">
        <v>4.4609284412369803</v>
      </c>
      <c r="M841" s="11">
        <v>5.0999999999999996</v>
      </c>
      <c r="N841" s="11">
        <v>5.3</v>
      </c>
      <c r="O841" s="149">
        <v>54.8</v>
      </c>
      <c r="P841" s="11">
        <v>5.0999999999999996</v>
      </c>
      <c r="Q841" s="11">
        <v>4.8</v>
      </c>
      <c r="R841" s="15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28">
        <v>35</v>
      </c>
    </row>
    <row r="842" spans="1:65">
      <c r="A842" s="30"/>
      <c r="B842" s="19">
        <v>1</v>
      </c>
      <c r="C842" s="9">
        <v>3</v>
      </c>
      <c r="D842" s="149">
        <v>6.29</v>
      </c>
      <c r="E842" s="149">
        <v>6.3436021786716168</v>
      </c>
      <c r="F842" s="11">
        <v>5.25</v>
      </c>
      <c r="G842" s="11">
        <v>5</v>
      </c>
      <c r="H842" s="11">
        <v>4.9000000000000004</v>
      </c>
      <c r="I842" s="11">
        <v>5.3</v>
      </c>
      <c r="J842" s="11">
        <v>5.4</v>
      </c>
      <c r="K842" s="11">
        <v>5.0999999999999996</v>
      </c>
      <c r="L842" s="149">
        <v>4.3495389649726501</v>
      </c>
      <c r="M842" s="11">
        <v>5</v>
      </c>
      <c r="N842" s="11">
        <v>5.3</v>
      </c>
      <c r="O842" s="154">
        <v>58.4</v>
      </c>
      <c r="P842" s="11">
        <v>5.2</v>
      </c>
      <c r="Q842" s="11">
        <v>4.9000000000000004</v>
      </c>
      <c r="R842" s="15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28">
        <v>16</v>
      </c>
    </row>
    <row r="843" spans="1:65">
      <c r="A843" s="30"/>
      <c r="B843" s="19">
        <v>1</v>
      </c>
      <c r="C843" s="9">
        <v>4</v>
      </c>
      <c r="D843" s="149">
        <v>5.9340000000000002</v>
      </c>
      <c r="E843" s="149">
        <v>5.8224737566774616</v>
      </c>
      <c r="F843" s="11">
        <v>5.22</v>
      </c>
      <c r="G843" s="11">
        <v>4.8</v>
      </c>
      <c r="H843" s="11">
        <v>5</v>
      </c>
      <c r="I843" s="11">
        <v>5.3</v>
      </c>
      <c r="J843" s="11">
        <v>5.6</v>
      </c>
      <c r="K843" s="11">
        <v>5</v>
      </c>
      <c r="L843" s="149">
        <v>2.50466035921845</v>
      </c>
      <c r="M843" s="11">
        <v>5</v>
      </c>
      <c r="N843" s="11">
        <v>5.2</v>
      </c>
      <c r="O843" s="149">
        <v>55.6</v>
      </c>
      <c r="P843" s="11">
        <v>5.2</v>
      </c>
      <c r="Q843" s="11">
        <v>5</v>
      </c>
      <c r="R843" s="15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28">
        <v>5.1074666666666673</v>
      </c>
    </row>
    <row r="844" spans="1:65">
      <c r="A844" s="30"/>
      <c r="B844" s="19">
        <v>1</v>
      </c>
      <c r="C844" s="9">
        <v>5</v>
      </c>
      <c r="D844" s="149">
        <v>6.2549999999999999</v>
      </c>
      <c r="E844" s="149">
        <v>6.2713076577641065</v>
      </c>
      <c r="F844" s="11">
        <v>5.17</v>
      </c>
      <c r="G844" s="11">
        <v>5</v>
      </c>
      <c r="H844" s="11">
        <v>5</v>
      </c>
      <c r="I844" s="11">
        <v>5.2</v>
      </c>
      <c r="J844" s="11">
        <v>5.2</v>
      </c>
      <c r="K844" s="11">
        <v>4.9000000000000004</v>
      </c>
      <c r="L844" s="149">
        <v>3.6498473598418499</v>
      </c>
      <c r="M844" s="11">
        <v>5</v>
      </c>
      <c r="N844" s="11">
        <v>5</v>
      </c>
      <c r="O844" s="149">
        <v>55</v>
      </c>
      <c r="P844" s="11">
        <v>5.0999999999999996</v>
      </c>
      <c r="Q844" s="11">
        <v>5</v>
      </c>
      <c r="R844" s="15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28">
        <v>104</v>
      </c>
    </row>
    <row r="845" spans="1:65">
      <c r="A845" s="30"/>
      <c r="B845" s="19">
        <v>1</v>
      </c>
      <c r="C845" s="9">
        <v>6</v>
      </c>
      <c r="D845" s="149">
        <v>6.5090000000000003</v>
      </c>
      <c r="E845" s="149">
        <v>6.0616264032711005</v>
      </c>
      <c r="F845" s="11">
        <v>5.19</v>
      </c>
      <c r="G845" s="11">
        <v>5.0999999999999996</v>
      </c>
      <c r="H845" s="11">
        <v>4.9000000000000004</v>
      </c>
      <c r="I845" s="11">
        <v>5.3</v>
      </c>
      <c r="J845" s="11">
        <v>5.4</v>
      </c>
      <c r="K845" s="11">
        <v>5</v>
      </c>
      <c r="L845" s="149">
        <v>4.1695350319738402</v>
      </c>
      <c r="M845" s="11">
        <v>5.0999999999999996</v>
      </c>
      <c r="N845" s="11">
        <v>5.3</v>
      </c>
      <c r="O845" s="149">
        <v>55.2</v>
      </c>
      <c r="P845" s="11">
        <v>5.0999999999999996</v>
      </c>
      <c r="Q845" s="11">
        <v>5</v>
      </c>
      <c r="R845" s="15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55"/>
    </row>
    <row r="846" spans="1:65">
      <c r="A846" s="30"/>
      <c r="B846" s="20" t="s">
        <v>260</v>
      </c>
      <c r="C846" s="12"/>
      <c r="D846" s="23">
        <v>6.2416666666666671</v>
      </c>
      <c r="E846" s="23">
        <v>6.1509939320801506</v>
      </c>
      <c r="F846" s="23">
        <v>5.2266666666666675</v>
      </c>
      <c r="G846" s="23">
        <v>4.95</v>
      </c>
      <c r="H846" s="23">
        <v>5.1000000000000005</v>
      </c>
      <c r="I846" s="23">
        <v>5.2833333333333332</v>
      </c>
      <c r="J846" s="23">
        <v>5.2833333333333341</v>
      </c>
      <c r="K846" s="23">
        <v>4.9666666666666659</v>
      </c>
      <c r="L846" s="23">
        <v>3.7708992197081019</v>
      </c>
      <c r="M846" s="23">
        <v>5.05</v>
      </c>
      <c r="N846" s="23">
        <v>5.2333333333333334</v>
      </c>
      <c r="O846" s="23">
        <v>55.666666666666657</v>
      </c>
      <c r="P846" s="23">
        <v>5.1333333333333329</v>
      </c>
      <c r="Q846" s="23">
        <v>4.916666666666667</v>
      </c>
      <c r="R846" s="15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55"/>
    </row>
    <row r="847" spans="1:65">
      <c r="A847" s="30"/>
      <c r="B847" s="3" t="s">
        <v>261</v>
      </c>
      <c r="C847" s="29"/>
      <c r="D847" s="11">
        <v>6.2725</v>
      </c>
      <c r="E847" s="11">
        <v>6.1921170218486452</v>
      </c>
      <c r="F847" s="11">
        <v>5.2050000000000001</v>
      </c>
      <c r="G847" s="11">
        <v>4.95</v>
      </c>
      <c r="H847" s="11">
        <v>5</v>
      </c>
      <c r="I847" s="11">
        <v>5.3</v>
      </c>
      <c r="J847" s="11">
        <v>5.3000000000000007</v>
      </c>
      <c r="K847" s="11">
        <v>4.95</v>
      </c>
      <c r="L847" s="11">
        <v>3.9096911959078451</v>
      </c>
      <c r="M847" s="11">
        <v>5.05</v>
      </c>
      <c r="N847" s="11">
        <v>5.3</v>
      </c>
      <c r="O847" s="11">
        <v>55.1</v>
      </c>
      <c r="P847" s="11">
        <v>5.0999999999999996</v>
      </c>
      <c r="Q847" s="11">
        <v>4.95</v>
      </c>
      <c r="R847" s="15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55"/>
    </row>
    <row r="848" spans="1:65">
      <c r="A848" s="30"/>
      <c r="B848" s="3" t="s">
        <v>262</v>
      </c>
      <c r="C848" s="29"/>
      <c r="D848" s="24">
        <v>0.22167513768275104</v>
      </c>
      <c r="E848" s="24">
        <v>0.19462427741879759</v>
      </c>
      <c r="F848" s="24">
        <v>0.19704483415371921</v>
      </c>
      <c r="G848" s="24">
        <v>0.10488088481701503</v>
      </c>
      <c r="H848" s="24">
        <v>0.23664319132398473</v>
      </c>
      <c r="I848" s="24">
        <v>0.13291601358251265</v>
      </c>
      <c r="J848" s="24">
        <v>0.22286019533929038</v>
      </c>
      <c r="K848" s="24">
        <v>8.1649658092772318E-2</v>
      </c>
      <c r="L848" s="24">
        <v>0.73024613245768488</v>
      </c>
      <c r="M848" s="24">
        <v>5.4772255750516412E-2</v>
      </c>
      <c r="N848" s="24">
        <v>0.12110601416389957</v>
      </c>
      <c r="O848" s="24">
        <v>1.3662601021279461</v>
      </c>
      <c r="P848" s="24">
        <v>5.1639777949432496E-2</v>
      </c>
      <c r="Q848" s="24">
        <v>9.8319208025017577E-2</v>
      </c>
      <c r="R848" s="205"/>
      <c r="S848" s="206"/>
      <c r="T848" s="206"/>
      <c r="U848" s="206"/>
      <c r="V848" s="206"/>
      <c r="W848" s="206"/>
      <c r="X848" s="206"/>
      <c r="Y848" s="206"/>
      <c r="Z848" s="206"/>
      <c r="AA848" s="206"/>
      <c r="AB848" s="206"/>
      <c r="AC848" s="206"/>
      <c r="AD848" s="206"/>
      <c r="AE848" s="206"/>
      <c r="AF848" s="206"/>
      <c r="AG848" s="206"/>
      <c r="AH848" s="206"/>
      <c r="AI848" s="206"/>
      <c r="AJ848" s="206"/>
      <c r="AK848" s="206"/>
      <c r="AL848" s="206"/>
      <c r="AM848" s="206"/>
      <c r="AN848" s="206"/>
      <c r="AO848" s="206"/>
      <c r="AP848" s="206"/>
      <c r="AQ848" s="206"/>
      <c r="AR848" s="206"/>
      <c r="AS848" s="206"/>
      <c r="AT848" s="206"/>
      <c r="AU848" s="206"/>
      <c r="AV848" s="206"/>
      <c r="AW848" s="206"/>
      <c r="AX848" s="206"/>
      <c r="AY848" s="206"/>
      <c r="AZ848" s="206"/>
      <c r="BA848" s="206"/>
      <c r="BB848" s="206"/>
      <c r="BC848" s="206"/>
      <c r="BD848" s="206"/>
      <c r="BE848" s="206"/>
      <c r="BF848" s="206"/>
      <c r="BG848" s="206"/>
      <c r="BH848" s="206"/>
      <c r="BI848" s="206"/>
      <c r="BJ848" s="206"/>
      <c r="BK848" s="206"/>
      <c r="BL848" s="206"/>
      <c r="BM848" s="56"/>
    </row>
    <row r="849" spans="1:65">
      <c r="A849" s="30"/>
      <c r="B849" s="3" t="s">
        <v>86</v>
      </c>
      <c r="C849" s="29"/>
      <c r="D849" s="13">
        <v>3.5515375863725128E-2</v>
      </c>
      <c r="E849" s="13">
        <v>3.1641110293369988E-2</v>
      </c>
      <c r="F849" s="13">
        <v>3.7699904493696271E-2</v>
      </c>
      <c r="G849" s="13">
        <v>2.1188057538790914E-2</v>
      </c>
      <c r="H849" s="13">
        <v>4.6400625749800924E-2</v>
      </c>
      <c r="I849" s="13">
        <v>2.5157605094481891E-2</v>
      </c>
      <c r="J849" s="13">
        <v>4.2181740442767887E-2</v>
      </c>
      <c r="K849" s="13">
        <v>1.6439528475054831E-2</v>
      </c>
      <c r="L849" s="13">
        <v>0.19365304928892049</v>
      </c>
      <c r="M849" s="13">
        <v>1.0845991237726022E-2</v>
      </c>
      <c r="N849" s="13">
        <v>2.3141276591827943E-2</v>
      </c>
      <c r="O849" s="13">
        <v>2.4543594649005025E-2</v>
      </c>
      <c r="P849" s="13">
        <v>1.0059697003136201E-2</v>
      </c>
      <c r="Q849" s="13">
        <v>1.9997127055935777E-2</v>
      </c>
      <c r="R849" s="15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55"/>
    </row>
    <row r="850" spans="1:65">
      <c r="A850" s="30"/>
      <c r="B850" s="3" t="s">
        <v>263</v>
      </c>
      <c r="C850" s="29"/>
      <c r="D850" s="13">
        <v>0.22206703910614523</v>
      </c>
      <c r="E850" s="13">
        <v>0.20431406282569631</v>
      </c>
      <c r="F850" s="13">
        <v>2.33383804103795E-2</v>
      </c>
      <c r="G850" s="13">
        <v>-3.0830679266955596E-2</v>
      </c>
      <c r="H850" s="13">
        <v>-1.4619119720148399E-3</v>
      </c>
      <c r="I850" s="13">
        <v>3.4433248055134813E-2</v>
      </c>
      <c r="J850" s="13">
        <v>3.4433248055135035E-2</v>
      </c>
      <c r="K850" s="13">
        <v>-2.7567482900851314E-2</v>
      </c>
      <c r="L850" s="13">
        <v>-0.26168892215812767</v>
      </c>
      <c r="M850" s="13">
        <v>-1.1251501070328573E-2</v>
      </c>
      <c r="N850" s="13">
        <v>2.4643658956821302E-2</v>
      </c>
      <c r="O850" s="13">
        <v>9.8990758627891164</v>
      </c>
      <c r="P850" s="13">
        <v>5.0644807601940567E-3</v>
      </c>
      <c r="Q850" s="13">
        <v>-3.7357071999164715E-2</v>
      </c>
      <c r="R850" s="15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55"/>
    </row>
    <row r="851" spans="1:65">
      <c r="A851" s="30"/>
      <c r="B851" s="46" t="s">
        <v>264</v>
      </c>
      <c r="C851" s="47"/>
      <c r="D851" s="45">
        <v>4.17</v>
      </c>
      <c r="E851" s="45">
        <v>3.81</v>
      </c>
      <c r="F851" s="45">
        <v>0.18</v>
      </c>
      <c r="G851" s="45">
        <v>0.9</v>
      </c>
      <c r="H851" s="45">
        <v>0.31</v>
      </c>
      <c r="I851" s="45">
        <v>0.41</v>
      </c>
      <c r="J851" s="45">
        <v>0.41</v>
      </c>
      <c r="K851" s="45">
        <v>0.84</v>
      </c>
      <c r="L851" s="45">
        <v>5.53</v>
      </c>
      <c r="M851" s="45">
        <v>0.51</v>
      </c>
      <c r="N851" s="45">
        <v>0.21</v>
      </c>
      <c r="O851" s="45">
        <v>198.31</v>
      </c>
      <c r="P851" s="45">
        <v>0.18</v>
      </c>
      <c r="Q851" s="45">
        <v>1.03</v>
      </c>
      <c r="R851" s="15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55"/>
    </row>
    <row r="852" spans="1:65">
      <c r="B852" s="31"/>
      <c r="C852" s="20"/>
      <c r="D852" s="20"/>
      <c r="E852" s="20"/>
      <c r="F852" s="20"/>
      <c r="G852" s="20"/>
      <c r="H852" s="20"/>
      <c r="I852" s="20"/>
      <c r="J852" s="20"/>
      <c r="K852" s="20"/>
      <c r="L852" s="20"/>
      <c r="M852" s="20"/>
      <c r="N852" s="20"/>
      <c r="O852" s="20"/>
      <c r="P852" s="20"/>
      <c r="Q852" s="20"/>
      <c r="BM852" s="55"/>
    </row>
    <row r="853" spans="1:65" ht="15">
      <c r="B853" s="8" t="s">
        <v>647</v>
      </c>
      <c r="BM853" s="28" t="s">
        <v>67</v>
      </c>
    </row>
    <row r="854" spans="1:65" ht="15">
      <c r="A854" s="25" t="s">
        <v>18</v>
      </c>
      <c r="B854" s="18" t="s">
        <v>112</v>
      </c>
      <c r="C854" s="15" t="s">
        <v>113</v>
      </c>
      <c r="D854" s="16" t="s">
        <v>225</v>
      </c>
      <c r="E854" s="17" t="s">
        <v>225</v>
      </c>
      <c r="F854" s="17" t="s">
        <v>225</v>
      </c>
      <c r="G854" s="17" t="s">
        <v>225</v>
      </c>
      <c r="H854" s="17" t="s">
        <v>225</v>
      </c>
      <c r="I854" s="17" t="s">
        <v>225</v>
      </c>
      <c r="J854" s="17" t="s">
        <v>225</v>
      </c>
      <c r="K854" s="17" t="s">
        <v>225</v>
      </c>
      <c r="L854" s="17" t="s">
        <v>225</v>
      </c>
      <c r="M854" s="17" t="s">
        <v>225</v>
      </c>
      <c r="N854" s="17" t="s">
        <v>225</v>
      </c>
      <c r="O854" s="17" t="s">
        <v>225</v>
      </c>
      <c r="P854" s="17" t="s">
        <v>225</v>
      </c>
      <c r="Q854" s="17" t="s">
        <v>225</v>
      </c>
      <c r="R854" s="15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28">
        <v>1</v>
      </c>
    </row>
    <row r="855" spans="1:65">
      <c r="A855" s="30"/>
      <c r="B855" s="19" t="s">
        <v>226</v>
      </c>
      <c r="C855" s="9" t="s">
        <v>226</v>
      </c>
      <c r="D855" s="151" t="s">
        <v>230</v>
      </c>
      <c r="E855" s="152" t="s">
        <v>231</v>
      </c>
      <c r="F855" s="152" t="s">
        <v>232</v>
      </c>
      <c r="G855" s="152" t="s">
        <v>235</v>
      </c>
      <c r="H855" s="152" t="s">
        <v>236</v>
      </c>
      <c r="I855" s="152" t="s">
        <v>237</v>
      </c>
      <c r="J855" s="152" t="s">
        <v>238</v>
      </c>
      <c r="K855" s="152" t="s">
        <v>280</v>
      </c>
      <c r="L855" s="152" t="s">
        <v>241</v>
      </c>
      <c r="M855" s="152" t="s">
        <v>242</v>
      </c>
      <c r="N855" s="152" t="s">
        <v>243</v>
      </c>
      <c r="O855" s="152" t="s">
        <v>246</v>
      </c>
      <c r="P855" s="152" t="s">
        <v>248</v>
      </c>
      <c r="Q855" s="152" t="s">
        <v>249</v>
      </c>
      <c r="R855" s="15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28" t="s">
        <v>3</v>
      </c>
    </row>
    <row r="856" spans="1:65">
      <c r="A856" s="30"/>
      <c r="B856" s="19"/>
      <c r="C856" s="9"/>
      <c r="D856" s="10" t="s">
        <v>320</v>
      </c>
      <c r="E856" s="11" t="s">
        <v>282</v>
      </c>
      <c r="F856" s="11" t="s">
        <v>320</v>
      </c>
      <c r="G856" s="11" t="s">
        <v>282</v>
      </c>
      <c r="H856" s="11" t="s">
        <v>282</v>
      </c>
      <c r="I856" s="11" t="s">
        <v>282</v>
      </c>
      <c r="J856" s="11" t="s">
        <v>282</v>
      </c>
      <c r="K856" s="11" t="s">
        <v>282</v>
      </c>
      <c r="L856" s="11" t="s">
        <v>282</v>
      </c>
      <c r="M856" s="11" t="s">
        <v>320</v>
      </c>
      <c r="N856" s="11" t="s">
        <v>320</v>
      </c>
      <c r="O856" s="11" t="s">
        <v>282</v>
      </c>
      <c r="P856" s="11" t="s">
        <v>320</v>
      </c>
      <c r="Q856" s="11" t="s">
        <v>320</v>
      </c>
      <c r="R856" s="15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28">
        <v>0</v>
      </c>
    </row>
    <row r="857" spans="1:65">
      <c r="A857" s="30"/>
      <c r="B857" s="19"/>
      <c r="C857" s="9"/>
      <c r="D857" s="26" t="s">
        <v>321</v>
      </c>
      <c r="E857" s="26" t="s">
        <v>322</v>
      </c>
      <c r="F857" s="26" t="s">
        <v>323</v>
      </c>
      <c r="G857" s="26" t="s">
        <v>323</v>
      </c>
      <c r="H857" s="26" t="s">
        <v>323</v>
      </c>
      <c r="I857" s="26" t="s">
        <v>323</v>
      </c>
      <c r="J857" s="26" t="s">
        <v>323</v>
      </c>
      <c r="K857" s="26" t="s">
        <v>118</v>
      </c>
      <c r="L857" s="26" t="s">
        <v>324</v>
      </c>
      <c r="M857" s="26" t="s">
        <v>324</v>
      </c>
      <c r="N857" s="26" t="s">
        <v>307</v>
      </c>
      <c r="O857" s="26" t="s">
        <v>324</v>
      </c>
      <c r="P857" s="26" t="s">
        <v>307</v>
      </c>
      <c r="Q857" s="26" t="s">
        <v>323</v>
      </c>
      <c r="R857" s="15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28">
        <v>1</v>
      </c>
    </row>
    <row r="858" spans="1:65">
      <c r="A858" s="30"/>
      <c r="B858" s="18">
        <v>1</v>
      </c>
      <c r="C858" s="14">
        <v>1</v>
      </c>
      <c r="D858" s="207">
        <v>97.825999999999993</v>
      </c>
      <c r="E858" s="207">
        <v>90.28390123431862</v>
      </c>
      <c r="F858" s="207">
        <v>81.099999999999994</v>
      </c>
      <c r="G858" s="207">
        <v>94.6</v>
      </c>
      <c r="H858" s="207">
        <v>92.5</v>
      </c>
      <c r="I858" s="207">
        <v>83.7</v>
      </c>
      <c r="J858" s="207">
        <v>86.1</v>
      </c>
      <c r="K858" s="207">
        <v>84.1</v>
      </c>
      <c r="L858" s="207">
        <v>84.048056351094104</v>
      </c>
      <c r="M858" s="207">
        <v>95</v>
      </c>
      <c r="N858" s="207">
        <v>99.1</v>
      </c>
      <c r="O858" s="207">
        <v>90.8</v>
      </c>
      <c r="P858" s="207">
        <v>83</v>
      </c>
      <c r="Q858" s="207">
        <v>81.7</v>
      </c>
      <c r="R858" s="208"/>
      <c r="S858" s="209"/>
      <c r="T858" s="209"/>
      <c r="U858" s="209"/>
      <c r="V858" s="209"/>
      <c r="W858" s="209"/>
      <c r="X858" s="209"/>
      <c r="Y858" s="209"/>
      <c r="Z858" s="209"/>
      <c r="AA858" s="209"/>
      <c r="AB858" s="209"/>
      <c r="AC858" s="209"/>
      <c r="AD858" s="209"/>
      <c r="AE858" s="209"/>
      <c r="AF858" s="209"/>
      <c r="AG858" s="209"/>
      <c r="AH858" s="209"/>
      <c r="AI858" s="209"/>
      <c r="AJ858" s="209"/>
      <c r="AK858" s="209"/>
      <c r="AL858" s="209"/>
      <c r="AM858" s="209"/>
      <c r="AN858" s="209"/>
      <c r="AO858" s="209"/>
      <c r="AP858" s="209"/>
      <c r="AQ858" s="209"/>
      <c r="AR858" s="209"/>
      <c r="AS858" s="209"/>
      <c r="AT858" s="209"/>
      <c r="AU858" s="209"/>
      <c r="AV858" s="209"/>
      <c r="AW858" s="209"/>
      <c r="AX858" s="209"/>
      <c r="AY858" s="209"/>
      <c r="AZ858" s="209"/>
      <c r="BA858" s="209"/>
      <c r="BB858" s="209"/>
      <c r="BC858" s="209"/>
      <c r="BD858" s="209"/>
      <c r="BE858" s="209"/>
      <c r="BF858" s="209"/>
      <c r="BG858" s="209"/>
      <c r="BH858" s="209"/>
      <c r="BI858" s="209"/>
      <c r="BJ858" s="209"/>
      <c r="BK858" s="209"/>
      <c r="BL858" s="209"/>
      <c r="BM858" s="210">
        <v>1</v>
      </c>
    </row>
    <row r="859" spans="1:65">
      <c r="A859" s="30"/>
      <c r="B859" s="19">
        <v>1</v>
      </c>
      <c r="C859" s="9">
        <v>2</v>
      </c>
      <c r="D859" s="211">
        <v>94.778000000000006</v>
      </c>
      <c r="E859" s="211">
        <v>89.841216667433656</v>
      </c>
      <c r="F859" s="211">
        <v>78</v>
      </c>
      <c r="G859" s="211">
        <v>94</v>
      </c>
      <c r="H859" s="211">
        <v>92.7</v>
      </c>
      <c r="I859" s="211">
        <v>78</v>
      </c>
      <c r="J859" s="211">
        <v>85.8</v>
      </c>
      <c r="K859" s="211">
        <v>90</v>
      </c>
      <c r="L859" s="211">
        <v>82.034375140723895</v>
      </c>
      <c r="M859" s="211">
        <v>96.1</v>
      </c>
      <c r="N859" s="211">
        <v>97.8</v>
      </c>
      <c r="O859" s="211">
        <v>87.4</v>
      </c>
      <c r="P859" s="211">
        <v>82</v>
      </c>
      <c r="Q859" s="211">
        <v>81.3</v>
      </c>
      <c r="R859" s="208"/>
      <c r="S859" s="209"/>
      <c r="T859" s="209"/>
      <c r="U859" s="209"/>
      <c r="V859" s="209"/>
      <c r="W859" s="209"/>
      <c r="X859" s="209"/>
      <c r="Y859" s="209"/>
      <c r="Z859" s="209"/>
      <c r="AA859" s="209"/>
      <c r="AB859" s="209"/>
      <c r="AC859" s="209"/>
      <c r="AD859" s="209"/>
      <c r="AE859" s="209"/>
      <c r="AF859" s="209"/>
      <c r="AG859" s="209"/>
      <c r="AH859" s="209"/>
      <c r="AI859" s="209"/>
      <c r="AJ859" s="209"/>
      <c r="AK859" s="209"/>
      <c r="AL859" s="209"/>
      <c r="AM859" s="209"/>
      <c r="AN859" s="209"/>
      <c r="AO859" s="209"/>
      <c r="AP859" s="209"/>
      <c r="AQ859" s="209"/>
      <c r="AR859" s="209"/>
      <c r="AS859" s="209"/>
      <c r="AT859" s="209"/>
      <c r="AU859" s="209"/>
      <c r="AV859" s="209"/>
      <c r="AW859" s="209"/>
      <c r="AX859" s="209"/>
      <c r="AY859" s="209"/>
      <c r="AZ859" s="209"/>
      <c r="BA859" s="209"/>
      <c r="BB859" s="209"/>
      <c r="BC859" s="209"/>
      <c r="BD859" s="209"/>
      <c r="BE859" s="209"/>
      <c r="BF859" s="209"/>
      <c r="BG859" s="209"/>
      <c r="BH859" s="209"/>
      <c r="BI859" s="209"/>
      <c r="BJ859" s="209"/>
      <c r="BK859" s="209"/>
      <c r="BL859" s="209"/>
      <c r="BM859" s="210">
        <v>17</v>
      </c>
    </row>
    <row r="860" spans="1:65">
      <c r="A860" s="30"/>
      <c r="B860" s="19">
        <v>1</v>
      </c>
      <c r="C860" s="9">
        <v>3</v>
      </c>
      <c r="D860" s="211">
        <v>94.322000000000003</v>
      </c>
      <c r="E860" s="211">
        <v>89.75784192688063</v>
      </c>
      <c r="F860" s="211">
        <v>81.5</v>
      </c>
      <c r="G860" s="211">
        <v>94.6</v>
      </c>
      <c r="H860" s="211">
        <v>83.7</v>
      </c>
      <c r="I860" s="211">
        <v>77.2</v>
      </c>
      <c r="J860" s="211">
        <v>89.1</v>
      </c>
      <c r="K860" s="211">
        <v>87.3</v>
      </c>
      <c r="L860" s="211">
        <v>82.569892619307296</v>
      </c>
      <c r="M860" s="211">
        <v>93.8</v>
      </c>
      <c r="N860" s="211">
        <v>98.9</v>
      </c>
      <c r="O860" s="211">
        <v>87.6</v>
      </c>
      <c r="P860" s="211">
        <v>84</v>
      </c>
      <c r="Q860" s="211">
        <v>82.7</v>
      </c>
      <c r="R860" s="208"/>
      <c r="S860" s="209"/>
      <c r="T860" s="209"/>
      <c r="U860" s="209"/>
      <c r="V860" s="209"/>
      <c r="W860" s="209"/>
      <c r="X860" s="209"/>
      <c r="Y860" s="209"/>
      <c r="Z860" s="209"/>
      <c r="AA860" s="209"/>
      <c r="AB860" s="209"/>
      <c r="AC860" s="209"/>
      <c r="AD860" s="209"/>
      <c r="AE860" s="209"/>
      <c r="AF860" s="209"/>
      <c r="AG860" s="209"/>
      <c r="AH860" s="209"/>
      <c r="AI860" s="209"/>
      <c r="AJ860" s="209"/>
      <c r="AK860" s="209"/>
      <c r="AL860" s="209"/>
      <c r="AM860" s="209"/>
      <c r="AN860" s="209"/>
      <c r="AO860" s="209"/>
      <c r="AP860" s="209"/>
      <c r="AQ860" s="209"/>
      <c r="AR860" s="209"/>
      <c r="AS860" s="209"/>
      <c r="AT860" s="209"/>
      <c r="AU860" s="209"/>
      <c r="AV860" s="209"/>
      <c r="AW860" s="209"/>
      <c r="AX860" s="209"/>
      <c r="AY860" s="209"/>
      <c r="AZ860" s="209"/>
      <c r="BA860" s="209"/>
      <c r="BB860" s="209"/>
      <c r="BC860" s="209"/>
      <c r="BD860" s="209"/>
      <c r="BE860" s="209"/>
      <c r="BF860" s="209"/>
      <c r="BG860" s="209"/>
      <c r="BH860" s="209"/>
      <c r="BI860" s="209"/>
      <c r="BJ860" s="209"/>
      <c r="BK860" s="209"/>
      <c r="BL860" s="209"/>
      <c r="BM860" s="210">
        <v>16</v>
      </c>
    </row>
    <row r="861" spans="1:65">
      <c r="A861" s="30"/>
      <c r="B861" s="19">
        <v>1</v>
      </c>
      <c r="C861" s="9">
        <v>4</v>
      </c>
      <c r="D861" s="211">
        <v>89.266000000000005</v>
      </c>
      <c r="E861" s="211">
        <v>87.148921036493689</v>
      </c>
      <c r="F861" s="211">
        <v>80.099999999999994</v>
      </c>
      <c r="G861" s="211">
        <v>94.3</v>
      </c>
      <c r="H861" s="211">
        <v>82.1</v>
      </c>
      <c r="I861" s="211">
        <v>82</v>
      </c>
      <c r="J861" s="211">
        <v>89.3</v>
      </c>
      <c r="K861" s="211">
        <v>85.8</v>
      </c>
      <c r="L861" s="211">
        <v>84.766312274197404</v>
      </c>
      <c r="M861" s="211">
        <v>94</v>
      </c>
      <c r="N861" s="211">
        <v>100.8</v>
      </c>
      <c r="O861" s="211">
        <v>86.8</v>
      </c>
      <c r="P861" s="211">
        <v>83</v>
      </c>
      <c r="Q861" s="211">
        <v>84.6</v>
      </c>
      <c r="R861" s="208"/>
      <c r="S861" s="209"/>
      <c r="T861" s="209"/>
      <c r="U861" s="209"/>
      <c r="V861" s="209"/>
      <c r="W861" s="209"/>
      <c r="X861" s="209"/>
      <c r="Y861" s="209"/>
      <c r="Z861" s="209"/>
      <c r="AA861" s="209"/>
      <c r="AB861" s="209"/>
      <c r="AC861" s="209"/>
      <c r="AD861" s="209"/>
      <c r="AE861" s="209"/>
      <c r="AF861" s="209"/>
      <c r="AG861" s="209"/>
      <c r="AH861" s="209"/>
      <c r="AI861" s="209"/>
      <c r="AJ861" s="209"/>
      <c r="AK861" s="209"/>
      <c r="AL861" s="209"/>
      <c r="AM861" s="209"/>
      <c r="AN861" s="209"/>
      <c r="AO861" s="209"/>
      <c r="AP861" s="209"/>
      <c r="AQ861" s="209"/>
      <c r="AR861" s="209"/>
      <c r="AS861" s="209"/>
      <c r="AT861" s="209"/>
      <c r="AU861" s="209"/>
      <c r="AV861" s="209"/>
      <c r="AW861" s="209"/>
      <c r="AX861" s="209"/>
      <c r="AY861" s="209"/>
      <c r="AZ861" s="209"/>
      <c r="BA861" s="209"/>
      <c r="BB861" s="209"/>
      <c r="BC861" s="209"/>
      <c r="BD861" s="209"/>
      <c r="BE861" s="209"/>
      <c r="BF861" s="209"/>
      <c r="BG861" s="209"/>
      <c r="BH861" s="209"/>
      <c r="BI861" s="209"/>
      <c r="BJ861" s="209"/>
      <c r="BK861" s="209"/>
      <c r="BL861" s="209"/>
      <c r="BM861" s="210">
        <v>87.900989606381273</v>
      </c>
    </row>
    <row r="862" spans="1:65">
      <c r="A862" s="30"/>
      <c r="B862" s="19">
        <v>1</v>
      </c>
      <c r="C862" s="9">
        <v>5</v>
      </c>
      <c r="D862" s="211">
        <v>92.587000000000003</v>
      </c>
      <c r="E862" s="211">
        <v>86.953201382059191</v>
      </c>
      <c r="F862" s="211">
        <v>81.8</v>
      </c>
      <c r="G862" s="211">
        <v>94.1</v>
      </c>
      <c r="H862" s="211">
        <v>84.8</v>
      </c>
      <c r="I862" s="211">
        <v>81.8</v>
      </c>
      <c r="J862" s="211">
        <v>88.2</v>
      </c>
      <c r="K862" s="211">
        <v>85.6</v>
      </c>
      <c r="L862" s="211">
        <v>83.268812110487502</v>
      </c>
      <c r="M862" s="211">
        <v>94</v>
      </c>
      <c r="N862" s="211">
        <v>97.6</v>
      </c>
      <c r="O862" s="211">
        <v>88</v>
      </c>
      <c r="P862" s="211">
        <v>83</v>
      </c>
      <c r="Q862" s="211">
        <v>84.7</v>
      </c>
      <c r="R862" s="208"/>
      <c r="S862" s="209"/>
      <c r="T862" s="209"/>
      <c r="U862" s="209"/>
      <c r="V862" s="209"/>
      <c r="W862" s="209"/>
      <c r="X862" s="209"/>
      <c r="Y862" s="209"/>
      <c r="Z862" s="209"/>
      <c r="AA862" s="209"/>
      <c r="AB862" s="209"/>
      <c r="AC862" s="209"/>
      <c r="AD862" s="209"/>
      <c r="AE862" s="209"/>
      <c r="AF862" s="209"/>
      <c r="AG862" s="209"/>
      <c r="AH862" s="209"/>
      <c r="AI862" s="209"/>
      <c r="AJ862" s="209"/>
      <c r="AK862" s="209"/>
      <c r="AL862" s="209"/>
      <c r="AM862" s="209"/>
      <c r="AN862" s="209"/>
      <c r="AO862" s="209"/>
      <c r="AP862" s="209"/>
      <c r="AQ862" s="209"/>
      <c r="AR862" s="209"/>
      <c r="AS862" s="209"/>
      <c r="AT862" s="209"/>
      <c r="AU862" s="209"/>
      <c r="AV862" s="209"/>
      <c r="AW862" s="209"/>
      <c r="AX862" s="209"/>
      <c r="AY862" s="209"/>
      <c r="AZ862" s="209"/>
      <c r="BA862" s="209"/>
      <c r="BB862" s="209"/>
      <c r="BC862" s="209"/>
      <c r="BD862" s="209"/>
      <c r="BE862" s="209"/>
      <c r="BF862" s="209"/>
      <c r="BG862" s="209"/>
      <c r="BH862" s="209"/>
      <c r="BI862" s="209"/>
      <c r="BJ862" s="209"/>
      <c r="BK862" s="209"/>
      <c r="BL862" s="209"/>
      <c r="BM862" s="210">
        <v>105</v>
      </c>
    </row>
    <row r="863" spans="1:65">
      <c r="A863" s="30"/>
      <c r="B863" s="19">
        <v>1</v>
      </c>
      <c r="C863" s="9">
        <v>6</v>
      </c>
      <c r="D863" s="211">
        <v>91.191999999999993</v>
      </c>
      <c r="E863" s="211">
        <v>88.30210649387088</v>
      </c>
      <c r="F863" s="211">
        <v>83.2</v>
      </c>
      <c r="G863" s="211">
        <v>97</v>
      </c>
      <c r="H863" s="211">
        <v>83.2</v>
      </c>
      <c r="I863" s="211">
        <v>85.9</v>
      </c>
      <c r="J863" s="211">
        <v>88.9</v>
      </c>
      <c r="K863" s="211">
        <v>82.3</v>
      </c>
      <c r="L863" s="229">
        <v>77.048882689708506</v>
      </c>
      <c r="M863" s="211">
        <v>94.1</v>
      </c>
      <c r="N863" s="211">
        <v>100.3</v>
      </c>
      <c r="O863" s="211">
        <v>87.5</v>
      </c>
      <c r="P863" s="211">
        <v>83</v>
      </c>
      <c r="Q863" s="211">
        <v>84.4</v>
      </c>
      <c r="R863" s="208"/>
      <c r="S863" s="209"/>
      <c r="T863" s="209"/>
      <c r="U863" s="209"/>
      <c r="V863" s="209"/>
      <c r="W863" s="209"/>
      <c r="X863" s="209"/>
      <c r="Y863" s="209"/>
      <c r="Z863" s="209"/>
      <c r="AA863" s="209"/>
      <c r="AB863" s="209"/>
      <c r="AC863" s="209"/>
      <c r="AD863" s="209"/>
      <c r="AE863" s="209"/>
      <c r="AF863" s="209"/>
      <c r="AG863" s="209"/>
      <c r="AH863" s="209"/>
      <c r="AI863" s="209"/>
      <c r="AJ863" s="209"/>
      <c r="AK863" s="209"/>
      <c r="AL863" s="209"/>
      <c r="AM863" s="209"/>
      <c r="AN863" s="209"/>
      <c r="AO863" s="209"/>
      <c r="AP863" s="209"/>
      <c r="AQ863" s="209"/>
      <c r="AR863" s="209"/>
      <c r="AS863" s="209"/>
      <c r="AT863" s="209"/>
      <c r="AU863" s="209"/>
      <c r="AV863" s="209"/>
      <c r="AW863" s="209"/>
      <c r="AX863" s="209"/>
      <c r="AY863" s="209"/>
      <c r="AZ863" s="209"/>
      <c r="BA863" s="209"/>
      <c r="BB863" s="209"/>
      <c r="BC863" s="209"/>
      <c r="BD863" s="209"/>
      <c r="BE863" s="209"/>
      <c r="BF863" s="209"/>
      <c r="BG863" s="209"/>
      <c r="BH863" s="209"/>
      <c r="BI863" s="209"/>
      <c r="BJ863" s="209"/>
      <c r="BK863" s="209"/>
      <c r="BL863" s="209"/>
      <c r="BM863" s="212"/>
    </row>
    <row r="864" spans="1:65">
      <c r="A864" s="30"/>
      <c r="B864" s="20" t="s">
        <v>260</v>
      </c>
      <c r="C864" s="12"/>
      <c r="D864" s="213">
        <v>93.328500000000005</v>
      </c>
      <c r="E864" s="213">
        <v>88.714531456842778</v>
      </c>
      <c r="F864" s="213">
        <v>80.95</v>
      </c>
      <c r="G864" s="213">
        <v>94.766666666666666</v>
      </c>
      <c r="H864" s="213">
        <v>86.5</v>
      </c>
      <c r="I864" s="213">
        <v>81.433333333333337</v>
      </c>
      <c r="J864" s="213">
        <v>87.899999999999991</v>
      </c>
      <c r="K864" s="213">
        <v>85.84999999999998</v>
      </c>
      <c r="L864" s="213">
        <v>82.28938853091978</v>
      </c>
      <c r="M864" s="213">
        <v>94.5</v>
      </c>
      <c r="N864" s="213">
        <v>99.083333333333314</v>
      </c>
      <c r="O864" s="213">
        <v>88.016666666666652</v>
      </c>
      <c r="P864" s="213">
        <v>83</v>
      </c>
      <c r="Q864" s="213">
        <v>83.233333333333334</v>
      </c>
      <c r="R864" s="208"/>
      <c r="S864" s="209"/>
      <c r="T864" s="209"/>
      <c r="U864" s="209"/>
      <c r="V864" s="209"/>
      <c r="W864" s="209"/>
      <c r="X864" s="209"/>
      <c r="Y864" s="209"/>
      <c r="Z864" s="209"/>
      <c r="AA864" s="209"/>
      <c r="AB864" s="209"/>
      <c r="AC864" s="209"/>
      <c r="AD864" s="209"/>
      <c r="AE864" s="209"/>
      <c r="AF864" s="209"/>
      <c r="AG864" s="209"/>
      <c r="AH864" s="209"/>
      <c r="AI864" s="209"/>
      <c r="AJ864" s="209"/>
      <c r="AK864" s="209"/>
      <c r="AL864" s="209"/>
      <c r="AM864" s="209"/>
      <c r="AN864" s="209"/>
      <c r="AO864" s="209"/>
      <c r="AP864" s="209"/>
      <c r="AQ864" s="209"/>
      <c r="AR864" s="209"/>
      <c r="AS864" s="209"/>
      <c r="AT864" s="209"/>
      <c r="AU864" s="209"/>
      <c r="AV864" s="209"/>
      <c r="AW864" s="209"/>
      <c r="AX864" s="209"/>
      <c r="AY864" s="209"/>
      <c r="AZ864" s="209"/>
      <c r="BA864" s="209"/>
      <c r="BB864" s="209"/>
      <c r="BC864" s="209"/>
      <c r="BD864" s="209"/>
      <c r="BE864" s="209"/>
      <c r="BF864" s="209"/>
      <c r="BG864" s="209"/>
      <c r="BH864" s="209"/>
      <c r="BI864" s="209"/>
      <c r="BJ864" s="209"/>
      <c r="BK864" s="209"/>
      <c r="BL864" s="209"/>
      <c r="BM864" s="212"/>
    </row>
    <row r="865" spans="1:65">
      <c r="A865" s="30"/>
      <c r="B865" s="3" t="s">
        <v>261</v>
      </c>
      <c r="C865" s="29"/>
      <c r="D865" s="211">
        <v>93.454499999999996</v>
      </c>
      <c r="E865" s="211">
        <v>89.029974210375755</v>
      </c>
      <c r="F865" s="211">
        <v>81.3</v>
      </c>
      <c r="G865" s="211">
        <v>94.449999999999989</v>
      </c>
      <c r="H865" s="211">
        <v>84.25</v>
      </c>
      <c r="I865" s="211">
        <v>81.900000000000006</v>
      </c>
      <c r="J865" s="211">
        <v>88.550000000000011</v>
      </c>
      <c r="K865" s="211">
        <v>85.699999999999989</v>
      </c>
      <c r="L865" s="211">
        <v>82.919352364897406</v>
      </c>
      <c r="M865" s="211">
        <v>94.05</v>
      </c>
      <c r="N865" s="211">
        <v>99</v>
      </c>
      <c r="O865" s="211">
        <v>87.55</v>
      </c>
      <c r="P865" s="211">
        <v>83</v>
      </c>
      <c r="Q865" s="211">
        <v>83.550000000000011</v>
      </c>
      <c r="R865" s="208"/>
      <c r="S865" s="209"/>
      <c r="T865" s="209"/>
      <c r="U865" s="209"/>
      <c r="V865" s="209"/>
      <c r="W865" s="209"/>
      <c r="X865" s="209"/>
      <c r="Y865" s="209"/>
      <c r="Z865" s="209"/>
      <c r="AA865" s="209"/>
      <c r="AB865" s="209"/>
      <c r="AC865" s="209"/>
      <c r="AD865" s="209"/>
      <c r="AE865" s="209"/>
      <c r="AF865" s="209"/>
      <c r="AG865" s="209"/>
      <c r="AH865" s="209"/>
      <c r="AI865" s="209"/>
      <c r="AJ865" s="209"/>
      <c r="AK865" s="209"/>
      <c r="AL865" s="209"/>
      <c r="AM865" s="209"/>
      <c r="AN865" s="209"/>
      <c r="AO865" s="209"/>
      <c r="AP865" s="209"/>
      <c r="AQ865" s="209"/>
      <c r="AR865" s="209"/>
      <c r="AS865" s="209"/>
      <c r="AT865" s="209"/>
      <c r="AU865" s="209"/>
      <c r="AV865" s="209"/>
      <c r="AW865" s="209"/>
      <c r="AX865" s="209"/>
      <c r="AY865" s="209"/>
      <c r="AZ865" s="209"/>
      <c r="BA865" s="209"/>
      <c r="BB865" s="209"/>
      <c r="BC865" s="209"/>
      <c r="BD865" s="209"/>
      <c r="BE865" s="209"/>
      <c r="BF865" s="209"/>
      <c r="BG865" s="209"/>
      <c r="BH865" s="209"/>
      <c r="BI865" s="209"/>
      <c r="BJ865" s="209"/>
      <c r="BK865" s="209"/>
      <c r="BL865" s="209"/>
      <c r="BM865" s="212"/>
    </row>
    <row r="866" spans="1:65">
      <c r="A866" s="30"/>
      <c r="B866" s="3" t="s">
        <v>262</v>
      </c>
      <c r="C866" s="29"/>
      <c r="D866" s="221">
        <v>2.9977978417498385</v>
      </c>
      <c r="E866" s="221">
        <v>1.4521950123750298</v>
      </c>
      <c r="F866" s="221">
        <v>1.7626684316683052</v>
      </c>
      <c r="G866" s="221">
        <v>1.1219031449580081</v>
      </c>
      <c r="H866" s="221">
        <v>4.804581147196914</v>
      </c>
      <c r="I866" s="221">
        <v>3.3242543023461177</v>
      </c>
      <c r="J866" s="221">
        <v>1.5582040944625981</v>
      </c>
      <c r="K866" s="221">
        <v>2.6478292996339485</v>
      </c>
      <c r="L866" s="221">
        <v>2.7493253763239149</v>
      </c>
      <c r="M866" s="221">
        <v>0.88994381845147841</v>
      </c>
      <c r="N866" s="221">
        <v>1.289056502511301</v>
      </c>
      <c r="O866" s="221">
        <v>1.4176271253988704</v>
      </c>
      <c r="P866" s="221">
        <v>0.63245553203367588</v>
      </c>
      <c r="Q866" s="221">
        <v>1.5331883989473269</v>
      </c>
      <c r="R866" s="218"/>
      <c r="S866" s="219"/>
      <c r="T866" s="219"/>
      <c r="U866" s="219"/>
      <c r="V866" s="219"/>
      <c r="W866" s="219"/>
      <c r="X866" s="219"/>
      <c r="Y866" s="219"/>
      <c r="Z866" s="219"/>
      <c r="AA866" s="219"/>
      <c r="AB866" s="219"/>
      <c r="AC866" s="219"/>
      <c r="AD866" s="219"/>
      <c r="AE866" s="219"/>
      <c r="AF866" s="219"/>
      <c r="AG866" s="219"/>
      <c r="AH866" s="219"/>
      <c r="AI866" s="219"/>
      <c r="AJ866" s="219"/>
      <c r="AK866" s="219"/>
      <c r="AL866" s="219"/>
      <c r="AM866" s="219"/>
      <c r="AN866" s="219"/>
      <c r="AO866" s="219"/>
      <c r="AP866" s="219"/>
      <c r="AQ866" s="219"/>
      <c r="AR866" s="219"/>
      <c r="AS866" s="219"/>
      <c r="AT866" s="219"/>
      <c r="AU866" s="219"/>
      <c r="AV866" s="219"/>
      <c r="AW866" s="219"/>
      <c r="AX866" s="219"/>
      <c r="AY866" s="219"/>
      <c r="AZ866" s="219"/>
      <c r="BA866" s="219"/>
      <c r="BB866" s="219"/>
      <c r="BC866" s="219"/>
      <c r="BD866" s="219"/>
      <c r="BE866" s="219"/>
      <c r="BF866" s="219"/>
      <c r="BG866" s="219"/>
      <c r="BH866" s="219"/>
      <c r="BI866" s="219"/>
      <c r="BJ866" s="219"/>
      <c r="BK866" s="219"/>
      <c r="BL866" s="219"/>
      <c r="BM866" s="222"/>
    </row>
    <row r="867" spans="1:65">
      <c r="A867" s="30"/>
      <c r="B867" s="3" t="s">
        <v>86</v>
      </c>
      <c r="C867" s="29"/>
      <c r="D867" s="13">
        <v>3.2120925995273025E-2</v>
      </c>
      <c r="E867" s="13">
        <v>1.6369302621876365E-2</v>
      </c>
      <c r="F867" s="13">
        <v>2.1774779884722734E-2</v>
      </c>
      <c r="G867" s="13">
        <v>1.1838584012923054E-2</v>
      </c>
      <c r="H867" s="13">
        <v>5.554429071903947E-2</v>
      </c>
      <c r="I867" s="13">
        <v>4.0821788403759121E-2</v>
      </c>
      <c r="J867" s="13">
        <v>1.7727009038254814E-2</v>
      </c>
      <c r="K867" s="13">
        <v>3.084250785828712E-2</v>
      </c>
      <c r="L867" s="13">
        <v>3.3410448484385943E-2</v>
      </c>
      <c r="M867" s="13">
        <v>9.4173949042484495E-3</v>
      </c>
      <c r="N867" s="13">
        <v>1.300982172425199E-2</v>
      </c>
      <c r="O867" s="13">
        <v>1.6106348707428941E-2</v>
      </c>
      <c r="P867" s="13">
        <v>7.6199461690804327E-3</v>
      </c>
      <c r="Q867" s="13">
        <v>1.8420365225638689E-2</v>
      </c>
      <c r="R867" s="15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55"/>
    </row>
    <row r="868" spans="1:65">
      <c r="A868" s="30"/>
      <c r="B868" s="3" t="s">
        <v>263</v>
      </c>
      <c r="C868" s="29"/>
      <c r="D868" s="13">
        <v>6.1745725707105237E-2</v>
      </c>
      <c r="E868" s="13">
        <v>9.2552069561961936E-3</v>
      </c>
      <c r="F868" s="13">
        <v>-7.9077489770111198E-2</v>
      </c>
      <c r="G868" s="13">
        <v>7.8106937032560664E-2</v>
      </c>
      <c r="H868" s="13">
        <v>-1.5938268871088623E-2</v>
      </c>
      <c r="I868" s="13">
        <v>-7.3578878941067183E-2</v>
      </c>
      <c r="J868" s="13">
        <v>-1.1258193857832666E-5</v>
      </c>
      <c r="K868" s="13">
        <v>-2.3332952399803264E-2</v>
      </c>
      <c r="L868" s="13">
        <v>-6.3840021603739805E-2</v>
      </c>
      <c r="M868" s="13">
        <v>7.5073220713088196E-2</v>
      </c>
      <c r="N868" s="13">
        <v>0.12721521995402263</v>
      </c>
      <c r="O868" s="13">
        <v>1.3159926959114276E-3</v>
      </c>
      <c r="P868" s="13">
        <v>-5.5755795564165989E-2</v>
      </c>
      <c r="Q868" s="13">
        <v>-5.3101293784627468E-2</v>
      </c>
      <c r="R868" s="15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55"/>
    </row>
    <row r="869" spans="1:65">
      <c r="A869" s="30"/>
      <c r="B869" s="46" t="s">
        <v>264</v>
      </c>
      <c r="C869" s="47"/>
      <c r="D869" s="45">
        <v>0.91</v>
      </c>
      <c r="E869" s="45">
        <v>0.22</v>
      </c>
      <c r="F869" s="45">
        <v>0.93</v>
      </c>
      <c r="G869" s="45">
        <v>1.1200000000000001</v>
      </c>
      <c r="H869" s="45">
        <v>0.1</v>
      </c>
      <c r="I869" s="45">
        <v>0.85</v>
      </c>
      <c r="J869" s="45">
        <v>0.1</v>
      </c>
      <c r="K869" s="45">
        <v>0.2</v>
      </c>
      <c r="L869" s="45">
        <v>0.73</v>
      </c>
      <c r="M869" s="45">
        <v>1.08</v>
      </c>
      <c r="N869" s="45">
        <v>1.76</v>
      </c>
      <c r="O869" s="45">
        <v>0.12</v>
      </c>
      <c r="P869" s="45">
        <v>0.62</v>
      </c>
      <c r="Q869" s="45">
        <v>0.59</v>
      </c>
      <c r="R869" s="15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55"/>
    </row>
    <row r="870" spans="1:65">
      <c r="B870" s="31"/>
      <c r="C870" s="20"/>
      <c r="D870" s="20"/>
      <c r="E870" s="20"/>
      <c r="F870" s="20"/>
      <c r="G870" s="20"/>
      <c r="H870" s="20"/>
      <c r="I870" s="20"/>
      <c r="J870" s="20"/>
      <c r="K870" s="20"/>
      <c r="L870" s="20"/>
      <c r="M870" s="20"/>
      <c r="N870" s="20"/>
      <c r="O870" s="20"/>
      <c r="P870" s="20"/>
      <c r="Q870" s="20"/>
      <c r="BM870" s="55"/>
    </row>
    <row r="871" spans="1:65" ht="15">
      <c r="B871" s="8" t="s">
        <v>648</v>
      </c>
      <c r="BM871" s="28" t="s">
        <v>67</v>
      </c>
    </row>
    <row r="872" spans="1:65" ht="15">
      <c r="A872" s="25" t="s">
        <v>21</v>
      </c>
      <c r="B872" s="18" t="s">
        <v>112</v>
      </c>
      <c r="C872" s="15" t="s">
        <v>113</v>
      </c>
      <c r="D872" s="16" t="s">
        <v>225</v>
      </c>
      <c r="E872" s="17" t="s">
        <v>225</v>
      </c>
      <c r="F872" s="17" t="s">
        <v>225</v>
      </c>
      <c r="G872" s="17" t="s">
        <v>225</v>
      </c>
      <c r="H872" s="17" t="s">
        <v>225</v>
      </c>
      <c r="I872" s="17" t="s">
        <v>225</v>
      </c>
      <c r="J872" s="17" t="s">
        <v>225</v>
      </c>
      <c r="K872" s="17" t="s">
        <v>225</v>
      </c>
      <c r="L872" s="17" t="s">
        <v>225</v>
      </c>
      <c r="M872" s="17" t="s">
        <v>225</v>
      </c>
      <c r="N872" s="17" t="s">
        <v>225</v>
      </c>
      <c r="O872" s="17" t="s">
        <v>225</v>
      </c>
      <c r="P872" s="17" t="s">
        <v>225</v>
      </c>
      <c r="Q872" s="15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28">
        <v>1</v>
      </c>
    </row>
    <row r="873" spans="1:65">
      <c r="A873" s="30"/>
      <c r="B873" s="19" t="s">
        <v>226</v>
      </c>
      <c r="C873" s="9" t="s">
        <v>226</v>
      </c>
      <c r="D873" s="151" t="s">
        <v>231</v>
      </c>
      <c r="E873" s="152" t="s">
        <v>232</v>
      </c>
      <c r="F873" s="152" t="s">
        <v>235</v>
      </c>
      <c r="G873" s="152" t="s">
        <v>236</v>
      </c>
      <c r="H873" s="152" t="s">
        <v>237</v>
      </c>
      <c r="I873" s="152" t="s">
        <v>238</v>
      </c>
      <c r="J873" s="152" t="s">
        <v>280</v>
      </c>
      <c r="K873" s="152" t="s">
        <v>241</v>
      </c>
      <c r="L873" s="152" t="s">
        <v>242</v>
      </c>
      <c r="M873" s="152" t="s">
        <v>243</v>
      </c>
      <c r="N873" s="152" t="s">
        <v>246</v>
      </c>
      <c r="O873" s="152" t="s">
        <v>248</v>
      </c>
      <c r="P873" s="152" t="s">
        <v>249</v>
      </c>
      <c r="Q873" s="15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28" t="s">
        <v>3</v>
      </c>
    </row>
    <row r="874" spans="1:65">
      <c r="A874" s="30"/>
      <c r="B874" s="19"/>
      <c r="C874" s="9"/>
      <c r="D874" s="10" t="s">
        <v>282</v>
      </c>
      <c r="E874" s="11" t="s">
        <v>320</v>
      </c>
      <c r="F874" s="11" t="s">
        <v>282</v>
      </c>
      <c r="G874" s="11" t="s">
        <v>282</v>
      </c>
      <c r="H874" s="11" t="s">
        <v>282</v>
      </c>
      <c r="I874" s="11" t="s">
        <v>282</v>
      </c>
      <c r="J874" s="11" t="s">
        <v>282</v>
      </c>
      <c r="K874" s="11" t="s">
        <v>282</v>
      </c>
      <c r="L874" s="11" t="s">
        <v>320</v>
      </c>
      <c r="M874" s="11" t="s">
        <v>320</v>
      </c>
      <c r="N874" s="11" t="s">
        <v>282</v>
      </c>
      <c r="O874" s="11" t="s">
        <v>320</v>
      </c>
      <c r="P874" s="11" t="s">
        <v>320</v>
      </c>
      <c r="Q874" s="15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28">
        <v>3</v>
      </c>
    </row>
    <row r="875" spans="1:65">
      <c r="A875" s="30"/>
      <c r="B875" s="19"/>
      <c r="C875" s="9"/>
      <c r="D875" s="26" t="s">
        <v>322</v>
      </c>
      <c r="E875" s="26" t="s">
        <v>323</v>
      </c>
      <c r="F875" s="26" t="s">
        <v>323</v>
      </c>
      <c r="G875" s="26" t="s">
        <v>323</v>
      </c>
      <c r="H875" s="26" t="s">
        <v>323</v>
      </c>
      <c r="I875" s="26" t="s">
        <v>323</v>
      </c>
      <c r="J875" s="26" t="s">
        <v>118</v>
      </c>
      <c r="K875" s="26" t="s">
        <v>324</v>
      </c>
      <c r="L875" s="26" t="s">
        <v>324</v>
      </c>
      <c r="M875" s="26" t="s">
        <v>307</v>
      </c>
      <c r="N875" s="26" t="s">
        <v>324</v>
      </c>
      <c r="O875" s="26" t="s">
        <v>307</v>
      </c>
      <c r="P875" s="26" t="s">
        <v>323</v>
      </c>
      <c r="Q875" s="15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28">
        <v>3</v>
      </c>
    </row>
    <row r="876" spans="1:65">
      <c r="A876" s="30"/>
      <c r="B876" s="18">
        <v>1</v>
      </c>
      <c r="C876" s="14">
        <v>1</v>
      </c>
      <c r="D876" s="224" t="s">
        <v>108</v>
      </c>
      <c r="E876" s="224" t="s">
        <v>303</v>
      </c>
      <c r="F876" s="224" t="s">
        <v>108</v>
      </c>
      <c r="G876" s="224" t="s">
        <v>108</v>
      </c>
      <c r="H876" s="224" t="s">
        <v>108</v>
      </c>
      <c r="I876" s="224" t="s">
        <v>108</v>
      </c>
      <c r="J876" s="224" t="s">
        <v>108</v>
      </c>
      <c r="K876" s="214">
        <v>3.8662738587882904E-3</v>
      </c>
      <c r="L876" s="224" t="s">
        <v>303</v>
      </c>
      <c r="M876" s="224" t="s">
        <v>303</v>
      </c>
      <c r="N876" s="214">
        <v>0.7</v>
      </c>
      <c r="O876" s="224" t="s">
        <v>107</v>
      </c>
      <c r="P876" s="224" t="s">
        <v>108</v>
      </c>
      <c r="Q876" s="205"/>
      <c r="R876" s="206"/>
      <c r="S876" s="206"/>
      <c r="T876" s="206"/>
      <c r="U876" s="206"/>
      <c r="V876" s="206"/>
      <c r="W876" s="206"/>
      <c r="X876" s="206"/>
      <c r="Y876" s="206"/>
      <c r="Z876" s="206"/>
      <c r="AA876" s="206"/>
      <c r="AB876" s="206"/>
      <c r="AC876" s="206"/>
      <c r="AD876" s="206"/>
      <c r="AE876" s="206"/>
      <c r="AF876" s="206"/>
      <c r="AG876" s="206"/>
      <c r="AH876" s="206"/>
      <c r="AI876" s="206"/>
      <c r="AJ876" s="206"/>
      <c r="AK876" s="206"/>
      <c r="AL876" s="206"/>
      <c r="AM876" s="206"/>
      <c r="AN876" s="206"/>
      <c r="AO876" s="206"/>
      <c r="AP876" s="206"/>
      <c r="AQ876" s="206"/>
      <c r="AR876" s="206"/>
      <c r="AS876" s="206"/>
      <c r="AT876" s="206"/>
      <c r="AU876" s="206"/>
      <c r="AV876" s="206"/>
      <c r="AW876" s="206"/>
      <c r="AX876" s="206"/>
      <c r="AY876" s="206"/>
      <c r="AZ876" s="206"/>
      <c r="BA876" s="206"/>
      <c r="BB876" s="206"/>
      <c r="BC876" s="206"/>
      <c r="BD876" s="206"/>
      <c r="BE876" s="206"/>
      <c r="BF876" s="206"/>
      <c r="BG876" s="206"/>
      <c r="BH876" s="206"/>
      <c r="BI876" s="206"/>
      <c r="BJ876" s="206"/>
      <c r="BK876" s="206"/>
      <c r="BL876" s="206"/>
      <c r="BM876" s="215">
        <v>1</v>
      </c>
    </row>
    <row r="877" spans="1:65">
      <c r="A877" s="30"/>
      <c r="B877" s="19">
        <v>1</v>
      </c>
      <c r="C877" s="9">
        <v>2</v>
      </c>
      <c r="D877" s="225" t="s">
        <v>108</v>
      </c>
      <c r="E877" s="225" t="s">
        <v>303</v>
      </c>
      <c r="F877" s="225" t="s">
        <v>108</v>
      </c>
      <c r="G877" s="225" t="s">
        <v>108</v>
      </c>
      <c r="H877" s="225" t="s">
        <v>108</v>
      </c>
      <c r="I877" s="225" t="s">
        <v>108</v>
      </c>
      <c r="J877" s="225" t="s">
        <v>108</v>
      </c>
      <c r="K877" s="226">
        <v>6.0095067485257002E-3</v>
      </c>
      <c r="L877" s="225" t="s">
        <v>303</v>
      </c>
      <c r="M877" s="225" t="s">
        <v>303</v>
      </c>
      <c r="N877" s="24">
        <v>0.7</v>
      </c>
      <c r="O877" s="225" t="s">
        <v>107</v>
      </c>
      <c r="P877" s="225" t="s">
        <v>108</v>
      </c>
      <c r="Q877" s="205"/>
      <c r="R877" s="206"/>
      <c r="S877" s="206"/>
      <c r="T877" s="206"/>
      <c r="U877" s="206"/>
      <c r="V877" s="206"/>
      <c r="W877" s="206"/>
      <c r="X877" s="206"/>
      <c r="Y877" s="206"/>
      <c r="Z877" s="206"/>
      <c r="AA877" s="206"/>
      <c r="AB877" s="206"/>
      <c r="AC877" s="206"/>
      <c r="AD877" s="206"/>
      <c r="AE877" s="206"/>
      <c r="AF877" s="206"/>
      <c r="AG877" s="206"/>
      <c r="AH877" s="206"/>
      <c r="AI877" s="206"/>
      <c r="AJ877" s="206"/>
      <c r="AK877" s="206"/>
      <c r="AL877" s="206"/>
      <c r="AM877" s="206"/>
      <c r="AN877" s="206"/>
      <c r="AO877" s="206"/>
      <c r="AP877" s="206"/>
      <c r="AQ877" s="206"/>
      <c r="AR877" s="206"/>
      <c r="AS877" s="206"/>
      <c r="AT877" s="206"/>
      <c r="AU877" s="206"/>
      <c r="AV877" s="206"/>
      <c r="AW877" s="206"/>
      <c r="AX877" s="206"/>
      <c r="AY877" s="206"/>
      <c r="AZ877" s="206"/>
      <c r="BA877" s="206"/>
      <c r="BB877" s="206"/>
      <c r="BC877" s="206"/>
      <c r="BD877" s="206"/>
      <c r="BE877" s="206"/>
      <c r="BF877" s="206"/>
      <c r="BG877" s="206"/>
      <c r="BH877" s="206"/>
      <c r="BI877" s="206"/>
      <c r="BJ877" s="206"/>
      <c r="BK877" s="206"/>
      <c r="BL877" s="206"/>
      <c r="BM877" s="215">
        <v>36</v>
      </c>
    </row>
    <row r="878" spans="1:65">
      <c r="A878" s="30"/>
      <c r="B878" s="19">
        <v>1</v>
      </c>
      <c r="C878" s="9">
        <v>3</v>
      </c>
      <c r="D878" s="225" t="s">
        <v>108</v>
      </c>
      <c r="E878" s="225" t="s">
        <v>303</v>
      </c>
      <c r="F878" s="225" t="s">
        <v>108</v>
      </c>
      <c r="G878" s="225" t="s">
        <v>108</v>
      </c>
      <c r="H878" s="225" t="s">
        <v>108</v>
      </c>
      <c r="I878" s="225" t="s">
        <v>108</v>
      </c>
      <c r="J878" s="225" t="s">
        <v>108</v>
      </c>
      <c r="K878" s="24">
        <v>4.1970032697153901E-3</v>
      </c>
      <c r="L878" s="225" t="s">
        <v>303</v>
      </c>
      <c r="M878" s="225" t="s">
        <v>303</v>
      </c>
      <c r="N878" s="24">
        <v>0.7</v>
      </c>
      <c r="O878" s="225" t="s">
        <v>107</v>
      </c>
      <c r="P878" s="225" t="s">
        <v>108</v>
      </c>
      <c r="Q878" s="205"/>
      <c r="R878" s="206"/>
      <c r="S878" s="206"/>
      <c r="T878" s="206"/>
      <c r="U878" s="206"/>
      <c r="V878" s="206"/>
      <c r="W878" s="206"/>
      <c r="X878" s="206"/>
      <c r="Y878" s="206"/>
      <c r="Z878" s="206"/>
      <c r="AA878" s="206"/>
      <c r="AB878" s="206"/>
      <c r="AC878" s="206"/>
      <c r="AD878" s="206"/>
      <c r="AE878" s="206"/>
      <c r="AF878" s="206"/>
      <c r="AG878" s="206"/>
      <c r="AH878" s="206"/>
      <c r="AI878" s="206"/>
      <c r="AJ878" s="206"/>
      <c r="AK878" s="206"/>
      <c r="AL878" s="206"/>
      <c r="AM878" s="206"/>
      <c r="AN878" s="206"/>
      <c r="AO878" s="206"/>
      <c r="AP878" s="206"/>
      <c r="AQ878" s="206"/>
      <c r="AR878" s="206"/>
      <c r="AS878" s="206"/>
      <c r="AT878" s="206"/>
      <c r="AU878" s="206"/>
      <c r="AV878" s="206"/>
      <c r="AW878" s="206"/>
      <c r="AX878" s="206"/>
      <c r="AY878" s="206"/>
      <c r="AZ878" s="206"/>
      <c r="BA878" s="206"/>
      <c r="BB878" s="206"/>
      <c r="BC878" s="206"/>
      <c r="BD878" s="206"/>
      <c r="BE878" s="206"/>
      <c r="BF878" s="206"/>
      <c r="BG878" s="206"/>
      <c r="BH878" s="206"/>
      <c r="BI878" s="206"/>
      <c r="BJ878" s="206"/>
      <c r="BK878" s="206"/>
      <c r="BL878" s="206"/>
      <c r="BM878" s="215">
        <v>16</v>
      </c>
    </row>
    <row r="879" spans="1:65">
      <c r="A879" s="30"/>
      <c r="B879" s="19">
        <v>1</v>
      </c>
      <c r="C879" s="9">
        <v>4</v>
      </c>
      <c r="D879" s="225" t="s">
        <v>108</v>
      </c>
      <c r="E879" s="225" t="s">
        <v>303</v>
      </c>
      <c r="F879" s="225" t="s">
        <v>108</v>
      </c>
      <c r="G879" s="225" t="s">
        <v>108</v>
      </c>
      <c r="H879" s="225" t="s">
        <v>108</v>
      </c>
      <c r="I879" s="225" t="s">
        <v>108</v>
      </c>
      <c r="J879" s="225" t="s">
        <v>108</v>
      </c>
      <c r="K879" s="24">
        <v>3.8600108562442405E-3</v>
      </c>
      <c r="L879" s="225" t="s">
        <v>303</v>
      </c>
      <c r="M879" s="225" t="s">
        <v>303</v>
      </c>
      <c r="N879" s="24">
        <v>0.7</v>
      </c>
      <c r="O879" s="225" t="s">
        <v>107</v>
      </c>
      <c r="P879" s="225" t="s">
        <v>108</v>
      </c>
      <c r="Q879" s="205"/>
      <c r="R879" s="206"/>
      <c r="S879" s="206"/>
      <c r="T879" s="206"/>
      <c r="U879" s="206"/>
      <c r="V879" s="206"/>
      <c r="W879" s="206"/>
      <c r="X879" s="206"/>
      <c r="Y879" s="206"/>
      <c r="Z879" s="206"/>
      <c r="AA879" s="206"/>
      <c r="AB879" s="206"/>
      <c r="AC879" s="206"/>
      <c r="AD879" s="206"/>
      <c r="AE879" s="206"/>
      <c r="AF879" s="206"/>
      <c r="AG879" s="206"/>
      <c r="AH879" s="206"/>
      <c r="AI879" s="206"/>
      <c r="AJ879" s="206"/>
      <c r="AK879" s="206"/>
      <c r="AL879" s="206"/>
      <c r="AM879" s="206"/>
      <c r="AN879" s="206"/>
      <c r="AO879" s="206"/>
      <c r="AP879" s="206"/>
      <c r="AQ879" s="206"/>
      <c r="AR879" s="206"/>
      <c r="AS879" s="206"/>
      <c r="AT879" s="206"/>
      <c r="AU879" s="206"/>
      <c r="AV879" s="206"/>
      <c r="AW879" s="206"/>
      <c r="AX879" s="206"/>
      <c r="AY879" s="206"/>
      <c r="AZ879" s="206"/>
      <c r="BA879" s="206"/>
      <c r="BB879" s="206"/>
      <c r="BC879" s="206"/>
      <c r="BD879" s="206"/>
      <c r="BE879" s="206"/>
      <c r="BF879" s="206"/>
      <c r="BG879" s="206"/>
      <c r="BH879" s="206"/>
      <c r="BI879" s="206"/>
      <c r="BJ879" s="206"/>
      <c r="BK879" s="206"/>
      <c r="BL879" s="206"/>
      <c r="BM879" s="215" t="s">
        <v>108</v>
      </c>
    </row>
    <row r="880" spans="1:65">
      <c r="A880" s="30"/>
      <c r="B880" s="19">
        <v>1</v>
      </c>
      <c r="C880" s="9">
        <v>5</v>
      </c>
      <c r="D880" s="225" t="s">
        <v>108</v>
      </c>
      <c r="E880" s="225" t="s">
        <v>303</v>
      </c>
      <c r="F880" s="225" t="s">
        <v>108</v>
      </c>
      <c r="G880" s="225" t="s">
        <v>108</v>
      </c>
      <c r="H880" s="225" t="s">
        <v>108</v>
      </c>
      <c r="I880" s="225" t="s">
        <v>108</v>
      </c>
      <c r="J880" s="225" t="s">
        <v>108</v>
      </c>
      <c r="K880" s="24">
        <v>3.7668691335911498E-3</v>
      </c>
      <c r="L880" s="225" t="s">
        <v>303</v>
      </c>
      <c r="M880" s="225" t="s">
        <v>303</v>
      </c>
      <c r="N880" s="24">
        <v>0.8</v>
      </c>
      <c r="O880" s="225" t="s">
        <v>107</v>
      </c>
      <c r="P880" s="225" t="s">
        <v>108</v>
      </c>
      <c r="Q880" s="205"/>
      <c r="R880" s="206"/>
      <c r="S880" s="206"/>
      <c r="T880" s="206"/>
      <c r="U880" s="206"/>
      <c r="V880" s="206"/>
      <c r="W880" s="206"/>
      <c r="X880" s="206"/>
      <c r="Y880" s="206"/>
      <c r="Z880" s="206"/>
      <c r="AA880" s="206"/>
      <c r="AB880" s="206"/>
      <c r="AC880" s="206"/>
      <c r="AD880" s="206"/>
      <c r="AE880" s="206"/>
      <c r="AF880" s="206"/>
      <c r="AG880" s="206"/>
      <c r="AH880" s="206"/>
      <c r="AI880" s="206"/>
      <c r="AJ880" s="206"/>
      <c r="AK880" s="206"/>
      <c r="AL880" s="206"/>
      <c r="AM880" s="206"/>
      <c r="AN880" s="206"/>
      <c r="AO880" s="206"/>
      <c r="AP880" s="206"/>
      <c r="AQ880" s="206"/>
      <c r="AR880" s="206"/>
      <c r="AS880" s="206"/>
      <c r="AT880" s="206"/>
      <c r="AU880" s="206"/>
      <c r="AV880" s="206"/>
      <c r="AW880" s="206"/>
      <c r="AX880" s="206"/>
      <c r="AY880" s="206"/>
      <c r="AZ880" s="206"/>
      <c r="BA880" s="206"/>
      <c r="BB880" s="206"/>
      <c r="BC880" s="206"/>
      <c r="BD880" s="206"/>
      <c r="BE880" s="206"/>
      <c r="BF880" s="206"/>
      <c r="BG880" s="206"/>
      <c r="BH880" s="206"/>
      <c r="BI880" s="206"/>
      <c r="BJ880" s="206"/>
      <c r="BK880" s="206"/>
      <c r="BL880" s="206"/>
      <c r="BM880" s="215">
        <v>106</v>
      </c>
    </row>
    <row r="881" spans="1:65">
      <c r="A881" s="30"/>
      <c r="B881" s="19">
        <v>1</v>
      </c>
      <c r="C881" s="9">
        <v>6</v>
      </c>
      <c r="D881" s="225" t="s">
        <v>108</v>
      </c>
      <c r="E881" s="225" t="s">
        <v>303</v>
      </c>
      <c r="F881" s="225" t="s">
        <v>108</v>
      </c>
      <c r="G881" s="225" t="s">
        <v>108</v>
      </c>
      <c r="H881" s="225" t="s">
        <v>108</v>
      </c>
      <c r="I881" s="225" t="s">
        <v>108</v>
      </c>
      <c r="J881" s="225" t="s">
        <v>108</v>
      </c>
      <c r="K881" s="24">
        <v>3.2141819946728701E-3</v>
      </c>
      <c r="L881" s="225" t="s">
        <v>303</v>
      </c>
      <c r="M881" s="225" t="s">
        <v>303</v>
      </c>
      <c r="N881" s="24">
        <v>0.7</v>
      </c>
      <c r="O881" s="225" t="s">
        <v>107</v>
      </c>
      <c r="P881" s="225" t="s">
        <v>108</v>
      </c>
      <c r="Q881" s="205"/>
      <c r="R881" s="206"/>
      <c r="S881" s="206"/>
      <c r="T881" s="206"/>
      <c r="U881" s="206"/>
      <c r="V881" s="206"/>
      <c r="W881" s="206"/>
      <c r="X881" s="206"/>
      <c r="Y881" s="206"/>
      <c r="Z881" s="206"/>
      <c r="AA881" s="206"/>
      <c r="AB881" s="206"/>
      <c r="AC881" s="206"/>
      <c r="AD881" s="206"/>
      <c r="AE881" s="206"/>
      <c r="AF881" s="206"/>
      <c r="AG881" s="206"/>
      <c r="AH881" s="206"/>
      <c r="AI881" s="206"/>
      <c r="AJ881" s="206"/>
      <c r="AK881" s="206"/>
      <c r="AL881" s="206"/>
      <c r="AM881" s="206"/>
      <c r="AN881" s="206"/>
      <c r="AO881" s="206"/>
      <c r="AP881" s="206"/>
      <c r="AQ881" s="206"/>
      <c r="AR881" s="206"/>
      <c r="AS881" s="206"/>
      <c r="AT881" s="206"/>
      <c r="AU881" s="206"/>
      <c r="AV881" s="206"/>
      <c r="AW881" s="206"/>
      <c r="AX881" s="206"/>
      <c r="AY881" s="206"/>
      <c r="AZ881" s="206"/>
      <c r="BA881" s="206"/>
      <c r="BB881" s="206"/>
      <c r="BC881" s="206"/>
      <c r="BD881" s="206"/>
      <c r="BE881" s="206"/>
      <c r="BF881" s="206"/>
      <c r="BG881" s="206"/>
      <c r="BH881" s="206"/>
      <c r="BI881" s="206"/>
      <c r="BJ881" s="206"/>
      <c r="BK881" s="206"/>
      <c r="BL881" s="206"/>
      <c r="BM881" s="56"/>
    </row>
    <row r="882" spans="1:65">
      <c r="A882" s="30"/>
      <c r="B882" s="20" t="s">
        <v>260</v>
      </c>
      <c r="C882" s="12"/>
      <c r="D882" s="216" t="s">
        <v>662</v>
      </c>
      <c r="E882" s="216" t="s">
        <v>662</v>
      </c>
      <c r="F882" s="216" t="s">
        <v>662</v>
      </c>
      <c r="G882" s="216" t="s">
        <v>662</v>
      </c>
      <c r="H882" s="216" t="s">
        <v>662</v>
      </c>
      <c r="I882" s="216" t="s">
        <v>662</v>
      </c>
      <c r="J882" s="216" t="s">
        <v>662</v>
      </c>
      <c r="K882" s="216">
        <v>4.152307643589607E-3</v>
      </c>
      <c r="L882" s="216" t="s">
        <v>662</v>
      </c>
      <c r="M882" s="216" t="s">
        <v>662</v>
      </c>
      <c r="N882" s="216">
        <v>0.71666666666666667</v>
      </c>
      <c r="O882" s="216" t="s">
        <v>662</v>
      </c>
      <c r="P882" s="216" t="s">
        <v>662</v>
      </c>
      <c r="Q882" s="205"/>
      <c r="R882" s="206"/>
      <c r="S882" s="206"/>
      <c r="T882" s="206"/>
      <c r="U882" s="206"/>
      <c r="V882" s="206"/>
      <c r="W882" s="206"/>
      <c r="X882" s="206"/>
      <c r="Y882" s="206"/>
      <c r="Z882" s="206"/>
      <c r="AA882" s="206"/>
      <c r="AB882" s="206"/>
      <c r="AC882" s="206"/>
      <c r="AD882" s="206"/>
      <c r="AE882" s="206"/>
      <c r="AF882" s="206"/>
      <c r="AG882" s="206"/>
      <c r="AH882" s="206"/>
      <c r="AI882" s="206"/>
      <c r="AJ882" s="206"/>
      <c r="AK882" s="206"/>
      <c r="AL882" s="206"/>
      <c r="AM882" s="206"/>
      <c r="AN882" s="206"/>
      <c r="AO882" s="206"/>
      <c r="AP882" s="206"/>
      <c r="AQ882" s="206"/>
      <c r="AR882" s="206"/>
      <c r="AS882" s="206"/>
      <c r="AT882" s="206"/>
      <c r="AU882" s="206"/>
      <c r="AV882" s="206"/>
      <c r="AW882" s="206"/>
      <c r="AX882" s="206"/>
      <c r="AY882" s="206"/>
      <c r="AZ882" s="206"/>
      <c r="BA882" s="206"/>
      <c r="BB882" s="206"/>
      <c r="BC882" s="206"/>
      <c r="BD882" s="206"/>
      <c r="BE882" s="206"/>
      <c r="BF882" s="206"/>
      <c r="BG882" s="206"/>
      <c r="BH882" s="206"/>
      <c r="BI882" s="206"/>
      <c r="BJ882" s="206"/>
      <c r="BK882" s="206"/>
      <c r="BL882" s="206"/>
      <c r="BM882" s="56"/>
    </row>
    <row r="883" spans="1:65">
      <c r="A883" s="30"/>
      <c r="B883" s="3" t="s">
        <v>261</v>
      </c>
      <c r="C883" s="29"/>
      <c r="D883" s="24" t="s">
        <v>662</v>
      </c>
      <c r="E883" s="24" t="s">
        <v>662</v>
      </c>
      <c r="F883" s="24" t="s">
        <v>662</v>
      </c>
      <c r="G883" s="24" t="s">
        <v>662</v>
      </c>
      <c r="H883" s="24" t="s">
        <v>662</v>
      </c>
      <c r="I883" s="24" t="s">
        <v>662</v>
      </c>
      <c r="J883" s="24" t="s">
        <v>662</v>
      </c>
      <c r="K883" s="24">
        <v>3.8631423575162657E-3</v>
      </c>
      <c r="L883" s="24" t="s">
        <v>662</v>
      </c>
      <c r="M883" s="24" t="s">
        <v>662</v>
      </c>
      <c r="N883" s="24">
        <v>0.7</v>
      </c>
      <c r="O883" s="24" t="s">
        <v>662</v>
      </c>
      <c r="P883" s="24" t="s">
        <v>662</v>
      </c>
      <c r="Q883" s="205"/>
      <c r="R883" s="206"/>
      <c r="S883" s="206"/>
      <c r="T883" s="206"/>
      <c r="U883" s="206"/>
      <c r="V883" s="206"/>
      <c r="W883" s="206"/>
      <c r="X883" s="206"/>
      <c r="Y883" s="206"/>
      <c r="Z883" s="206"/>
      <c r="AA883" s="206"/>
      <c r="AB883" s="206"/>
      <c r="AC883" s="206"/>
      <c r="AD883" s="206"/>
      <c r="AE883" s="206"/>
      <c r="AF883" s="206"/>
      <c r="AG883" s="206"/>
      <c r="AH883" s="206"/>
      <c r="AI883" s="206"/>
      <c r="AJ883" s="206"/>
      <c r="AK883" s="206"/>
      <c r="AL883" s="206"/>
      <c r="AM883" s="206"/>
      <c r="AN883" s="206"/>
      <c r="AO883" s="206"/>
      <c r="AP883" s="206"/>
      <c r="AQ883" s="206"/>
      <c r="AR883" s="206"/>
      <c r="AS883" s="206"/>
      <c r="AT883" s="206"/>
      <c r="AU883" s="206"/>
      <c r="AV883" s="206"/>
      <c r="AW883" s="206"/>
      <c r="AX883" s="206"/>
      <c r="AY883" s="206"/>
      <c r="AZ883" s="206"/>
      <c r="BA883" s="206"/>
      <c r="BB883" s="206"/>
      <c r="BC883" s="206"/>
      <c r="BD883" s="206"/>
      <c r="BE883" s="206"/>
      <c r="BF883" s="206"/>
      <c r="BG883" s="206"/>
      <c r="BH883" s="206"/>
      <c r="BI883" s="206"/>
      <c r="BJ883" s="206"/>
      <c r="BK883" s="206"/>
      <c r="BL883" s="206"/>
      <c r="BM883" s="56"/>
    </row>
    <row r="884" spans="1:65">
      <c r="A884" s="30"/>
      <c r="B884" s="3" t="s">
        <v>262</v>
      </c>
      <c r="C884" s="29"/>
      <c r="D884" s="24" t="s">
        <v>662</v>
      </c>
      <c r="E884" s="24" t="s">
        <v>662</v>
      </c>
      <c r="F884" s="24" t="s">
        <v>662</v>
      </c>
      <c r="G884" s="24" t="s">
        <v>662</v>
      </c>
      <c r="H884" s="24" t="s">
        <v>662</v>
      </c>
      <c r="I884" s="24" t="s">
        <v>662</v>
      </c>
      <c r="J884" s="24" t="s">
        <v>662</v>
      </c>
      <c r="K884" s="24">
        <v>9.6406239740544483E-4</v>
      </c>
      <c r="L884" s="24" t="s">
        <v>662</v>
      </c>
      <c r="M884" s="24" t="s">
        <v>662</v>
      </c>
      <c r="N884" s="24">
        <v>4.0824829046386339E-2</v>
      </c>
      <c r="O884" s="24" t="s">
        <v>662</v>
      </c>
      <c r="P884" s="24" t="s">
        <v>662</v>
      </c>
      <c r="Q884" s="205"/>
      <c r="R884" s="206"/>
      <c r="S884" s="206"/>
      <c r="T884" s="206"/>
      <c r="U884" s="206"/>
      <c r="V884" s="206"/>
      <c r="W884" s="206"/>
      <c r="X884" s="206"/>
      <c r="Y884" s="206"/>
      <c r="Z884" s="206"/>
      <c r="AA884" s="206"/>
      <c r="AB884" s="206"/>
      <c r="AC884" s="206"/>
      <c r="AD884" s="206"/>
      <c r="AE884" s="206"/>
      <c r="AF884" s="206"/>
      <c r="AG884" s="206"/>
      <c r="AH884" s="206"/>
      <c r="AI884" s="206"/>
      <c r="AJ884" s="206"/>
      <c r="AK884" s="206"/>
      <c r="AL884" s="206"/>
      <c r="AM884" s="206"/>
      <c r="AN884" s="206"/>
      <c r="AO884" s="206"/>
      <c r="AP884" s="206"/>
      <c r="AQ884" s="206"/>
      <c r="AR884" s="206"/>
      <c r="AS884" s="206"/>
      <c r="AT884" s="206"/>
      <c r="AU884" s="206"/>
      <c r="AV884" s="206"/>
      <c r="AW884" s="206"/>
      <c r="AX884" s="206"/>
      <c r="AY884" s="206"/>
      <c r="AZ884" s="206"/>
      <c r="BA884" s="206"/>
      <c r="BB884" s="206"/>
      <c r="BC884" s="206"/>
      <c r="BD884" s="206"/>
      <c r="BE884" s="206"/>
      <c r="BF884" s="206"/>
      <c r="BG884" s="206"/>
      <c r="BH884" s="206"/>
      <c r="BI884" s="206"/>
      <c r="BJ884" s="206"/>
      <c r="BK884" s="206"/>
      <c r="BL884" s="206"/>
      <c r="BM884" s="56"/>
    </row>
    <row r="885" spans="1:65">
      <c r="A885" s="30"/>
      <c r="B885" s="3" t="s">
        <v>86</v>
      </c>
      <c r="C885" s="29"/>
      <c r="D885" s="13" t="s">
        <v>662</v>
      </c>
      <c r="E885" s="13" t="s">
        <v>662</v>
      </c>
      <c r="F885" s="13" t="s">
        <v>662</v>
      </c>
      <c r="G885" s="13" t="s">
        <v>662</v>
      </c>
      <c r="H885" s="13" t="s">
        <v>662</v>
      </c>
      <c r="I885" s="13" t="s">
        <v>662</v>
      </c>
      <c r="J885" s="13" t="s">
        <v>662</v>
      </c>
      <c r="K885" s="13">
        <v>0.23217508916849608</v>
      </c>
      <c r="L885" s="13" t="s">
        <v>662</v>
      </c>
      <c r="M885" s="13" t="s">
        <v>662</v>
      </c>
      <c r="N885" s="13">
        <v>5.6964877739143729E-2</v>
      </c>
      <c r="O885" s="13" t="s">
        <v>662</v>
      </c>
      <c r="P885" s="13" t="s">
        <v>662</v>
      </c>
      <c r="Q885" s="15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55"/>
    </row>
    <row r="886" spans="1:65">
      <c r="A886" s="30"/>
      <c r="B886" s="3" t="s">
        <v>263</v>
      </c>
      <c r="C886" s="29"/>
      <c r="D886" s="13" t="s">
        <v>662</v>
      </c>
      <c r="E886" s="13" t="s">
        <v>662</v>
      </c>
      <c r="F886" s="13" t="s">
        <v>662</v>
      </c>
      <c r="G886" s="13" t="s">
        <v>662</v>
      </c>
      <c r="H886" s="13" t="s">
        <v>662</v>
      </c>
      <c r="I886" s="13" t="s">
        <v>662</v>
      </c>
      <c r="J886" s="13" t="s">
        <v>662</v>
      </c>
      <c r="K886" s="13" t="s">
        <v>662</v>
      </c>
      <c r="L886" s="13" t="s">
        <v>662</v>
      </c>
      <c r="M886" s="13" t="s">
        <v>662</v>
      </c>
      <c r="N886" s="13" t="s">
        <v>662</v>
      </c>
      <c r="O886" s="13" t="s">
        <v>662</v>
      </c>
      <c r="P886" s="13" t="s">
        <v>662</v>
      </c>
      <c r="Q886" s="15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55"/>
    </row>
    <row r="887" spans="1:65">
      <c r="A887" s="30"/>
      <c r="B887" s="46" t="s">
        <v>264</v>
      </c>
      <c r="C887" s="47"/>
      <c r="D887" s="45" t="s">
        <v>265</v>
      </c>
      <c r="E887" s="45" t="s">
        <v>265</v>
      </c>
      <c r="F887" s="45" t="s">
        <v>265</v>
      </c>
      <c r="G887" s="45" t="s">
        <v>265</v>
      </c>
      <c r="H887" s="45" t="s">
        <v>265</v>
      </c>
      <c r="I887" s="45" t="s">
        <v>265</v>
      </c>
      <c r="J887" s="45" t="s">
        <v>265</v>
      </c>
      <c r="K887" s="45" t="s">
        <v>265</v>
      </c>
      <c r="L887" s="45" t="s">
        <v>265</v>
      </c>
      <c r="M887" s="45" t="s">
        <v>265</v>
      </c>
      <c r="N887" s="45" t="s">
        <v>265</v>
      </c>
      <c r="O887" s="45" t="s">
        <v>265</v>
      </c>
      <c r="P887" s="45" t="s">
        <v>265</v>
      </c>
      <c r="Q887" s="15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55"/>
    </row>
    <row r="888" spans="1:65">
      <c r="B888" s="31"/>
      <c r="C888" s="20"/>
      <c r="D888" s="20"/>
      <c r="E888" s="20"/>
      <c r="F888" s="20"/>
      <c r="G888" s="20"/>
      <c r="H888" s="20"/>
      <c r="I888" s="20"/>
      <c r="J888" s="20"/>
      <c r="K888" s="20"/>
      <c r="L888" s="20"/>
      <c r="M888" s="20"/>
      <c r="N888" s="20"/>
      <c r="O888" s="20"/>
      <c r="P888" s="20"/>
      <c r="BM888" s="55"/>
    </row>
    <row r="889" spans="1:65" ht="15">
      <c r="B889" s="8" t="s">
        <v>649</v>
      </c>
      <c r="BM889" s="28" t="s">
        <v>290</v>
      </c>
    </row>
    <row r="890" spans="1:65" ht="15">
      <c r="A890" s="25" t="s">
        <v>24</v>
      </c>
      <c r="B890" s="18" t="s">
        <v>112</v>
      </c>
      <c r="C890" s="15" t="s">
        <v>113</v>
      </c>
      <c r="D890" s="16" t="s">
        <v>225</v>
      </c>
      <c r="E890" s="17" t="s">
        <v>225</v>
      </c>
      <c r="F890" s="17" t="s">
        <v>225</v>
      </c>
      <c r="G890" s="17" t="s">
        <v>225</v>
      </c>
      <c r="H890" s="15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28">
        <v>1</v>
      </c>
    </row>
    <row r="891" spans="1:65">
      <c r="A891" s="30"/>
      <c r="B891" s="19" t="s">
        <v>226</v>
      </c>
      <c r="C891" s="9" t="s">
        <v>226</v>
      </c>
      <c r="D891" s="151" t="s">
        <v>231</v>
      </c>
      <c r="E891" s="152" t="s">
        <v>232</v>
      </c>
      <c r="F891" s="152" t="s">
        <v>243</v>
      </c>
      <c r="G891" s="152" t="s">
        <v>246</v>
      </c>
      <c r="H891" s="15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28" t="s">
        <v>3</v>
      </c>
    </row>
    <row r="892" spans="1:65">
      <c r="A892" s="30"/>
      <c r="B892" s="19"/>
      <c r="C892" s="9"/>
      <c r="D892" s="10" t="s">
        <v>282</v>
      </c>
      <c r="E892" s="11" t="s">
        <v>320</v>
      </c>
      <c r="F892" s="11" t="s">
        <v>320</v>
      </c>
      <c r="G892" s="11" t="s">
        <v>282</v>
      </c>
      <c r="H892" s="15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28">
        <v>2</v>
      </c>
    </row>
    <row r="893" spans="1:65">
      <c r="A893" s="30"/>
      <c r="B893" s="19"/>
      <c r="C893" s="9"/>
      <c r="D893" s="26" t="s">
        <v>322</v>
      </c>
      <c r="E893" s="26" t="s">
        <v>323</v>
      </c>
      <c r="F893" s="26" t="s">
        <v>307</v>
      </c>
      <c r="G893" s="26" t="s">
        <v>324</v>
      </c>
      <c r="H893" s="15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28">
        <v>2</v>
      </c>
    </row>
    <row r="894" spans="1:65">
      <c r="A894" s="30"/>
      <c r="B894" s="18">
        <v>1</v>
      </c>
      <c r="C894" s="14">
        <v>1</v>
      </c>
      <c r="D894" s="22">
        <v>0.27555288699860647</v>
      </c>
      <c r="E894" s="22">
        <v>0.2</v>
      </c>
      <c r="F894" s="22">
        <v>0.3</v>
      </c>
      <c r="G894" s="22">
        <v>0.7</v>
      </c>
      <c r="H894" s="15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28">
        <v>1</v>
      </c>
    </row>
    <row r="895" spans="1:65">
      <c r="A895" s="30"/>
      <c r="B895" s="19">
        <v>1</v>
      </c>
      <c r="C895" s="9">
        <v>2</v>
      </c>
      <c r="D895" s="11">
        <v>0.28002822697699215</v>
      </c>
      <c r="E895" s="11">
        <v>0.2</v>
      </c>
      <c r="F895" s="11">
        <v>0.3</v>
      </c>
      <c r="G895" s="11">
        <v>0.7</v>
      </c>
      <c r="H895" s="15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28">
        <v>45</v>
      </c>
    </row>
    <row r="896" spans="1:65">
      <c r="A896" s="30"/>
      <c r="B896" s="19">
        <v>1</v>
      </c>
      <c r="C896" s="9">
        <v>3</v>
      </c>
      <c r="D896" s="11">
        <v>0.28244248221814883</v>
      </c>
      <c r="E896" s="11">
        <v>0.2</v>
      </c>
      <c r="F896" s="11">
        <v>0.31</v>
      </c>
      <c r="G896" s="11">
        <v>0.7</v>
      </c>
      <c r="H896" s="15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28">
        <v>16</v>
      </c>
    </row>
    <row r="897" spans="1:65">
      <c r="A897" s="30"/>
      <c r="B897" s="19">
        <v>1</v>
      </c>
      <c r="C897" s="9">
        <v>4</v>
      </c>
      <c r="D897" s="11">
        <v>0.28213116714843667</v>
      </c>
      <c r="E897" s="11">
        <v>0.1</v>
      </c>
      <c r="F897" s="11">
        <v>0.31</v>
      </c>
      <c r="G897" s="11">
        <v>0.7</v>
      </c>
      <c r="H897" s="15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28">
        <v>0.36658105660285001</v>
      </c>
    </row>
    <row r="898" spans="1:65">
      <c r="A898" s="30"/>
      <c r="B898" s="19">
        <v>1</v>
      </c>
      <c r="C898" s="9">
        <v>5</v>
      </c>
      <c r="D898" s="11">
        <v>0.27861387899217316</v>
      </c>
      <c r="E898" s="11">
        <v>0.2</v>
      </c>
      <c r="F898" s="11">
        <v>0.28999999999999998</v>
      </c>
      <c r="G898" s="11">
        <v>0.7</v>
      </c>
      <c r="H898" s="15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28">
        <v>51</v>
      </c>
    </row>
    <row r="899" spans="1:65">
      <c r="A899" s="30"/>
      <c r="B899" s="19">
        <v>1</v>
      </c>
      <c r="C899" s="9">
        <v>6</v>
      </c>
      <c r="D899" s="11">
        <v>0.27917671613403372</v>
      </c>
      <c r="E899" s="11">
        <v>0.2</v>
      </c>
      <c r="F899" s="11">
        <v>0.31</v>
      </c>
      <c r="G899" s="11">
        <v>0.7</v>
      </c>
      <c r="H899" s="15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55"/>
    </row>
    <row r="900" spans="1:65">
      <c r="A900" s="30"/>
      <c r="B900" s="20" t="s">
        <v>260</v>
      </c>
      <c r="C900" s="12"/>
      <c r="D900" s="23">
        <v>0.27965755974473183</v>
      </c>
      <c r="E900" s="23">
        <v>0.18333333333333335</v>
      </c>
      <c r="F900" s="23">
        <v>0.30333333333333334</v>
      </c>
      <c r="G900" s="23">
        <v>0.70000000000000007</v>
      </c>
      <c r="H900" s="15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55"/>
    </row>
    <row r="901" spans="1:65">
      <c r="A901" s="30"/>
      <c r="B901" s="3" t="s">
        <v>261</v>
      </c>
      <c r="C901" s="29"/>
      <c r="D901" s="11">
        <v>0.27960247155551293</v>
      </c>
      <c r="E901" s="11">
        <v>0.2</v>
      </c>
      <c r="F901" s="11">
        <v>0.30499999999999999</v>
      </c>
      <c r="G901" s="11">
        <v>0.7</v>
      </c>
      <c r="H901" s="15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55"/>
    </row>
    <row r="902" spans="1:65">
      <c r="A902" s="30"/>
      <c r="B902" s="3" t="s">
        <v>262</v>
      </c>
      <c r="C902" s="29"/>
      <c r="D902" s="24">
        <v>2.5369564210554691E-3</v>
      </c>
      <c r="E902" s="24">
        <v>4.0824829046386367E-2</v>
      </c>
      <c r="F902" s="24">
        <v>8.1649658092772665E-3</v>
      </c>
      <c r="G902" s="24">
        <v>1.2161883888976234E-16</v>
      </c>
      <c r="H902" s="15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55"/>
    </row>
    <row r="903" spans="1:65">
      <c r="A903" s="30"/>
      <c r="B903" s="3" t="s">
        <v>86</v>
      </c>
      <c r="C903" s="29"/>
      <c r="D903" s="13">
        <v>9.0716532868668869E-3</v>
      </c>
      <c r="E903" s="13">
        <v>0.22268088570756198</v>
      </c>
      <c r="F903" s="13">
        <v>2.6917469700914066E-2</v>
      </c>
      <c r="G903" s="13">
        <v>1.7374119841394619E-16</v>
      </c>
      <c r="H903" s="15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55"/>
    </row>
    <row r="904" spans="1:65">
      <c r="A904" s="30"/>
      <c r="B904" s="3" t="s">
        <v>263</v>
      </c>
      <c r="C904" s="29"/>
      <c r="D904" s="13">
        <v>-0.23711944546084429</v>
      </c>
      <c r="E904" s="13">
        <v>-0.49988323174060045</v>
      </c>
      <c r="F904" s="13">
        <v>-0.17253407433444812</v>
      </c>
      <c r="G904" s="13">
        <v>0.90953675153588898</v>
      </c>
      <c r="H904" s="15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55"/>
    </row>
    <row r="905" spans="1:65">
      <c r="A905" s="30"/>
      <c r="B905" s="46" t="s">
        <v>264</v>
      </c>
      <c r="C905" s="47"/>
      <c r="D905" s="45">
        <v>0.13</v>
      </c>
      <c r="E905" s="45">
        <v>1.22</v>
      </c>
      <c r="F905" s="45">
        <v>0.13</v>
      </c>
      <c r="G905" s="45">
        <v>4.59</v>
      </c>
      <c r="H905" s="15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55"/>
    </row>
    <row r="906" spans="1:65">
      <c r="B906" s="31"/>
      <c r="C906" s="20"/>
      <c r="D906" s="20"/>
      <c r="E906" s="20"/>
      <c r="F906" s="20"/>
      <c r="G906" s="20"/>
      <c r="BM906" s="55"/>
    </row>
    <row r="907" spans="1:65" ht="15">
      <c r="B907" s="8" t="s">
        <v>650</v>
      </c>
      <c r="BM907" s="28" t="s">
        <v>290</v>
      </c>
    </row>
    <row r="908" spans="1:65" ht="15">
      <c r="A908" s="25" t="s">
        <v>27</v>
      </c>
      <c r="B908" s="18" t="s">
        <v>112</v>
      </c>
      <c r="C908" s="15" t="s">
        <v>113</v>
      </c>
      <c r="D908" s="16" t="s">
        <v>225</v>
      </c>
      <c r="E908" s="17" t="s">
        <v>225</v>
      </c>
      <c r="F908" s="17" t="s">
        <v>225</v>
      </c>
      <c r="G908" s="17" t="s">
        <v>225</v>
      </c>
      <c r="H908" s="17" t="s">
        <v>225</v>
      </c>
      <c r="I908" s="17" t="s">
        <v>225</v>
      </c>
      <c r="J908" s="17" t="s">
        <v>225</v>
      </c>
      <c r="K908" s="17" t="s">
        <v>225</v>
      </c>
      <c r="L908" s="17" t="s">
        <v>225</v>
      </c>
      <c r="M908" s="17" t="s">
        <v>225</v>
      </c>
      <c r="N908" s="17" t="s">
        <v>225</v>
      </c>
      <c r="O908" s="17" t="s">
        <v>225</v>
      </c>
      <c r="P908" s="17" t="s">
        <v>225</v>
      </c>
      <c r="Q908" s="17" t="s">
        <v>225</v>
      </c>
      <c r="R908" s="15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28">
        <v>1</v>
      </c>
    </row>
    <row r="909" spans="1:65">
      <c r="A909" s="30"/>
      <c r="B909" s="19" t="s">
        <v>226</v>
      </c>
      <c r="C909" s="9" t="s">
        <v>226</v>
      </c>
      <c r="D909" s="151" t="s">
        <v>231</v>
      </c>
      <c r="E909" s="152" t="s">
        <v>232</v>
      </c>
      <c r="F909" s="152" t="s">
        <v>235</v>
      </c>
      <c r="G909" s="152" t="s">
        <v>236</v>
      </c>
      <c r="H909" s="152" t="s">
        <v>237</v>
      </c>
      <c r="I909" s="152" t="s">
        <v>238</v>
      </c>
      <c r="J909" s="152" t="s">
        <v>280</v>
      </c>
      <c r="K909" s="152" t="s">
        <v>241</v>
      </c>
      <c r="L909" s="152" t="s">
        <v>242</v>
      </c>
      <c r="M909" s="152" t="s">
        <v>243</v>
      </c>
      <c r="N909" s="152" t="s">
        <v>245</v>
      </c>
      <c r="O909" s="152" t="s">
        <v>246</v>
      </c>
      <c r="P909" s="152" t="s">
        <v>248</v>
      </c>
      <c r="Q909" s="152" t="s">
        <v>249</v>
      </c>
      <c r="R909" s="15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28" t="s">
        <v>3</v>
      </c>
    </row>
    <row r="910" spans="1:65">
      <c r="A910" s="30"/>
      <c r="B910" s="19"/>
      <c r="C910" s="9"/>
      <c r="D910" s="10" t="s">
        <v>282</v>
      </c>
      <c r="E910" s="11" t="s">
        <v>320</v>
      </c>
      <c r="F910" s="11" t="s">
        <v>282</v>
      </c>
      <c r="G910" s="11" t="s">
        <v>282</v>
      </c>
      <c r="H910" s="11" t="s">
        <v>282</v>
      </c>
      <c r="I910" s="11" t="s">
        <v>282</v>
      </c>
      <c r="J910" s="11" t="s">
        <v>282</v>
      </c>
      <c r="K910" s="11" t="s">
        <v>282</v>
      </c>
      <c r="L910" s="11" t="s">
        <v>320</v>
      </c>
      <c r="M910" s="11" t="s">
        <v>320</v>
      </c>
      <c r="N910" s="11" t="s">
        <v>320</v>
      </c>
      <c r="O910" s="11" t="s">
        <v>282</v>
      </c>
      <c r="P910" s="11" t="s">
        <v>320</v>
      </c>
      <c r="Q910" s="11" t="s">
        <v>320</v>
      </c>
      <c r="R910" s="15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28">
        <v>3</v>
      </c>
    </row>
    <row r="911" spans="1:65">
      <c r="A911" s="30"/>
      <c r="B911" s="19"/>
      <c r="C911" s="9"/>
      <c r="D911" s="26" t="s">
        <v>322</v>
      </c>
      <c r="E911" s="26" t="s">
        <v>323</v>
      </c>
      <c r="F911" s="26" t="s">
        <v>323</v>
      </c>
      <c r="G911" s="26" t="s">
        <v>323</v>
      </c>
      <c r="H911" s="26" t="s">
        <v>323</v>
      </c>
      <c r="I911" s="26" t="s">
        <v>323</v>
      </c>
      <c r="J911" s="26" t="s">
        <v>323</v>
      </c>
      <c r="K911" s="26" t="s">
        <v>324</v>
      </c>
      <c r="L911" s="26" t="s">
        <v>324</v>
      </c>
      <c r="M911" s="26" t="s">
        <v>307</v>
      </c>
      <c r="N911" s="26" t="s">
        <v>323</v>
      </c>
      <c r="O911" s="26" t="s">
        <v>324</v>
      </c>
      <c r="P911" s="26" t="s">
        <v>307</v>
      </c>
      <c r="Q911" s="26" t="s">
        <v>323</v>
      </c>
      <c r="R911" s="15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28">
        <v>3</v>
      </c>
    </row>
    <row r="912" spans="1:65">
      <c r="A912" s="30"/>
      <c r="B912" s="18">
        <v>1</v>
      </c>
      <c r="C912" s="14">
        <v>1</v>
      </c>
      <c r="D912" s="224">
        <v>0.20766215692553275</v>
      </c>
      <c r="E912" s="214" t="s">
        <v>210</v>
      </c>
      <c r="F912" s="224" t="s">
        <v>108</v>
      </c>
      <c r="G912" s="214" t="s">
        <v>108</v>
      </c>
      <c r="H912" s="214" t="s">
        <v>108</v>
      </c>
      <c r="I912" s="214" t="s">
        <v>108</v>
      </c>
      <c r="J912" s="214" t="s">
        <v>108</v>
      </c>
      <c r="K912" s="214">
        <v>1.1567369542775799E-2</v>
      </c>
      <c r="L912" s="224" t="s">
        <v>303</v>
      </c>
      <c r="M912" s="224" t="s">
        <v>303</v>
      </c>
      <c r="N912" s="224">
        <v>0.16</v>
      </c>
      <c r="O912" s="224" t="s">
        <v>318</v>
      </c>
      <c r="P912" s="224" t="s">
        <v>107</v>
      </c>
      <c r="Q912" s="224">
        <v>0.24</v>
      </c>
      <c r="R912" s="205"/>
      <c r="S912" s="206"/>
      <c r="T912" s="206"/>
      <c r="U912" s="206"/>
      <c r="V912" s="206"/>
      <c r="W912" s="206"/>
      <c r="X912" s="206"/>
      <c r="Y912" s="206"/>
      <c r="Z912" s="206"/>
      <c r="AA912" s="206"/>
      <c r="AB912" s="206"/>
      <c r="AC912" s="206"/>
      <c r="AD912" s="206"/>
      <c r="AE912" s="206"/>
      <c r="AF912" s="206"/>
      <c r="AG912" s="206"/>
      <c r="AH912" s="206"/>
      <c r="AI912" s="206"/>
      <c r="AJ912" s="206"/>
      <c r="AK912" s="206"/>
      <c r="AL912" s="206"/>
      <c r="AM912" s="206"/>
      <c r="AN912" s="206"/>
      <c r="AO912" s="206"/>
      <c r="AP912" s="206"/>
      <c r="AQ912" s="206"/>
      <c r="AR912" s="206"/>
      <c r="AS912" s="206"/>
      <c r="AT912" s="206"/>
      <c r="AU912" s="206"/>
      <c r="AV912" s="206"/>
      <c r="AW912" s="206"/>
      <c r="AX912" s="206"/>
      <c r="AY912" s="206"/>
      <c r="AZ912" s="206"/>
      <c r="BA912" s="206"/>
      <c r="BB912" s="206"/>
      <c r="BC912" s="206"/>
      <c r="BD912" s="206"/>
      <c r="BE912" s="206"/>
      <c r="BF912" s="206"/>
      <c r="BG912" s="206"/>
      <c r="BH912" s="206"/>
      <c r="BI912" s="206"/>
      <c r="BJ912" s="206"/>
      <c r="BK912" s="206"/>
      <c r="BL912" s="206"/>
      <c r="BM912" s="215">
        <v>1</v>
      </c>
    </row>
    <row r="913" spans="1:65">
      <c r="A913" s="30"/>
      <c r="B913" s="19">
        <v>1</v>
      </c>
      <c r="C913" s="9">
        <v>2</v>
      </c>
      <c r="D913" s="225">
        <v>0.23072694887240447</v>
      </c>
      <c r="E913" s="24">
        <v>0.02</v>
      </c>
      <c r="F913" s="225" t="s">
        <v>108</v>
      </c>
      <c r="G913" s="24" t="s">
        <v>108</v>
      </c>
      <c r="H913" s="24" t="s">
        <v>108</v>
      </c>
      <c r="I913" s="24" t="s">
        <v>108</v>
      </c>
      <c r="J913" s="226">
        <v>0.03</v>
      </c>
      <c r="K913" s="24">
        <v>1.7768037959762301E-2</v>
      </c>
      <c r="L913" s="225" t="s">
        <v>303</v>
      </c>
      <c r="M913" s="225" t="s">
        <v>303</v>
      </c>
      <c r="N913" s="225">
        <v>0.2</v>
      </c>
      <c r="O913" s="225" t="s">
        <v>318</v>
      </c>
      <c r="P913" s="225" t="s">
        <v>107</v>
      </c>
      <c r="Q913" s="225">
        <v>0.26</v>
      </c>
      <c r="R913" s="205"/>
      <c r="S913" s="206"/>
      <c r="T913" s="206"/>
      <c r="U913" s="206"/>
      <c r="V913" s="206"/>
      <c r="W913" s="206"/>
      <c r="X913" s="206"/>
      <c r="Y913" s="206"/>
      <c r="Z913" s="206"/>
      <c r="AA913" s="206"/>
      <c r="AB913" s="206"/>
      <c r="AC913" s="206"/>
      <c r="AD913" s="206"/>
      <c r="AE913" s="206"/>
      <c r="AF913" s="206"/>
      <c r="AG913" s="206"/>
      <c r="AH913" s="206"/>
      <c r="AI913" s="206"/>
      <c r="AJ913" s="206"/>
      <c r="AK913" s="206"/>
      <c r="AL913" s="206"/>
      <c r="AM913" s="206"/>
      <c r="AN913" s="206"/>
      <c r="AO913" s="206"/>
      <c r="AP913" s="206"/>
      <c r="AQ913" s="206"/>
      <c r="AR913" s="206"/>
      <c r="AS913" s="206"/>
      <c r="AT913" s="206"/>
      <c r="AU913" s="206"/>
      <c r="AV913" s="206"/>
      <c r="AW913" s="206"/>
      <c r="AX913" s="206"/>
      <c r="AY913" s="206"/>
      <c r="AZ913" s="206"/>
      <c r="BA913" s="206"/>
      <c r="BB913" s="206"/>
      <c r="BC913" s="206"/>
      <c r="BD913" s="206"/>
      <c r="BE913" s="206"/>
      <c r="BF913" s="206"/>
      <c r="BG913" s="206"/>
      <c r="BH913" s="206"/>
      <c r="BI913" s="206"/>
      <c r="BJ913" s="206"/>
      <c r="BK913" s="206"/>
      <c r="BL913" s="206"/>
      <c r="BM913" s="215">
        <v>20</v>
      </c>
    </row>
    <row r="914" spans="1:65">
      <c r="A914" s="30"/>
      <c r="B914" s="19">
        <v>1</v>
      </c>
      <c r="C914" s="9">
        <v>3</v>
      </c>
      <c r="D914" s="225">
        <v>0.22474507925275022</v>
      </c>
      <c r="E914" s="24" t="s">
        <v>210</v>
      </c>
      <c r="F914" s="225" t="s">
        <v>108</v>
      </c>
      <c r="G914" s="24" t="s">
        <v>108</v>
      </c>
      <c r="H914" s="24" t="s">
        <v>108</v>
      </c>
      <c r="I914" s="24">
        <v>0.01</v>
      </c>
      <c r="J914" s="24">
        <v>0.01</v>
      </c>
      <c r="K914" s="24">
        <v>8.0039702918857196E-3</v>
      </c>
      <c r="L914" s="225" t="s">
        <v>303</v>
      </c>
      <c r="M914" s="225" t="s">
        <v>303</v>
      </c>
      <c r="N914" s="225">
        <v>0.16</v>
      </c>
      <c r="O914" s="225" t="s">
        <v>318</v>
      </c>
      <c r="P914" s="225" t="s">
        <v>107</v>
      </c>
      <c r="Q914" s="225">
        <v>0.22</v>
      </c>
      <c r="R914" s="205"/>
      <c r="S914" s="206"/>
      <c r="T914" s="206"/>
      <c r="U914" s="206"/>
      <c r="V914" s="206"/>
      <c r="W914" s="206"/>
      <c r="X914" s="206"/>
      <c r="Y914" s="206"/>
      <c r="Z914" s="206"/>
      <c r="AA914" s="206"/>
      <c r="AB914" s="206"/>
      <c r="AC914" s="206"/>
      <c r="AD914" s="206"/>
      <c r="AE914" s="206"/>
      <c r="AF914" s="206"/>
      <c r="AG914" s="206"/>
      <c r="AH914" s="206"/>
      <c r="AI914" s="206"/>
      <c r="AJ914" s="206"/>
      <c r="AK914" s="206"/>
      <c r="AL914" s="206"/>
      <c r="AM914" s="206"/>
      <c r="AN914" s="206"/>
      <c r="AO914" s="206"/>
      <c r="AP914" s="206"/>
      <c r="AQ914" s="206"/>
      <c r="AR914" s="206"/>
      <c r="AS914" s="206"/>
      <c r="AT914" s="206"/>
      <c r="AU914" s="206"/>
      <c r="AV914" s="206"/>
      <c r="AW914" s="206"/>
      <c r="AX914" s="206"/>
      <c r="AY914" s="206"/>
      <c r="AZ914" s="206"/>
      <c r="BA914" s="206"/>
      <c r="BB914" s="206"/>
      <c r="BC914" s="206"/>
      <c r="BD914" s="206"/>
      <c r="BE914" s="206"/>
      <c r="BF914" s="206"/>
      <c r="BG914" s="206"/>
      <c r="BH914" s="206"/>
      <c r="BI914" s="206"/>
      <c r="BJ914" s="206"/>
      <c r="BK914" s="206"/>
      <c r="BL914" s="206"/>
      <c r="BM914" s="215">
        <v>16</v>
      </c>
    </row>
    <row r="915" spans="1:65">
      <c r="A915" s="30"/>
      <c r="B915" s="19">
        <v>1</v>
      </c>
      <c r="C915" s="9">
        <v>4</v>
      </c>
      <c r="D915" s="225">
        <v>0.21179743265613588</v>
      </c>
      <c r="E915" s="24" t="s">
        <v>210</v>
      </c>
      <c r="F915" s="225" t="s">
        <v>108</v>
      </c>
      <c r="G915" s="24">
        <v>0.01</v>
      </c>
      <c r="H915" s="24">
        <v>0.02</v>
      </c>
      <c r="I915" s="24">
        <v>0.01</v>
      </c>
      <c r="J915" s="24" t="s">
        <v>108</v>
      </c>
      <c r="K915" s="24">
        <v>5.2130029456849501E-3</v>
      </c>
      <c r="L915" s="225" t="s">
        <v>303</v>
      </c>
      <c r="M915" s="225" t="s">
        <v>303</v>
      </c>
      <c r="N915" s="225">
        <v>0.12</v>
      </c>
      <c r="O915" s="225" t="s">
        <v>318</v>
      </c>
      <c r="P915" s="225" t="s">
        <v>107</v>
      </c>
      <c r="Q915" s="225">
        <v>0.21</v>
      </c>
      <c r="R915" s="205"/>
      <c r="S915" s="206"/>
      <c r="T915" s="206"/>
      <c r="U915" s="206"/>
      <c r="V915" s="206"/>
      <c r="W915" s="206"/>
      <c r="X915" s="206"/>
      <c r="Y915" s="206"/>
      <c r="Z915" s="206"/>
      <c r="AA915" s="206"/>
      <c r="AB915" s="206"/>
      <c r="AC915" s="206"/>
      <c r="AD915" s="206"/>
      <c r="AE915" s="206"/>
      <c r="AF915" s="206"/>
      <c r="AG915" s="206"/>
      <c r="AH915" s="206"/>
      <c r="AI915" s="206"/>
      <c r="AJ915" s="206"/>
      <c r="AK915" s="206"/>
      <c r="AL915" s="206"/>
      <c r="AM915" s="206"/>
      <c r="AN915" s="206"/>
      <c r="AO915" s="206"/>
      <c r="AP915" s="206"/>
      <c r="AQ915" s="206"/>
      <c r="AR915" s="206"/>
      <c r="AS915" s="206"/>
      <c r="AT915" s="206"/>
      <c r="AU915" s="206"/>
      <c r="AV915" s="206"/>
      <c r="AW915" s="206"/>
      <c r="AX915" s="206"/>
      <c r="AY915" s="206"/>
      <c r="AZ915" s="206"/>
      <c r="BA915" s="206"/>
      <c r="BB915" s="206"/>
      <c r="BC915" s="206"/>
      <c r="BD915" s="206"/>
      <c r="BE915" s="206"/>
      <c r="BF915" s="206"/>
      <c r="BG915" s="206"/>
      <c r="BH915" s="206"/>
      <c r="BI915" s="206"/>
      <c r="BJ915" s="206"/>
      <c r="BK915" s="206"/>
      <c r="BL915" s="206"/>
      <c r="BM915" s="215">
        <v>9.0439585143307806E-3</v>
      </c>
    </row>
    <row r="916" spans="1:65">
      <c r="A916" s="30"/>
      <c r="B916" s="19">
        <v>1</v>
      </c>
      <c r="C916" s="9">
        <v>5</v>
      </c>
      <c r="D916" s="225">
        <v>0.20152843677478804</v>
      </c>
      <c r="E916" s="24" t="s">
        <v>210</v>
      </c>
      <c r="F916" s="225" t="s">
        <v>108</v>
      </c>
      <c r="G916" s="24">
        <v>0.01</v>
      </c>
      <c r="H916" s="24" t="s">
        <v>108</v>
      </c>
      <c r="I916" s="24">
        <v>0.01</v>
      </c>
      <c r="J916" s="24">
        <v>0.01</v>
      </c>
      <c r="K916" s="24">
        <v>1.19753256445437E-2</v>
      </c>
      <c r="L916" s="225" t="s">
        <v>303</v>
      </c>
      <c r="M916" s="225" t="s">
        <v>303</v>
      </c>
      <c r="N916" s="225">
        <v>0.23</v>
      </c>
      <c r="O916" s="225" t="s">
        <v>318</v>
      </c>
      <c r="P916" s="225" t="s">
        <v>107</v>
      </c>
      <c r="Q916" s="225">
        <v>0.28000000000000003</v>
      </c>
      <c r="R916" s="205"/>
      <c r="S916" s="206"/>
      <c r="T916" s="206"/>
      <c r="U916" s="206"/>
      <c r="V916" s="206"/>
      <c r="W916" s="206"/>
      <c r="X916" s="206"/>
      <c r="Y916" s="206"/>
      <c r="Z916" s="206"/>
      <c r="AA916" s="206"/>
      <c r="AB916" s="206"/>
      <c r="AC916" s="206"/>
      <c r="AD916" s="206"/>
      <c r="AE916" s="206"/>
      <c r="AF916" s="206"/>
      <c r="AG916" s="206"/>
      <c r="AH916" s="206"/>
      <c r="AI916" s="206"/>
      <c r="AJ916" s="206"/>
      <c r="AK916" s="206"/>
      <c r="AL916" s="206"/>
      <c r="AM916" s="206"/>
      <c r="AN916" s="206"/>
      <c r="AO916" s="206"/>
      <c r="AP916" s="206"/>
      <c r="AQ916" s="206"/>
      <c r="AR916" s="206"/>
      <c r="AS916" s="206"/>
      <c r="AT916" s="206"/>
      <c r="AU916" s="206"/>
      <c r="AV916" s="206"/>
      <c r="AW916" s="206"/>
      <c r="AX916" s="206"/>
      <c r="AY916" s="206"/>
      <c r="AZ916" s="206"/>
      <c r="BA916" s="206"/>
      <c r="BB916" s="206"/>
      <c r="BC916" s="206"/>
      <c r="BD916" s="206"/>
      <c r="BE916" s="206"/>
      <c r="BF916" s="206"/>
      <c r="BG916" s="206"/>
      <c r="BH916" s="206"/>
      <c r="BI916" s="206"/>
      <c r="BJ916" s="206"/>
      <c r="BK916" s="206"/>
      <c r="BL916" s="206"/>
      <c r="BM916" s="215">
        <v>44</v>
      </c>
    </row>
    <row r="917" spans="1:65">
      <c r="A917" s="30"/>
      <c r="B917" s="19">
        <v>1</v>
      </c>
      <c r="C917" s="9">
        <v>6</v>
      </c>
      <c r="D917" s="225">
        <v>0.2181746242309982</v>
      </c>
      <c r="E917" s="24" t="s">
        <v>210</v>
      </c>
      <c r="F917" s="225" t="s">
        <v>108</v>
      </c>
      <c r="G917" s="24">
        <v>0.01</v>
      </c>
      <c r="H917" s="24" t="s">
        <v>108</v>
      </c>
      <c r="I917" s="24">
        <v>0.02</v>
      </c>
      <c r="J917" s="24" t="s">
        <v>108</v>
      </c>
      <c r="K917" s="24">
        <v>9.05480013125547E-3</v>
      </c>
      <c r="L917" s="225" t="s">
        <v>303</v>
      </c>
      <c r="M917" s="225" t="s">
        <v>303</v>
      </c>
      <c r="N917" s="225">
        <v>0.13</v>
      </c>
      <c r="O917" s="225" t="s">
        <v>318</v>
      </c>
      <c r="P917" s="225" t="s">
        <v>107</v>
      </c>
      <c r="Q917" s="225">
        <v>0.23</v>
      </c>
      <c r="R917" s="205"/>
      <c r="S917" s="206"/>
      <c r="T917" s="206"/>
      <c r="U917" s="206"/>
      <c r="V917" s="206"/>
      <c r="W917" s="206"/>
      <c r="X917" s="206"/>
      <c r="Y917" s="206"/>
      <c r="Z917" s="206"/>
      <c r="AA917" s="206"/>
      <c r="AB917" s="206"/>
      <c r="AC917" s="206"/>
      <c r="AD917" s="206"/>
      <c r="AE917" s="206"/>
      <c r="AF917" s="206"/>
      <c r="AG917" s="206"/>
      <c r="AH917" s="206"/>
      <c r="AI917" s="206"/>
      <c r="AJ917" s="206"/>
      <c r="AK917" s="206"/>
      <c r="AL917" s="206"/>
      <c r="AM917" s="206"/>
      <c r="AN917" s="206"/>
      <c r="AO917" s="206"/>
      <c r="AP917" s="206"/>
      <c r="AQ917" s="206"/>
      <c r="AR917" s="206"/>
      <c r="AS917" s="206"/>
      <c r="AT917" s="206"/>
      <c r="AU917" s="206"/>
      <c r="AV917" s="206"/>
      <c r="AW917" s="206"/>
      <c r="AX917" s="206"/>
      <c r="AY917" s="206"/>
      <c r="AZ917" s="206"/>
      <c r="BA917" s="206"/>
      <c r="BB917" s="206"/>
      <c r="BC917" s="206"/>
      <c r="BD917" s="206"/>
      <c r="BE917" s="206"/>
      <c r="BF917" s="206"/>
      <c r="BG917" s="206"/>
      <c r="BH917" s="206"/>
      <c r="BI917" s="206"/>
      <c r="BJ917" s="206"/>
      <c r="BK917" s="206"/>
      <c r="BL917" s="206"/>
      <c r="BM917" s="56"/>
    </row>
    <row r="918" spans="1:65">
      <c r="A918" s="30"/>
      <c r="B918" s="20" t="s">
        <v>260</v>
      </c>
      <c r="C918" s="12"/>
      <c r="D918" s="216">
        <v>0.21577244645210159</v>
      </c>
      <c r="E918" s="216">
        <v>0.02</v>
      </c>
      <c r="F918" s="216" t="s">
        <v>662</v>
      </c>
      <c r="G918" s="216">
        <v>0.01</v>
      </c>
      <c r="H918" s="216">
        <v>0.02</v>
      </c>
      <c r="I918" s="216">
        <v>1.2500000000000001E-2</v>
      </c>
      <c r="J918" s="216">
        <v>1.6666666666666666E-2</v>
      </c>
      <c r="K918" s="216">
        <v>1.059708441931799E-2</v>
      </c>
      <c r="L918" s="216" t="s">
        <v>662</v>
      </c>
      <c r="M918" s="216" t="s">
        <v>662</v>
      </c>
      <c r="N918" s="216">
        <v>0.16666666666666666</v>
      </c>
      <c r="O918" s="216" t="s">
        <v>662</v>
      </c>
      <c r="P918" s="216" t="s">
        <v>662</v>
      </c>
      <c r="Q918" s="216">
        <v>0.24</v>
      </c>
      <c r="R918" s="205"/>
      <c r="S918" s="206"/>
      <c r="T918" s="206"/>
      <c r="U918" s="206"/>
      <c r="V918" s="206"/>
      <c r="W918" s="206"/>
      <c r="X918" s="206"/>
      <c r="Y918" s="206"/>
      <c r="Z918" s="206"/>
      <c r="AA918" s="206"/>
      <c r="AB918" s="206"/>
      <c r="AC918" s="206"/>
      <c r="AD918" s="206"/>
      <c r="AE918" s="206"/>
      <c r="AF918" s="206"/>
      <c r="AG918" s="206"/>
      <c r="AH918" s="206"/>
      <c r="AI918" s="206"/>
      <c r="AJ918" s="206"/>
      <c r="AK918" s="206"/>
      <c r="AL918" s="206"/>
      <c r="AM918" s="206"/>
      <c r="AN918" s="206"/>
      <c r="AO918" s="206"/>
      <c r="AP918" s="206"/>
      <c r="AQ918" s="206"/>
      <c r="AR918" s="206"/>
      <c r="AS918" s="206"/>
      <c r="AT918" s="206"/>
      <c r="AU918" s="206"/>
      <c r="AV918" s="206"/>
      <c r="AW918" s="206"/>
      <c r="AX918" s="206"/>
      <c r="AY918" s="206"/>
      <c r="AZ918" s="206"/>
      <c r="BA918" s="206"/>
      <c r="BB918" s="206"/>
      <c r="BC918" s="206"/>
      <c r="BD918" s="206"/>
      <c r="BE918" s="206"/>
      <c r="BF918" s="206"/>
      <c r="BG918" s="206"/>
      <c r="BH918" s="206"/>
      <c r="BI918" s="206"/>
      <c r="BJ918" s="206"/>
      <c r="BK918" s="206"/>
      <c r="BL918" s="206"/>
      <c r="BM918" s="56"/>
    </row>
    <row r="919" spans="1:65">
      <c r="A919" s="30"/>
      <c r="B919" s="3" t="s">
        <v>261</v>
      </c>
      <c r="C919" s="29"/>
      <c r="D919" s="24">
        <v>0.21498602844356704</v>
      </c>
      <c r="E919" s="24">
        <v>0.02</v>
      </c>
      <c r="F919" s="24" t="s">
        <v>662</v>
      </c>
      <c r="G919" s="24">
        <v>0.01</v>
      </c>
      <c r="H919" s="24">
        <v>0.02</v>
      </c>
      <c r="I919" s="24">
        <v>0.01</v>
      </c>
      <c r="J919" s="24">
        <v>0.01</v>
      </c>
      <c r="K919" s="24">
        <v>1.0311084837015635E-2</v>
      </c>
      <c r="L919" s="24" t="s">
        <v>662</v>
      </c>
      <c r="M919" s="24" t="s">
        <v>662</v>
      </c>
      <c r="N919" s="24">
        <v>0.16</v>
      </c>
      <c r="O919" s="24" t="s">
        <v>662</v>
      </c>
      <c r="P919" s="24" t="s">
        <v>662</v>
      </c>
      <c r="Q919" s="24">
        <v>0.23499999999999999</v>
      </c>
      <c r="R919" s="205"/>
      <c r="S919" s="206"/>
      <c r="T919" s="206"/>
      <c r="U919" s="206"/>
      <c r="V919" s="206"/>
      <c r="W919" s="206"/>
      <c r="X919" s="206"/>
      <c r="Y919" s="206"/>
      <c r="Z919" s="206"/>
      <c r="AA919" s="206"/>
      <c r="AB919" s="206"/>
      <c r="AC919" s="206"/>
      <c r="AD919" s="206"/>
      <c r="AE919" s="206"/>
      <c r="AF919" s="206"/>
      <c r="AG919" s="206"/>
      <c r="AH919" s="206"/>
      <c r="AI919" s="206"/>
      <c r="AJ919" s="206"/>
      <c r="AK919" s="206"/>
      <c r="AL919" s="206"/>
      <c r="AM919" s="206"/>
      <c r="AN919" s="206"/>
      <c r="AO919" s="206"/>
      <c r="AP919" s="206"/>
      <c r="AQ919" s="206"/>
      <c r="AR919" s="206"/>
      <c r="AS919" s="206"/>
      <c r="AT919" s="206"/>
      <c r="AU919" s="206"/>
      <c r="AV919" s="206"/>
      <c r="AW919" s="206"/>
      <c r="AX919" s="206"/>
      <c r="AY919" s="206"/>
      <c r="AZ919" s="206"/>
      <c r="BA919" s="206"/>
      <c r="BB919" s="206"/>
      <c r="BC919" s="206"/>
      <c r="BD919" s="206"/>
      <c r="BE919" s="206"/>
      <c r="BF919" s="206"/>
      <c r="BG919" s="206"/>
      <c r="BH919" s="206"/>
      <c r="BI919" s="206"/>
      <c r="BJ919" s="206"/>
      <c r="BK919" s="206"/>
      <c r="BL919" s="206"/>
      <c r="BM919" s="56"/>
    </row>
    <row r="920" spans="1:65">
      <c r="A920" s="30"/>
      <c r="B920" s="3" t="s">
        <v>262</v>
      </c>
      <c r="C920" s="29"/>
      <c r="D920" s="24">
        <v>1.0903073719514484E-2</v>
      </c>
      <c r="E920" s="24" t="s">
        <v>662</v>
      </c>
      <c r="F920" s="24" t="s">
        <v>662</v>
      </c>
      <c r="G920" s="24">
        <v>0</v>
      </c>
      <c r="H920" s="24" t="s">
        <v>662</v>
      </c>
      <c r="I920" s="24">
        <v>4.9999999999999992E-3</v>
      </c>
      <c r="J920" s="24">
        <v>1.1547005383792512E-2</v>
      </c>
      <c r="K920" s="24">
        <v>4.2977852853007398E-3</v>
      </c>
      <c r="L920" s="24" t="s">
        <v>662</v>
      </c>
      <c r="M920" s="24" t="s">
        <v>662</v>
      </c>
      <c r="N920" s="24">
        <v>4.1793141383086631E-2</v>
      </c>
      <c r="O920" s="24" t="s">
        <v>662</v>
      </c>
      <c r="P920" s="24" t="s">
        <v>662</v>
      </c>
      <c r="Q920" s="24">
        <v>2.6076809620810607E-2</v>
      </c>
      <c r="R920" s="205"/>
      <c r="S920" s="206"/>
      <c r="T920" s="206"/>
      <c r="U920" s="206"/>
      <c r="V920" s="206"/>
      <c r="W920" s="206"/>
      <c r="X920" s="206"/>
      <c r="Y920" s="206"/>
      <c r="Z920" s="206"/>
      <c r="AA920" s="206"/>
      <c r="AB920" s="206"/>
      <c r="AC920" s="206"/>
      <c r="AD920" s="206"/>
      <c r="AE920" s="206"/>
      <c r="AF920" s="206"/>
      <c r="AG920" s="206"/>
      <c r="AH920" s="206"/>
      <c r="AI920" s="206"/>
      <c r="AJ920" s="206"/>
      <c r="AK920" s="206"/>
      <c r="AL920" s="206"/>
      <c r="AM920" s="206"/>
      <c r="AN920" s="206"/>
      <c r="AO920" s="206"/>
      <c r="AP920" s="206"/>
      <c r="AQ920" s="206"/>
      <c r="AR920" s="206"/>
      <c r="AS920" s="206"/>
      <c r="AT920" s="206"/>
      <c r="AU920" s="206"/>
      <c r="AV920" s="206"/>
      <c r="AW920" s="206"/>
      <c r="AX920" s="206"/>
      <c r="AY920" s="206"/>
      <c r="AZ920" s="206"/>
      <c r="BA920" s="206"/>
      <c r="BB920" s="206"/>
      <c r="BC920" s="206"/>
      <c r="BD920" s="206"/>
      <c r="BE920" s="206"/>
      <c r="BF920" s="206"/>
      <c r="BG920" s="206"/>
      <c r="BH920" s="206"/>
      <c r="BI920" s="206"/>
      <c r="BJ920" s="206"/>
      <c r="BK920" s="206"/>
      <c r="BL920" s="206"/>
      <c r="BM920" s="56"/>
    </row>
    <row r="921" spans="1:65">
      <c r="A921" s="30"/>
      <c r="B921" s="3" t="s">
        <v>86</v>
      </c>
      <c r="C921" s="29"/>
      <c r="D921" s="13">
        <v>5.0530426376450298E-2</v>
      </c>
      <c r="E921" s="13" t="s">
        <v>662</v>
      </c>
      <c r="F921" s="13" t="s">
        <v>662</v>
      </c>
      <c r="G921" s="13">
        <v>0</v>
      </c>
      <c r="H921" s="13" t="s">
        <v>662</v>
      </c>
      <c r="I921" s="13">
        <v>0.39999999999999991</v>
      </c>
      <c r="J921" s="13">
        <v>0.69282032302755081</v>
      </c>
      <c r="K921" s="13">
        <v>0.4055629940501444</v>
      </c>
      <c r="L921" s="13" t="s">
        <v>662</v>
      </c>
      <c r="M921" s="13" t="s">
        <v>662</v>
      </c>
      <c r="N921" s="13">
        <v>0.2507588482985198</v>
      </c>
      <c r="O921" s="13" t="s">
        <v>662</v>
      </c>
      <c r="P921" s="13" t="s">
        <v>662</v>
      </c>
      <c r="Q921" s="13">
        <v>0.10865337342004421</v>
      </c>
      <c r="R921" s="15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55"/>
    </row>
    <row r="922" spans="1:65">
      <c r="A922" s="30"/>
      <c r="B922" s="3" t="s">
        <v>263</v>
      </c>
      <c r="C922" s="29"/>
      <c r="D922" s="13">
        <v>22.858186225666024</v>
      </c>
      <c r="E922" s="13">
        <v>1.2114210241354613</v>
      </c>
      <c r="F922" s="13" t="s">
        <v>662</v>
      </c>
      <c r="G922" s="13">
        <v>0.10571051206773063</v>
      </c>
      <c r="H922" s="13">
        <v>1.2114210241354613</v>
      </c>
      <c r="I922" s="13">
        <v>0.38213814008466329</v>
      </c>
      <c r="J922" s="13">
        <v>0.8428508534462178</v>
      </c>
      <c r="K922" s="13">
        <v>0.17173076397090647</v>
      </c>
      <c r="L922" s="13" t="s">
        <v>662</v>
      </c>
      <c r="M922" s="13" t="s">
        <v>662</v>
      </c>
      <c r="N922" s="13">
        <v>17.428508534462175</v>
      </c>
      <c r="O922" s="13" t="s">
        <v>662</v>
      </c>
      <c r="P922" s="13" t="s">
        <v>662</v>
      </c>
      <c r="Q922" s="13">
        <v>25.537052289625535</v>
      </c>
      <c r="R922" s="15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55"/>
    </row>
    <row r="923" spans="1:65">
      <c r="A923" s="30"/>
      <c r="B923" s="46" t="s">
        <v>264</v>
      </c>
      <c r="C923" s="47"/>
      <c r="D923" s="45">
        <v>12.29</v>
      </c>
      <c r="E923" s="45">
        <v>0.41</v>
      </c>
      <c r="F923" s="45">
        <v>0.83</v>
      </c>
      <c r="G923" s="45">
        <v>0.67</v>
      </c>
      <c r="H923" s="45">
        <v>0.67</v>
      </c>
      <c r="I923" s="45">
        <v>0.52</v>
      </c>
      <c r="J923" s="45">
        <v>0.47</v>
      </c>
      <c r="K923" s="45">
        <v>0.48</v>
      </c>
      <c r="L923" s="45">
        <v>0.41</v>
      </c>
      <c r="M923" s="45">
        <v>0.41</v>
      </c>
      <c r="N923" s="45">
        <v>9.23</v>
      </c>
      <c r="O923" s="45">
        <v>14.42</v>
      </c>
      <c r="P923" s="45">
        <v>1.97</v>
      </c>
      <c r="Q923" s="45">
        <v>13.8</v>
      </c>
      <c r="R923" s="15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55"/>
    </row>
    <row r="924" spans="1:65">
      <c r="B924" s="31"/>
      <c r="C924" s="20"/>
      <c r="D924" s="20"/>
      <c r="E924" s="20"/>
      <c r="F924" s="20"/>
      <c r="G924" s="20"/>
      <c r="H924" s="20"/>
      <c r="I924" s="20"/>
      <c r="J924" s="20"/>
      <c r="K924" s="20"/>
      <c r="L924" s="20"/>
      <c r="M924" s="20"/>
      <c r="N924" s="20"/>
      <c r="O924" s="20"/>
      <c r="P924" s="20"/>
      <c r="Q924" s="20"/>
      <c r="BM924" s="55"/>
    </row>
    <row r="925" spans="1:65" ht="15">
      <c r="B925" s="8" t="s">
        <v>651</v>
      </c>
      <c r="BM925" s="28" t="s">
        <v>290</v>
      </c>
    </row>
    <row r="926" spans="1:65" ht="15">
      <c r="A926" s="25" t="s">
        <v>30</v>
      </c>
      <c r="B926" s="18" t="s">
        <v>112</v>
      </c>
      <c r="C926" s="15" t="s">
        <v>113</v>
      </c>
      <c r="D926" s="16" t="s">
        <v>225</v>
      </c>
      <c r="E926" s="17" t="s">
        <v>225</v>
      </c>
      <c r="F926" s="17" t="s">
        <v>225</v>
      </c>
      <c r="G926" s="17" t="s">
        <v>225</v>
      </c>
      <c r="H926" s="17" t="s">
        <v>225</v>
      </c>
      <c r="I926" s="17" t="s">
        <v>225</v>
      </c>
      <c r="J926" s="17" t="s">
        <v>225</v>
      </c>
      <c r="K926" s="17" t="s">
        <v>225</v>
      </c>
      <c r="L926" s="17" t="s">
        <v>225</v>
      </c>
      <c r="M926" s="17" t="s">
        <v>225</v>
      </c>
      <c r="N926" s="17" t="s">
        <v>225</v>
      </c>
      <c r="O926" s="17" t="s">
        <v>225</v>
      </c>
      <c r="P926" s="17" t="s">
        <v>225</v>
      </c>
      <c r="Q926" s="15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28">
        <v>1</v>
      </c>
    </row>
    <row r="927" spans="1:65">
      <c r="A927" s="30"/>
      <c r="B927" s="19" t="s">
        <v>226</v>
      </c>
      <c r="C927" s="9" t="s">
        <v>226</v>
      </c>
      <c r="D927" s="151" t="s">
        <v>230</v>
      </c>
      <c r="E927" s="152" t="s">
        <v>231</v>
      </c>
      <c r="F927" s="152" t="s">
        <v>232</v>
      </c>
      <c r="G927" s="152" t="s">
        <v>235</v>
      </c>
      <c r="H927" s="152" t="s">
        <v>236</v>
      </c>
      <c r="I927" s="152" t="s">
        <v>237</v>
      </c>
      <c r="J927" s="152" t="s">
        <v>238</v>
      </c>
      <c r="K927" s="152" t="s">
        <v>280</v>
      </c>
      <c r="L927" s="152" t="s">
        <v>242</v>
      </c>
      <c r="M927" s="152" t="s">
        <v>243</v>
      </c>
      <c r="N927" s="152" t="s">
        <v>246</v>
      </c>
      <c r="O927" s="152" t="s">
        <v>248</v>
      </c>
      <c r="P927" s="152" t="s">
        <v>249</v>
      </c>
      <c r="Q927" s="15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28" t="s">
        <v>3</v>
      </c>
    </row>
    <row r="928" spans="1:65">
      <c r="A928" s="30"/>
      <c r="B928" s="19"/>
      <c r="C928" s="9"/>
      <c r="D928" s="10" t="s">
        <v>320</v>
      </c>
      <c r="E928" s="11" t="s">
        <v>282</v>
      </c>
      <c r="F928" s="11" t="s">
        <v>320</v>
      </c>
      <c r="G928" s="11" t="s">
        <v>282</v>
      </c>
      <c r="H928" s="11" t="s">
        <v>282</v>
      </c>
      <c r="I928" s="11" t="s">
        <v>282</v>
      </c>
      <c r="J928" s="11" t="s">
        <v>282</v>
      </c>
      <c r="K928" s="11" t="s">
        <v>282</v>
      </c>
      <c r="L928" s="11" t="s">
        <v>320</v>
      </c>
      <c r="M928" s="11" t="s">
        <v>320</v>
      </c>
      <c r="N928" s="11" t="s">
        <v>282</v>
      </c>
      <c r="O928" s="11" t="s">
        <v>320</v>
      </c>
      <c r="P928" s="11" t="s">
        <v>320</v>
      </c>
      <c r="Q928" s="15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28">
        <v>2</v>
      </c>
    </row>
    <row r="929" spans="1:65">
      <c r="A929" s="30"/>
      <c r="B929" s="19"/>
      <c r="C929" s="9"/>
      <c r="D929" s="26" t="s">
        <v>321</v>
      </c>
      <c r="E929" s="26" t="s">
        <v>322</v>
      </c>
      <c r="F929" s="26" t="s">
        <v>323</v>
      </c>
      <c r="G929" s="26" t="s">
        <v>323</v>
      </c>
      <c r="H929" s="26" t="s">
        <v>323</v>
      </c>
      <c r="I929" s="26" t="s">
        <v>323</v>
      </c>
      <c r="J929" s="26" t="s">
        <v>323</v>
      </c>
      <c r="K929" s="26" t="s">
        <v>118</v>
      </c>
      <c r="L929" s="26" t="s">
        <v>324</v>
      </c>
      <c r="M929" s="26" t="s">
        <v>307</v>
      </c>
      <c r="N929" s="26" t="s">
        <v>324</v>
      </c>
      <c r="O929" s="26" t="s">
        <v>307</v>
      </c>
      <c r="P929" s="26" t="s">
        <v>323</v>
      </c>
      <c r="Q929" s="15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28">
        <v>2</v>
      </c>
    </row>
    <row r="930" spans="1:65">
      <c r="A930" s="30"/>
      <c r="B930" s="18">
        <v>1</v>
      </c>
      <c r="C930" s="14">
        <v>1</v>
      </c>
      <c r="D930" s="22">
        <v>0.19400000000000001</v>
      </c>
      <c r="E930" s="22">
        <v>7.9374121817919532</v>
      </c>
      <c r="F930" s="148" t="s">
        <v>107</v>
      </c>
      <c r="G930" s="148" t="s">
        <v>96</v>
      </c>
      <c r="H930" s="148" t="s">
        <v>96</v>
      </c>
      <c r="I930" s="148" t="s">
        <v>96</v>
      </c>
      <c r="J930" s="148" t="s">
        <v>96</v>
      </c>
      <c r="K930" s="148" t="s">
        <v>96</v>
      </c>
      <c r="L930" s="148" t="s">
        <v>303</v>
      </c>
      <c r="M930" s="22">
        <v>0.2</v>
      </c>
      <c r="N930" s="22">
        <v>13.5</v>
      </c>
      <c r="O930" s="148" t="s">
        <v>107</v>
      </c>
      <c r="P930" s="22">
        <v>6.9</v>
      </c>
      <c r="Q930" s="15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28">
        <v>1</v>
      </c>
    </row>
    <row r="931" spans="1:65">
      <c r="A931" s="30"/>
      <c r="B931" s="19">
        <v>1</v>
      </c>
      <c r="C931" s="9">
        <v>2</v>
      </c>
      <c r="D931" s="11">
        <v>0.153</v>
      </c>
      <c r="E931" s="11">
        <v>7.7226131535694638</v>
      </c>
      <c r="F931" s="149" t="s">
        <v>107</v>
      </c>
      <c r="G931" s="149" t="s">
        <v>96</v>
      </c>
      <c r="H931" s="149" t="s">
        <v>96</v>
      </c>
      <c r="I931" s="149" t="s">
        <v>96</v>
      </c>
      <c r="J931" s="149" t="s">
        <v>96</v>
      </c>
      <c r="K931" s="149" t="s">
        <v>96</v>
      </c>
      <c r="L931" s="149" t="s">
        <v>303</v>
      </c>
      <c r="M931" s="11">
        <v>0.2</v>
      </c>
      <c r="N931" s="11">
        <v>13.8</v>
      </c>
      <c r="O931" s="149" t="s">
        <v>107</v>
      </c>
      <c r="P931" s="11">
        <v>6.8</v>
      </c>
      <c r="Q931" s="15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28">
        <v>21</v>
      </c>
    </row>
    <row r="932" spans="1:65">
      <c r="A932" s="30"/>
      <c r="B932" s="19">
        <v>1</v>
      </c>
      <c r="C932" s="9">
        <v>3</v>
      </c>
      <c r="D932" s="11">
        <v>0.14699999999999999</v>
      </c>
      <c r="E932" s="11">
        <v>7.8476244408541573</v>
      </c>
      <c r="F932" s="149" t="s">
        <v>107</v>
      </c>
      <c r="G932" s="149" t="s">
        <v>96</v>
      </c>
      <c r="H932" s="149" t="s">
        <v>96</v>
      </c>
      <c r="I932" s="149" t="s">
        <v>96</v>
      </c>
      <c r="J932" s="149" t="s">
        <v>96</v>
      </c>
      <c r="K932" s="149" t="s">
        <v>96</v>
      </c>
      <c r="L932" s="149" t="s">
        <v>303</v>
      </c>
      <c r="M932" s="11">
        <v>0.2</v>
      </c>
      <c r="N932" s="11">
        <v>13.7</v>
      </c>
      <c r="O932" s="149" t="s">
        <v>107</v>
      </c>
      <c r="P932" s="11">
        <v>6.9</v>
      </c>
      <c r="Q932" s="15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28">
        <v>16</v>
      </c>
    </row>
    <row r="933" spans="1:65">
      <c r="A933" s="30"/>
      <c r="B933" s="19">
        <v>1</v>
      </c>
      <c r="C933" s="9">
        <v>4</v>
      </c>
      <c r="D933" s="11">
        <v>0.13500000000000001</v>
      </c>
      <c r="E933" s="11">
        <v>7.9032762244759374</v>
      </c>
      <c r="F933" s="149" t="s">
        <v>107</v>
      </c>
      <c r="G933" s="149" t="s">
        <v>96</v>
      </c>
      <c r="H933" s="149" t="s">
        <v>96</v>
      </c>
      <c r="I933" s="149" t="s">
        <v>96</v>
      </c>
      <c r="J933" s="149" t="s">
        <v>96</v>
      </c>
      <c r="K933" s="149" t="s">
        <v>96</v>
      </c>
      <c r="L933" s="149" t="s">
        <v>303</v>
      </c>
      <c r="M933" s="11">
        <v>0.1</v>
      </c>
      <c r="N933" s="11">
        <v>14</v>
      </c>
      <c r="O933" s="149" t="s">
        <v>107</v>
      </c>
      <c r="P933" s="11">
        <v>6.8</v>
      </c>
      <c r="Q933" s="15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28">
        <v>5.7125322929212698</v>
      </c>
    </row>
    <row r="934" spans="1:65">
      <c r="A934" s="30"/>
      <c r="B934" s="19">
        <v>1</v>
      </c>
      <c r="C934" s="9">
        <v>5</v>
      </c>
      <c r="D934" s="11">
        <v>0.29699999999999999</v>
      </c>
      <c r="E934" s="11">
        <v>7.5431956104336724</v>
      </c>
      <c r="F934" s="149" t="s">
        <v>107</v>
      </c>
      <c r="G934" s="149" t="s">
        <v>96</v>
      </c>
      <c r="H934" s="149" t="s">
        <v>96</v>
      </c>
      <c r="I934" s="149" t="s">
        <v>96</v>
      </c>
      <c r="J934" s="149" t="s">
        <v>96</v>
      </c>
      <c r="K934" s="149" t="s">
        <v>96</v>
      </c>
      <c r="L934" s="149" t="s">
        <v>303</v>
      </c>
      <c r="M934" s="11">
        <v>0.2</v>
      </c>
      <c r="N934" s="11">
        <v>13.1</v>
      </c>
      <c r="O934" s="149" t="s">
        <v>107</v>
      </c>
      <c r="P934" s="11">
        <v>6.9</v>
      </c>
      <c r="Q934" s="15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28">
        <v>45</v>
      </c>
    </row>
    <row r="935" spans="1:65">
      <c r="A935" s="30"/>
      <c r="B935" s="19">
        <v>1</v>
      </c>
      <c r="C935" s="9">
        <v>6</v>
      </c>
      <c r="D935" s="11">
        <v>0.21199999999999999</v>
      </c>
      <c r="E935" s="11">
        <v>7.7838471765130031</v>
      </c>
      <c r="F935" s="149" t="s">
        <v>107</v>
      </c>
      <c r="G935" s="149" t="s">
        <v>96</v>
      </c>
      <c r="H935" s="149" t="s">
        <v>96</v>
      </c>
      <c r="I935" s="149" t="s">
        <v>96</v>
      </c>
      <c r="J935" s="149" t="s">
        <v>96</v>
      </c>
      <c r="K935" s="149" t="s">
        <v>96</v>
      </c>
      <c r="L935" s="149" t="s">
        <v>303</v>
      </c>
      <c r="M935" s="11">
        <v>0.2</v>
      </c>
      <c r="N935" s="11">
        <v>13.1</v>
      </c>
      <c r="O935" s="149" t="s">
        <v>107</v>
      </c>
      <c r="P935" s="11">
        <v>6.9</v>
      </c>
      <c r="Q935" s="15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55"/>
    </row>
    <row r="936" spans="1:65">
      <c r="A936" s="30"/>
      <c r="B936" s="20" t="s">
        <v>260</v>
      </c>
      <c r="C936" s="12"/>
      <c r="D936" s="23">
        <v>0.18966666666666665</v>
      </c>
      <c r="E936" s="23">
        <v>7.7896614646063655</v>
      </c>
      <c r="F936" s="23" t="s">
        <v>662</v>
      </c>
      <c r="G936" s="23" t="s">
        <v>662</v>
      </c>
      <c r="H936" s="23" t="s">
        <v>662</v>
      </c>
      <c r="I936" s="23" t="s">
        <v>662</v>
      </c>
      <c r="J936" s="23" t="s">
        <v>662</v>
      </c>
      <c r="K936" s="23" t="s">
        <v>662</v>
      </c>
      <c r="L936" s="23" t="s">
        <v>662</v>
      </c>
      <c r="M936" s="23">
        <v>0.18333333333333335</v>
      </c>
      <c r="N936" s="23">
        <v>13.533333333333331</v>
      </c>
      <c r="O936" s="23" t="s">
        <v>662</v>
      </c>
      <c r="P936" s="23">
        <v>6.8666666666666671</v>
      </c>
      <c r="Q936" s="15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55"/>
    </row>
    <row r="937" spans="1:65">
      <c r="A937" s="30"/>
      <c r="B937" s="3" t="s">
        <v>261</v>
      </c>
      <c r="C937" s="29"/>
      <c r="D937" s="11">
        <v>0.17349999999999999</v>
      </c>
      <c r="E937" s="11">
        <v>7.8157358086835806</v>
      </c>
      <c r="F937" s="11" t="s">
        <v>662</v>
      </c>
      <c r="G937" s="11" t="s">
        <v>662</v>
      </c>
      <c r="H937" s="11" t="s">
        <v>662</v>
      </c>
      <c r="I937" s="11" t="s">
        <v>662</v>
      </c>
      <c r="J937" s="11" t="s">
        <v>662</v>
      </c>
      <c r="K937" s="11" t="s">
        <v>662</v>
      </c>
      <c r="L937" s="11" t="s">
        <v>662</v>
      </c>
      <c r="M937" s="11">
        <v>0.2</v>
      </c>
      <c r="N937" s="11">
        <v>13.6</v>
      </c>
      <c r="O937" s="11" t="s">
        <v>662</v>
      </c>
      <c r="P937" s="11">
        <v>6.9</v>
      </c>
      <c r="Q937" s="15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55"/>
    </row>
    <row r="938" spans="1:65">
      <c r="A938" s="30"/>
      <c r="B938" s="3" t="s">
        <v>262</v>
      </c>
      <c r="C938" s="29"/>
      <c r="D938" s="24">
        <v>6.0318045945360936E-2</v>
      </c>
      <c r="E938" s="24">
        <v>0.1437866432855201</v>
      </c>
      <c r="F938" s="24" t="s">
        <v>662</v>
      </c>
      <c r="G938" s="24" t="s">
        <v>662</v>
      </c>
      <c r="H938" s="24" t="s">
        <v>662</v>
      </c>
      <c r="I938" s="24" t="s">
        <v>662</v>
      </c>
      <c r="J938" s="24" t="s">
        <v>662</v>
      </c>
      <c r="K938" s="24" t="s">
        <v>662</v>
      </c>
      <c r="L938" s="24" t="s">
        <v>662</v>
      </c>
      <c r="M938" s="24">
        <v>4.0824829046386367E-2</v>
      </c>
      <c r="N938" s="24">
        <v>0.37237973450050527</v>
      </c>
      <c r="O938" s="24" t="s">
        <v>662</v>
      </c>
      <c r="P938" s="24">
        <v>5.1639777949432496E-2</v>
      </c>
      <c r="Q938" s="15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55"/>
    </row>
    <row r="939" spans="1:65">
      <c r="A939" s="30"/>
      <c r="B939" s="3" t="s">
        <v>86</v>
      </c>
      <c r="C939" s="29"/>
      <c r="D939" s="13">
        <v>0.31802133187360776</v>
      </c>
      <c r="E939" s="13">
        <v>1.8458651115820481E-2</v>
      </c>
      <c r="F939" s="13" t="s">
        <v>662</v>
      </c>
      <c r="G939" s="13" t="s">
        <v>662</v>
      </c>
      <c r="H939" s="13" t="s">
        <v>662</v>
      </c>
      <c r="I939" s="13" t="s">
        <v>662</v>
      </c>
      <c r="J939" s="13" t="s">
        <v>662</v>
      </c>
      <c r="K939" s="13" t="s">
        <v>662</v>
      </c>
      <c r="L939" s="13" t="s">
        <v>662</v>
      </c>
      <c r="M939" s="13">
        <v>0.22268088570756198</v>
      </c>
      <c r="N939" s="13">
        <v>2.7515743928608768E-2</v>
      </c>
      <c r="O939" s="13" t="s">
        <v>662</v>
      </c>
      <c r="P939" s="13">
        <v>7.5203560120532757E-3</v>
      </c>
      <c r="Q939" s="15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55"/>
    </row>
    <row r="940" spans="1:65">
      <c r="A940" s="30"/>
      <c r="B940" s="3" t="s">
        <v>263</v>
      </c>
      <c r="C940" s="29"/>
      <c r="D940" s="13">
        <v>-0.96679814538611997</v>
      </c>
      <c r="E940" s="13">
        <v>0.3636091780625883</v>
      </c>
      <c r="F940" s="13" t="s">
        <v>662</v>
      </c>
      <c r="G940" s="13" t="s">
        <v>662</v>
      </c>
      <c r="H940" s="13" t="s">
        <v>662</v>
      </c>
      <c r="I940" s="13" t="s">
        <v>662</v>
      </c>
      <c r="J940" s="13" t="s">
        <v>662</v>
      </c>
      <c r="K940" s="13" t="s">
        <v>662</v>
      </c>
      <c r="L940" s="13" t="s">
        <v>662</v>
      </c>
      <c r="M940" s="13">
        <v>-0.96790681891452723</v>
      </c>
      <c r="N940" s="13">
        <v>1.3690602764912629</v>
      </c>
      <c r="O940" s="13" t="s">
        <v>662</v>
      </c>
      <c r="P940" s="13">
        <v>0.20203550974679874</v>
      </c>
      <c r="Q940" s="15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55"/>
    </row>
    <row r="941" spans="1:65">
      <c r="A941" s="30"/>
      <c r="B941" s="46" t="s">
        <v>264</v>
      </c>
      <c r="C941" s="47"/>
      <c r="D941" s="45">
        <v>1.21</v>
      </c>
      <c r="E941" s="45">
        <v>103.7</v>
      </c>
      <c r="F941" s="45">
        <v>0.67</v>
      </c>
      <c r="G941" s="45">
        <v>0</v>
      </c>
      <c r="H941" s="45">
        <v>0</v>
      </c>
      <c r="I941" s="45">
        <v>0</v>
      </c>
      <c r="J941" s="45">
        <v>0</v>
      </c>
      <c r="K941" s="45">
        <v>0</v>
      </c>
      <c r="L941" s="45">
        <v>1.01</v>
      </c>
      <c r="M941" s="45">
        <v>1.1200000000000001</v>
      </c>
      <c r="N941" s="45">
        <v>181.16</v>
      </c>
      <c r="O941" s="45">
        <v>0.67</v>
      </c>
      <c r="P941" s="45">
        <v>91.26</v>
      </c>
      <c r="Q941" s="15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55"/>
    </row>
    <row r="942" spans="1:65">
      <c r="B942" s="31"/>
      <c r="C942" s="20"/>
      <c r="D942" s="20"/>
      <c r="E942" s="20"/>
      <c r="F942" s="20"/>
      <c r="G942" s="20"/>
      <c r="H942" s="20"/>
      <c r="I942" s="20"/>
      <c r="J942" s="20"/>
      <c r="K942" s="20"/>
      <c r="L942" s="20"/>
      <c r="M942" s="20"/>
      <c r="N942" s="20"/>
      <c r="O942" s="20"/>
      <c r="P942" s="20"/>
      <c r="BM942" s="55"/>
    </row>
    <row r="943" spans="1:65" ht="15">
      <c r="B943" s="8" t="s">
        <v>652</v>
      </c>
      <c r="BM943" s="28" t="s">
        <v>67</v>
      </c>
    </row>
    <row r="944" spans="1:65" ht="15">
      <c r="A944" s="25" t="s">
        <v>63</v>
      </c>
      <c r="B944" s="18" t="s">
        <v>112</v>
      </c>
      <c r="C944" s="15" t="s">
        <v>113</v>
      </c>
      <c r="D944" s="16" t="s">
        <v>225</v>
      </c>
      <c r="E944" s="17" t="s">
        <v>225</v>
      </c>
      <c r="F944" s="17" t="s">
        <v>225</v>
      </c>
      <c r="G944" s="17" t="s">
        <v>225</v>
      </c>
      <c r="H944" s="17" t="s">
        <v>225</v>
      </c>
      <c r="I944" s="17" t="s">
        <v>225</v>
      </c>
      <c r="J944" s="17" t="s">
        <v>225</v>
      </c>
      <c r="K944" s="17" t="s">
        <v>225</v>
      </c>
      <c r="L944" s="17" t="s">
        <v>225</v>
      </c>
      <c r="M944" s="17" t="s">
        <v>225</v>
      </c>
      <c r="N944" s="17" t="s">
        <v>225</v>
      </c>
      <c r="O944" s="17" t="s">
        <v>225</v>
      </c>
      <c r="P944" s="17" t="s">
        <v>225</v>
      </c>
      <c r="Q944" s="17" t="s">
        <v>225</v>
      </c>
      <c r="R944" s="15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28">
        <v>1</v>
      </c>
    </row>
    <row r="945" spans="1:65">
      <c r="A945" s="30"/>
      <c r="B945" s="19" t="s">
        <v>226</v>
      </c>
      <c r="C945" s="9" t="s">
        <v>226</v>
      </c>
      <c r="D945" s="151" t="s">
        <v>230</v>
      </c>
      <c r="E945" s="152" t="s">
        <v>231</v>
      </c>
      <c r="F945" s="152" t="s">
        <v>232</v>
      </c>
      <c r="G945" s="152" t="s">
        <v>235</v>
      </c>
      <c r="H945" s="152" t="s">
        <v>236</v>
      </c>
      <c r="I945" s="152" t="s">
        <v>237</v>
      </c>
      <c r="J945" s="152" t="s">
        <v>238</v>
      </c>
      <c r="K945" s="152" t="s">
        <v>280</v>
      </c>
      <c r="L945" s="152" t="s">
        <v>241</v>
      </c>
      <c r="M945" s="152" t="s">
        <v>242</v>
      </c>
      <c r="N945" s="152" t="s">
        <v>243</v>
      </c>
      <c r="O945" s="152" t="s">
        <v>246</v>
      </c>
      <c r="P945" s="152" t="s">
        <v>248</v>
      </c>
      <c r="Q945" s="152" t="s">
        <v>249</v>
      </c>
      <c r="R945" s="15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28" t="s">
        <v>1</v>
      </c>
    </row>
    <row r="946" spans="1:65">
      <c r="A946" s="30"/>
      <c r="B946" s="19"/>
      <c r="C946" s="9"/>
      <c r="D946" s="10" t="s">
        <v>320</v>
      </c>
      <c r="E946" s="11" t="s">
        <v>282</v>
      </c>
      <c r="F946" s="11" t="s">
        <v>320</v>
      </c>
      <c r="G946" s="11" t="s">
        <v>282</v>
      </c>
      <c r="H946" s="11" t="s">
        <v>282</v>
      </c>
      <c r="I946" s="11" t="s">
        <v>282</v>
      </c>
      <c r="J946" s="11" t="s">
        <v>282</v>
      </c>
      <c r="K946" s="11" t="s">
        <v>282</v>
      </c>
      <c r="L946" s="11" t="s">
        <v>282</v>
      </c>
      <c r="M946" s="11" t="s">
        <v>320</v>
      </c>
      <c r="N946" s="11" t="s">
        <v>320</v>
      </c>
      <c r="O946" s="11" t="s">
        <v>282</v>
      </c>
      <c r="P946" s="11" t="s">
        <v>320</v>
      </c>
      <c r="Q946" s="11" t="s">
        <v>320</v>
      </c>
      <c r="R946" s="15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28">
        <v>3</v>
      </c>
    </row>
    <row r="947" spans="1:65">
      <c r="A947" s="30"/>
      <c r="B947" s="19"/>
      <c r="C947" s="9"/>
      <c r="D947" s="26" t="s">
        <v>321</v>
      </c>
      <c r="E947" s="26" t="s">
        <v>322</v>
      </c>
      <c r="F947" s="26" t="s">
        <v>323</v>
      </c>
      <c r="G947" s="26" t="s">
        <v>323</v>
      </c>
      <c r="H947" s="26" t="s">
        <v>323</v>
      </c>
      <c r="I947" s="26" t="s">
        <v>323</v>
      </c>
      <c r="J947" s="26" t="s">
        <v>323</v>
      </c>
      <c r="K947" s="26" t="s">
        <v>118</v>
      </c>
      <c r="L947" s="26" t="s">
        <v>324</v>
      </c>
      <c r="M947" s="26" t="s">
        <v>324</v>
      </c>
      <c r="N947" s="26" t="s">
        <v>307</v>
      </c>
      <c r="O947" s="26" t="s">
        <v>324</v>
      </c>
      <c r="P947" s="26" t="s">
        <v>307</v>
      </c>
      <c r="Q947" s="26" t="s">
        <v>323</v>
      </c>
      <c r="R947" s="15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28">
        <v>3</v>
      </c>
    </row>
    <row r="948" spans="1:65">
      <c r="A948" s="30"/>
      <c r="B948" s="18">
        <v>1</v>
      </c>
      <c r="C948" s="14">
        <v>1</v>
      </c>
      <c r="D948" s="214">
        <v>2.4140999999999998E-3</v>
      </c>
      <c r="E948" s="224">
        <v>9.2382442611229233E-3</v>
      </c>
      <c r="F948" s="214" t="s">
        <v>108</v>
      </c>
      <c r="G948" s="214" t="s">
        <v>211</v>
      </c>
      <c r="H948" s="214" t="s">
        <v>211</v>
      </c>
      <c r="I948" s="214" t="s">
        <v>211</v>
      </c>
      <c r="J948" s="214" t="s">
        <v>211</v>
      </c>
      <c r="K948" s="214" t="s">
        <v>211</v>
      </c>
      <c r="L948" s="224">
        <v>0.39649629364435596</v>
      </c>
      <c r="M948" s="214" t="s">
        <v>328</v>
      </c>
      <c r="N948" s="214" t="s">
        <v>108</v>
      </c>
      <c r="O948" s="224">
        <v>0.02</v>
      </c>
      <c r="P948" s="214" t="s">
        <v>211</v>
      </c>
      <c r="Q948" s="214" t="s">
        <v>108</v>
      </c>
      <c r="R948" s="205"/>
      <c r="S948" s="206"/>
      <c r="T948" s="206"/>
      <c r="U948" s="206"/>
      <c r="V948" s="206"/>
      <c r="W948" s="206"/>
      <c r="X948" s="206"/>
      <c r="Y948" s="206"/>
      <c r="Z948" s="206"/>
      <c r="AA948" s="206"/>
      <c r="AB948" s="206"/>
      <c r="AC948" s="206"/>
      <c r="AD948" s="206"/>
      <c r="AE948" s="206"/>
      <c r="AF948" s="206"/>
      <c r="AG948" s="206"/>
      <c r="AH948" s="206"/>
      <c r="AI948" s="206"/>
      <c r="AJ948" s="206"/>
      <c r="AK948" s="206"/>
      <c r="AL948" s="206"/>
      <c r="AM948" s="206"/>
      <c r="AN948" s="206"/>
      <c r="AO948" s="206"/>
      <c r="AP948" s="206"/>
      <c r="AQ948" s="206"/>
      <c r="AR948" s="206"/>
      <c r="AS948" s="206"/>
      <c r="AT948" s="206"/>
      <c r="AU948" s="206"/>
      <c r="AV948" s="206"/>
      <c r="AW948" s="206"/>
      <c r="AX948" s="206"/>
      <c r="AY948" s="206"/>
      <c r="AZ948" s="206"/>
      <c r="BA948" s="206"/>
      <c r="BB948" s="206"/>
      <c r="BC948" s="206"/>
      <c r="BD948" s="206"/>
      <c r="BE948" s="206"/>
      <c r="BF948" s="206"/>
      <c r="BG948" s="206"/>
      <c r="BH948" s="206"/>
      <c r="BI948" s="206"/>
      <c r="BJ948" s="206"/>
      <c r="BK948" s="206"/>
      <c r="BL948" s="206"/>
      <c r="BM948" s="215">
        <v>1</v>
      </c>
    </row>
    <row r="949" spans="1:65">
      <c r="A949" s="30"/>
      <c r="B949" s="19">
        <v>1</v>
      </c>
      <c r="C949" s="9">
        <v>2</v>
      </c>
      <c r="D949" s="24">
        <v>2.3255999999999997E-3</v>
      </c>
      <c r="E949" s="225">
        <v>9.3409245490604538E-3</v>
      </c>
      <c r="F949" s="24" t="s">
        <v>108</v>
      </c>
      <c r="G949" s="24" t="s">
        <v>211</v>
      </c>
      <c r="H949" s="24" t="s">
        <v>211</v>
      </c>
      <c r="I949" s="24" t="s">
        <v>211</v>
      </c>
      <c r="J949" s="24" t="s">
        <v>211</v>
      </c>
      <c r="K949" s="24" t="s">
        <v>211</v>
      </c>
      <c r="L949" s="225">
        <v>0.40528816228219999</v>
      </c>
      <c r="M949" s="226">
        <v>5.0000000000000001E-4</v>
      </c>
      <c r="N949" s="24" t="s">
        <v>108</v>
      </c>
      <c r="O949" s="225">
        <v>0.02</v>
      </c>
      <c r="P949" s="24" t="s">
        <v>211</v>
      </c>
      <c r="Q949" s="24" t="s">
        <v>108</v>
      </c>
      <c r="R949" s="205"/>
      <c r="S949" s="206"/>
      <c r="T949" s="206"/>
      <c r="U949" s="206"/>
      <c r="V949" s="206"/>
      <c r="W949" s="206"/>
      <c r="X949" s="206"/>
      <c r="Y949" s="206"/>
      <c r="Z949" s="206"/>
      <c r="AA949" s="206"/>
      <c r="AB949" s="206"/>
      <c r="AC949" s="206"/>
      <c r="AD949" s="206"/>
      <c r="AE949" s="206"/>
      <c r="AF949" s="206"/>
      <c r="AG949" s="206"/>
      <c r="AH949" s="206"/>
      <c r="AI949" s="206"/>
      <c r="AJ949" s="206"/>
      <c r="AK949" s="206"/>
      <c r="AL949" s="206"/>
      <c r="AM949" s="206"/>
      <c r="AN949" s="206"/>
      <c r="AO949" s="206"/>
      <c r="AP949" s="206"/>
      <c r="AQ949" s="206"/>
      <c r="AR949" s="206"/>
      <c r="AS949" s="206"/>
      <c r="AT949" s="206"/>
      <c r="AU949" s="206"/>
      <c r="AV949" s="206"/>
      <c r="AW949" s="206"/>
      <c r="AX949" s="206"/>
      <c r="AY949" s="206"/>
      <c r="AZ949" s="206"/>
      <c r="BA949" s="206"/>
      <c r="BB949" s="206"/>
      <c r="BC949" s="206"/>
      <c r="BD949" s="206"/>
      <c r="BE949" s="206"/>
      <c r="BF949" s="206"/>
      <c r="BG949" s="206"/>
      <c r="BH949" s="206"/>
      <c r="BI949" s="206"/>
      <c r="BJ949" s="206"/>
      <c r="BK949" s="206"/>
      <c r="BL949" s="206"/>
      <c r="BM949" s="215">
        <v>3</v>
      </c>
    </row>
    <row r="950" spans="1:65">
      <c r="A950" s="30"/>
      <c r="B950" s="19">
        <v>1</v>
      </c>
      <c r="C950" s="9">
        <v>3</v>
      </c>
      <c r="D950" s="24">
        <v>2.0366999999999998E-3</v>
      </c>
      <c r="E950" s="225">
        <v>9.2198754534334147E-3</v>
      </c>
      <c r="F950" s="24" t="s">
        <v>108</v>
      </c>
      <c r="G950" s="24" t="s">
        <v>211</v>
      </c>
      <c r="H950" s="24" t="s">
        <v>211</v>
      </c>
      <c r="I950" s="24" t="s">
        <v>211</v>
      </c>
      <c r="J950" s="24" t="s">
        <v>211</v>
      </c>
      <c r="K950" s="24" t="s">
        <v>211</v>
      </c>
      <c r="L950" s="226">
        <v>0.68468183107299796</v>
      </c>
      <c r="M950" s="24" t="s">
        <v>328</v>
      </c>
      <c r="N950" s="24" t="s">
        <v>108</v>
      </c>
      <c r="O950" s="225">
        <v>0.02</v>
      </c>
      <c r="P950" s="24" t="s">
        <v>211</v>
      </c>
      <c r="Q950" s="24" t="s">
        <v>108</v>
      </c>
      <c r="R950" s="205"/>
      <c r="S950" s="206"/>
      <c r="T950" s="206"/>
      <c r="U950" s="206"/>
      <c r="V950" s="206"/>
      <c r="W950" s="206"/>
      <c r="X950" s="206"/>
      <c r="Y950" s="206"/>
      <c r="Z950" s="206"/>
      <c r="AA950" s="206"/>
      <c r="AB950" s="206"/>
      <c r="AC950" s="206"/>
      <c r="AD950" s="206"/>
      <c r="AE950" s="206"/>
      <c r="AF950" s="206"/>
      <c r="AG950" s="206"/>
      <c r="AH950" s="206"/>
      <c r="AI950" s="206"/>
      <c r="AJ950" s="206"/>
      <c r="AK950" s="206"/>
      <c r="AL950" s="206"/>
      <c r="AM950" s="206"/>
      <c r="AN950" s="206"/>
      <c r="AO950" s="206"/>
      <c r="AP950" s="206"/>
      <c r="AQ950" s="206"/>
      <c r="AR950" s="206"/>
      <c r="AS950" s="206"/>
      <c r="AT950" s="206"/>
      <c r="AU950" s="206"/>
      <c r="AV950" s="206"/>
      <c r="AW950" s="206"/>
      <c r="AX950" s="206"/>
      <c r="AY950" s="206"/>
      <c r="AZ950" s="206"/>
      <c r="BA950" s="206"/>
      <c r="BB950" s="206"/>
      <c r="BC950" s="206"/>
      <c r="BD950" s="206"/>
      <c r="BE950" s="206"/>
      <c r="BF950" s="206"/>
      <c r="BG950" s="206"/>
      <c r="BH950" s="206"/>
      <c r="BI950" s="206"/>
      <c r="BJ950" s="206"/>
      <c r="BK950" s="206"/>
      <c r="BL950" s="206"/>
      <c r="BM950" s="215">
        <v>16</v>
      </c>
    </row>
    <row r="951" spans="1:65">
      <c r="A951" s="30"/>
      <c r="B951" s="19">
        <v>1</v>
      </c>
      <c r="C951" s="9">
        <v>4</v>
      </c>
      <c r="D951" s="24">
        <v>1.8713000000000002E-3</v>
      </c>
      <c r="E951" s="225">
        <v>9.0197932040758412E-3</v>
      </c>
      <c r="F951" s="24" t="s">
        <v>108</v>
      </c>
      <c r="G951" s="24" t="s">
        <v>211</v>
      </c>
      <c r="H951" s="24" t="s">
        <v>211</v>
      </c>
      <c r="I951" s="24" t="s">
        <v>211</v>
      </c>
      <c r="J951" s="24" t="s">
        <v>211</v>
      </c>
      <c r="K951" s="24" t="s">
        <v>211</v>
      </c>
      <c r="L951" s="225">
        <v>0.4140522101131211</v>
      </c>
      <c r="M951" s="24" t="s">
        <v>328</v>
      </c>
      <c r="N951" s="24" t="s">
        <v>108</v>
      </c>
      <c r="O951" s="225">
        <v>0.02</v>
      </c>
      <c r="P951" s="24" t="s">
        <v>211</v>
      </c>
      <c r="Q951" s="24" t="s">
        <v>108</v>
      </c>
      <c r="R951" s="205"/>
      <c r="S951" s="206"/>
      <c r="T951" s="206"/>
      <c r="U951" s="206"/>
      <c r="V951" s="206"/>
      <c r="W951" s="206"/>
      <c r="X951" s="206"/>
      <c r="Y951" s="206"/>
      <c r="Z951" s="206"/>
      <c r="AA951" s="206"/>
      <c r="AB951" s="206"/>
      <c r="AC951" s="206"/>
      <c r="AD951" s="206"/>
      <c r="AE951" s="206"/>
      <c r="AF951" s="206"/>
      <c r="AG951" s="206"/>
      <c r="AH951" s="206"/>
      <c r="AI951" s="206"/>
      <c r="AJ951" s="206"/>
      <c r="AK951" s="206"/>
      <c r="AL951" s="206"/>
      <c r="AM951" s="206"/>
      <c r="AN951" s="206"/>
      <c r="AO951" s="206"/>
      <c r="AP951" s="206"/>
      <c r="AQ951" s="206"/>
      <c r="AR951" s="206"/>
      <c r="AS951" s="206"/>
      <c r="AT951" s="206"/>
      <c r="AU951" s="206"/>
      <c r="AV951" s="206"/>
      <c r="AW951" s="206"/>
      <c r="AX951" s="206"/>
      <c r="AY951" s="206"/>
      <c r="AZ951" s="206"/>
      <c r="BA951" s="206"/>
      <c r="BB951" s="206"/>
      <c r="BC951" s="206"/>
      <c r="BD951" s="206"/>
      <c r="BE951" s="206"/>
      <c r="BF951" s="206"/>
      <c r="BG951" s="206"/>
      <c r="BH951" s="206"/>
      <c r="BI951" s="206"/>
      <c r="BJ951" s="206"/>
      <c r="BK951" s="206"/>
      <c r="BL951" s="206"/>
      <c r="BM951" s="215" t="s">
        <v>211</v>
      </c>
    </row>
    <row r="952" spans="1:65">
      <c r="A952" s="30"/>
      <c r="B952" s="19">
        <v>1</v>
      </c>
      <c r="C952" s="9">
        <v>5</v>
      </c>
      <c r="D952" s="24">
        <v>2.7632000000000004E-3</v>
      </c>
      <c r="E952" s="225">
        <v>8.9163080249162335E-3</v>
      </c>
      <c r="F952" s="24" t="s">
        <v>108</v>
      </c>
      <c r="G952" s="24" t="s">
        <v>211</v>
      </c>
      <c r="H952" s="24" t="s">
        <v>211</v>
      </c>
      <c r="I952" s="24" t="s">
        <v>211</v>
      </c>
      <c r="J952" s="24" t="s">
        <v>211</v>
      </c>
      <c r="K952" s="24" t="s">
        <v>211</v>
      </c>
      <c r="L952" s="225">
        <v>0.446383090900836</v>
      </c>
      <c r="M952" s="24" t="s">
        <v>328</v>
      </c>
      <c r="N952" s="24" t="s">
        <v>108</v>
      </c>
      <c r="O952" s="225">
        <v>0.02</v>
      </c>
      <c r="P952" s="24" t="s">
        <v>211</v>
      </c>
      <c r="Q952" s="24" t="s">
        <v>108</v>
      </c>
      <c r="R952" s="205"/>
      <c r="S952" s="206"/>
      <c r="T952" s="206"/>
      <c r="U952" s="206"/>
      <c r="V952" s="206"/>
      <c r="W952" s="206"/>
      <c r="X952" s="206"/>
      <c r="Y952" s="206"/>
      <c r="Z952" s="206"/>
      <c r="AA952" s="206"/>
      <c r="AB952" s="206"/>
      <c r="AC952" s="206"/>
      <c r="AD952" s="206"/>
      <c r="AE952" s="206"/>
      <c r="AF952" s="206"/>
      <c r="AG952" s="206"/>
      <c r="AH952" s="206"/>
      <c r="AI952" s="206"/>
      <c r="AJ952" s="206"/>
      <c r="AK952" s="206"/>
      <c r="AL952" s="206"/>
      <c r="AM952" s="206"/>
      <c r="AN952" s="206"/>
      <c r="AO952" s="206"/>
      <c r="AP952" s="206"/>
      <c r="AQ952" s="206"/>
      <c r="AR952" s="206"/>
      <c r="AS952" s="206"/>
      <c r="AT952" s="206"/>
      <c r="AU952" s="206"/>
      <c r="AV952" s="206"/>
      <c r="AW952" s="206"/>
      <c r="AX952" s="206"/>
      <c r="AY952" s="206"/>
      <c r="AZ952" s="206"/>
      <c r="BA952" s="206"/>
      <c r="BB952" s="206"/>
      <c r="BC952" s="206"/>
      <c r="BD952" s="206"/>
      <c r="BE952" s="206"/>
      <c r="BF952" s="206"/>
      <c r="BG952" s="206"/>
      <c r="BH952" s="206"/>
      <c r="BI952" s="206"/>
      <c r="BJ952" s="206"/>
      <c r="BK952" s="206"/>
      <c r="BL952" s="206"/>
      <c r="BM952" s="215">
        <v>107</v>
      </c>
    </row>
    <row r="953" spans="1:65">
      <c r="A953" s="30"/>
      <c r="B953" s="19">
        <v>1</v>
      </c>
      <c r="C953" s="9">
        <v>6</v>
      </c>
      <c r="D953" s="24">
        <v>2.4530999999999997E-3</v>
      </c>
      <c r="E953" s="225">
        <v>9.6137716331649598E-3</v>
      </c>
      <c r="F953" s="24" t="s">
        <v>108</v>
      </c>
      <c r="G953" s="24" t="s">
        <v>211</v>
      </c>
      <c r="H953" s="24" t="s">
        <v>211</v>
      </c>
      <c r="I953" s="24" t="s">
        <v>211</v>
      </c>
      <c r="J953" s="24" t="s">
        <v>211</v>
      </c>
      <c r="K953" s="24" t="s">
        <v>211</v>
      </c>
      <c r="L953" s="225">
        <v>0.52220081124112405</v>
      </c>
      <c r="M953" s="24" t="s">
        <v>328</v>
      </c>
      <c r="N953" s="24" t="s">
        <v>108</v>
      </c>
      <c r="O953" s="225">
        <v>0.02</v>
      </c>
      <c r="P953" s="24" t="s">
        <v>211</v>
      </c>
      <c r="Q953" s="24" t="s">
        <v>108</v>
      </c>
      <c r="R953" s="205"/>
      <c r="S953" s="206"/>
      <c r="T953" s="206"/>
      <c r="U953" s="206"/>
      <c r="V953" s="206"/>
      <c r="W953" s="206"/>
      <c r="X953" s="206"/>
      <c r="Y953" s="206"/>
      <c r="Z953" s="206"/>
      <c r="AA953" s="206"/>
      <c r="AB953" s="206"/>
      <c r="AC953" s="206"/>
      <c r="AD953" s="206"/>
      <c r="AE953" s="206"/>
      <c r="AF953" s="206"/>
      <c r="AG953" s="206"/>
      <c r="AH953" s="206"/>
      <c r="AI953" s="206"/>
      <c r="AJ953" s="206"/>
      <c r="AK953" s="206"/>
      <c r="AL953" s="206"/>
      <c r="AM953" s="206"/>
      <c r="AN953" s="206"/>
      <c r="AO953" s="206"/>
      <c r="AP953" s="206"/>
      <c r="AQ953" s="206"/>
      <c r="AR953" s="206"/>
      <c r="AS953" s="206"/>
      <c r="AT953" s="206"/>
      <c r="AU953" s="206"/>
      <c r="AV953" s="206"/>
      <c r="AW953" s="206"/>
      <c r="AX953" s="206"/>
      <c r="AY953" s="206"/>
      <c r="AZ953" s="206"/>
      <c r="BA953" s="206"/>
      <c r="BB953" s="206"/>
      <c r="BC953" s="206"/>
      <c r="BD953" s="206"/>
      <c r="BE953" s="206"/>
      <c r="BF953" s="206"/>
      <c r="BG953" s="206"/>
      <c r="BH953" s="206"/>
      <c r="BI953" s="206"/>
      <c r="BJ953" s="206"/>
      <c r="BK953" s="206"/>
      <c r="BL953" s="206"/>
      <c r="BM953" s="56"/>
    </row>
    <row r="954" spans="1:65">
      <c r="A954" s="30"/>
      <c r="B954" s="20" t="s">
        <v>260</v>
      </c>
      <c r="C954" s="12"/>
      <c r="D954" s="216">
        <v>2.3106666666666666E-3</v>
      </c>
      <c r="E954" s="216">
        <v>9.224819520962305E-3</v>
      </c>
      <c r="F954" s="216" t="s">
        <v>662</v>
      </c>
      <c r="G954" s="216" t="s">
        <v>662</v>
      </c>
      <c r="H954" s="216" t="s">
        <v>662</v>
      </c>
      <c r="I954" s="216" t="s">
        <v>662</v>
      </c>
      <c r="J954" s="216" t="s">
        <v>662</v>
      </c>
      <c r="K954" s="216" t="s">
        <v>662</v>
      </c>
      <c r="L954" s="216">
        <v>0.4781837332091059</v>
      </c>
      <c r="M954" s="216">
        <v>5.0000000000000001E-4</v>
      </c>
      <c r="N954" s="216" t="s">
        <v>662</v>
      </c>
      <c r="O954" s="216">
        <v>0.02</v>
      </c>
      <c r="P954" s="216" t="s">
        <v>662</v>
      </c>
      <c r="Q954" s="216" t="s">
        <v>662</v>
      </c>
      <c r="R954" s="205"/>
      <c r="S954" s="206"/>
      <c r="T954" s="206"/>
      <c r="U954" s="206"/>
      <c r="V954" s="206"/>
      <c r="W954" s="206"/>
      <c r="X954" s="206"/>
      <c r="Y954" s="206"/>
      <c r="Z954" s="206"/>
      <c r="AA954" s="206"/>
      <c r="AB954" s="206"/>
      <c r="AC954" s="206"/>
      <c r="AD954" s="206"/>
      <c r="AE954" s="206"/>
      <c r="AF954" s="206"/>
      <c r="AG954" s="206"/>
      <c r="AH954" s="206"/>
      <c r="AI954" s="206"/>
      <c r="AJ954" s="206"/>
      <c r="AK954" s="206"/>
      <c r="AL954" s="206"/>
      <c r="AM954" s="206"/>
      <c r="AN954" s="206"/>
      <c r="AO954" s="206"/>
      <c r="AP954" s="206"/>
      <c r="AQ954" s="206"/>
      <c r="AR954" s="206"/>
      <c r="AS954" s="206"/>
      <c r="AT954" s="206"/>
      <c r="AU954" s="206"/>
      <c r="AV954" s="206"/>
      <c r="AW954" s="206"/>
      <c r="AX954" s="206"/>
      <c r="AY954" s="206"/>
      <c r="AZ954" s="206"/>
      <c r="BA954" s="206"/>
      <c r="BB954" s="206"/>
      <c r="BC954" s="206"/>
      <c r="BD954" s="206"/>
      <c r="BE954" s="206"/>
      <c r="BF954" s="206"/>
      <c r="BG954" s="206"/>
      <c r="BH954" s="206"/>
      <c r="BI954" s="206"/>
      <c r="BJ954" s="206"/>
      <c r="BK954" s="206"/>
      <c r="BL954" s="206"/>
      <c r="BM954" s="56"/>
    </row>
    <row r="955" spans="1:65">
      <c r="A955" s="30"/>
      <c r="B955" s="3" t="s">
        <v>261</v>
      </c>
      <c r="C955" s="29"/>
      <c r="D955" s="24">
        <v>2.3698499999999997E-3</v>
      </c>
      <c r="E955" s="24">
        <v>9.2290598572781699E-3</v>
      </c>
      <c r="F955" s="24" t="s">
        <v>662</v>
      </c>
      <c r="G955" s="24" t="s">
        <v>662</v>
      </c>
      <c r="H955" s="24" t="s">
        <v>662</v>
      </c>
      <c r="I955" s="24" t="s">
        <v>662</v>
      </c>
      <c r="J955" s="24" t="s">
        <v>662</v>
      </c>
      <c r="K955" s="24" t="s">
        <v>662</v>
      </c>
      <c r="L955" s="24">
        <v>0.43021765050697858</v>
      </c>
      <c r="M955" s="24">
        <v>5.0000000000000001E-4</v>
      </c>
      <c r="N955" s="24" t="s">
        <v>662</v>
      </c>
      <c r="O955" s="24">
        <v>0.02</v>
      </c>
      <c r="P955" s="24" t="s">
        <v>662</v>
      </c>
      <c r="Q955" s="24" t="s">
        <v>662</v>
      </c>
      <c r="R955" s="205"/>
      <c r="S955" s="206"/>
      <c r="T955" s="206"/>
      <c r="U955" s="206"/>
      <c r="V955" s="206"/>
      <c r="W955" s="206"/>
      <c r="X955" s="206"/>
      <c r="Y955" s="206"/>
      <c r="Z955" s="206"/>
      <c r="AA955" s="206"/>
      <c r="AB955" s="206"/>
      <c r="AC955" s="206"/>
      <c r="AD955" s="206"/>
      <c r="AE955" s="206"/>
      <c r="AF955" s="206"/>
      <c r="AG955" s="206"/>
      <c r="AH955" s="206"/>
      <c r="AI955" s="206"/>
      <c r="AJ955" s="206"/>
      <c r="AK955" s="206"/>
      <c r="AL955" s="206"/>
      <c r="AM955" s="206"/>
      <c r="AN955" s="206"/>
      <c r="AO955" s="206"/>
      <c r="AP955" s="206"/>
      <c r="AQ955" s="206"/>
      <c r="AR955" s="206"/>
      <c r="AS955" s="206"/>
      <c r="AT955" s="206"/>
      <c r="AU955" s="206"/>
      <c r="AV955" s="206"/>
      <c r="AW955" s="206"/>
      <c r="AX955" s="206"/>
      <c r="AY955" s="206"/>
      <c r="AZ955" s="206"/>
      <c r="BA955" s="206"/>
      <c r="BB955" s="206"/>
      <c r="BC955" s="206"/>
      <c r="BD955" s="206"/>
      <c r="BE955" s="206"/>
      <c r="BF955" s="206"/>
      <c r="BG955" s="206"/>
      <c r="BH955" s="206"/>
      <c r="BI955" s="206"/>
      <c r="BJ955" s="206"/>
      <c r="BK955" s="206"/>
      <c r="BL955" s="206"/>
      <c r="BM955" s="56"/>
    </row>
    <row r="956" spans="1:65">
      <c r="A956" s="30"/>
      <c r="B956" s="3" t="s">
        <v>262</v>
      </c>
      <c r="C956" s="29"/>
      <c r="D956" s="24">
        <v>3.1752037204983664E-4</v>
      </c>
      <c r="E956" s="24">
        <v>2.458389409338165E-4</v>
      </c>
      <c r="F956" s="24" t="s">
        <v>662</v>
      </c>
      <c r="G956" s="24" t="s">
        <v>662</v>
      </c>
      <c r="H956" s="24" t="s">
        <v>662</v>
      </c>
      <c r="I956" s="24" t="s">
        <v>662</v>
      </c>
      <c r="J956" s="24" t="s">
        <v>662</v>
      </c>
      <c r="K956" s="24" t="s">
        <v>662</v>
      </c>
      <c r="L956" s="24">
        <v>0.11107628255313162</v>
      </c>
      <c r="M956" s="24" t="s">
        <v>662</v>
      </c>
      <c r="N956" s="24" t="s">
        <v>662</v>
      </c>
      <c r="O956" s="24">
        <v>0</v>
      </c>
      <c r="P956" s="24" t="s">
        <v>662</v>
      </c>
      <c r="Q956" s="24" t="s">
        <v>662</v>
      </c>
      <c r="R956" s="205"/>
      <c r="S956" s="206"/>
      <c r="T956" s="206"/>
      <c r="U956" s="206"/>
      <c r="V956" s="206"/>
      <c r="W956" s="206"/>
      <c r="X956" s="206"/>
      <c r="Y956" s="206"/>
      <c r="Z956" s="206"/>
      <c r="AA956" s="206"/>
      <c r="AB956" s="206"/>
      <c r="AC956" s="206"/>
      <c r="AD956" s="206"/>
      <c r="AE956" s="206"/>
      <c r="AF956" s="206"/>
      <c r="AG956" s="206"/>
      <c r="AH956" s="206"/>
      <c r="AI956" s="206"/>
      <c r="AJ956" s="206"/>
      <c r="AK956" s="206"/>
      <c r="AL956" s="206"/>
      <c r="AM956" s="206"/>
      <c r="AN956" s="206"/>
      <c r="AO956" s="206"/>
      <c r="AP956" s="206"/>
      <c r="AQ956" s="206"/>
      <c r="AR956" s="206"/>
      <c r="AS956" s="206"/>
      <c r="AT956" s="206"/>
      <c r="AU956" s="206"/>
      <c r="AV956" s="206"/>
      <c r="AW956" s="206"/>
      <c r="AX956" s="206"/>
      <c r="AY956" s="206"/>
      <c r="AZ956" s="206"/>
      <c r="BA956" s="206"/>
      <c r="BB956" s="206"/>
      <c r="BC956" s="206"/>
      <c r="BD956" s="206"/>
      <c r="BE956" s="206"/>
      <c r="BF956" s="206"/>
      <c r="BG956" s="206"/>
      <c r="BH956" s="206"/>
      <c r="BI956" s="206"/>
      <c r="BJ956" s="206"/>
      <c r="BK956" s="206"/>
      <c r="BL956" s="206"/>
      <c r="BM956" s="56"/>
    </row>
    <row r="957" spans="1:65">
      <c r="A957" s="30"/>
      <c r="B957" s="3" t="s">
        <v>86</v>
      </c>
      <c r="C957" s="29"/>
      <c r="D957" s="13">
        <v>0.13741504849242786</v>
      </c>
      <c r="E957" s="13">
        <v>2.6649729067888726E-2</v>
      </c>
      <c r="F957" s="13" t="s">
        <v>662</v>
      </c>
      <c r="G957" s="13" t="s">
        <v>662</v>
      </c>
      <c r="H957" s="13" t="s">
        <v>662</v>
      </c>
      <c r="I957" s="13" t="s">
        <v>662</v>
      </c>
      <c r="J957" s="13" t="s">
        <v>662</v>
      </c>
      <c r="K957" s="13" t="s">
        <v>662</v>
      </c>
      <c r="L957" s="13">
        <v>0.23228787354955643</v>
      </c>
      <c r="M957" s="13" t="s">
        <v>662</v>
      </c>
      <c r="N957" s="13" t="s">
        <v>662</v>
      </c>
      <c r="O957" s="13">
        <v>0</v>
      </c>
      <c r="P957" s="13" t="s">
        <v>662</v>
      </c>
      <c r="Q957" s="13" t="s">
        <v>662</v>
      </c>
      <c r="R957" s="15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55"/>
    </row>
    <row r="958" spans="1:65">
      <c r="A958" s="30"/>
      <c r="B958" s="3" t="s">
        <v>263</v>
      </c>
      <c r="C958" s="29"/>
      <c r="D958" s="13" t="s">
        <v>662</v>
      </c>
      <c r="E958" s="13" t="s">
        <v>662</v>
      </c>
      <c r="F958" s="13" t="s">
        <v>662</v>
      </c>
      <c r="G958" s="13" t="s">
        <v>662</v>
      </c>
      <c r="H958" s="13" t="s">
        <v>662</v>
      </c>
      <c r="I958" s="13" t="s">
        <v>662</v>
      </c>
      <c r="J958" s="13" t="s">
        <v>662</v>
      </c>
      <c r="K958" s="13" t="s">
        <v>662</v>
      </c>
      <c r="L958" s="13" t="s">
        <v>662</v>
      </c>
      <c r="M958" s="13" t="s">
        <v>662</v>
      </c>
      <c r="N958" s="13" t="s">
        <v>662</v>
      </c>
      <c r="O958" s="13" t="s">
        <v>662</v>
      </c>
      <c r="P958" s="13" t="s">
        <v>662</v>
      </c>
      <c r="Q958" s="13" t="s">
        <v>662</v>
      </c>
      <c r="R958" s="15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55"/>
    </row>
    <row r="959" spans="1:65">
      <c r="A959" s="30"/>
      <c r="B959" s="46" t="s">
        <v>264</v>
      </c>
      <c r="C959" s="47"/>
      <c r="D959" s="45">
        <v>0.11</v>
      </c>
      <c r="E959" s="45">
        <v>3.78</v>
      </c>
      <c r="F959" s="45">
        <v>1.41</v>
      </c>
      <c r="G959" s="45">
        <v>0</v>
      </c>
      <c r="H959" s="45">
        <v>0</v>
      </c>
      <c r="I959" s="45">
        <v>0</v>
      </c>
      <c r="J959" s="45">
        <v>0</v>
      </c>
      <c r="K959" s="45">
        <v>0</v>
      </c>
      <c r="L959" s="45">
        <v>267.56</v>
      </c>
      <c r="M959" s="45">
        <v>1.24</v>
      </c>
      <c r="N959" s="45">
        <v>1.41</v>
      </c>
      <c r="O959" s="45">
        <v>9.84</v>
      </c>
      <c r="P959" s="45">
        <v>0</v>
      </c>
      <c r="Q959" s="45">
        <v>1.41</v>
      </c>
      <c r="R959" s="15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55"/>
    </row>
    <row r="960" spans="1:65">
      <c r="B960" s="31"/>
      <c r="C960" s="20"/>
      <c r="D960" s="20"/>
      <c r="E960" s="20"/>
      <c r="F960" s="20"/>
      <c r="G960" s="20"/>
      <c r="H960" s="20"/>
      <c r="I960" s="20"/>
      <c r="J960" s="20"/>
      <c r="K960" s="20"/>
      <c r="L960" s="20"/>
      <c r="M960" s="20"/>
      <c r="N960" s="20"/>
      <c r="O960" s="20"/>
      <c r="P960" s="20"/>
      <c r="Q960" s="20"/>
      <c r="BM960" s="55"/>
    </row>
    <row r="961" spans="1:65" ht="15">
      <c r="B961" s="8" t="s">
        <v>653</v>
      </c>
      <c r="BM961" s="28" t="s">
        <v>67</v>
      </c>
    </row>
    <row r="962" spans="1:65" ht="15">
      <c r="A962" s="25" t="s">
        <v>64</v>
      </c>
      <c r="B962" s="18" t="s">
        <v>112</v>
      </c>
      <c r="C962" s="15" t="s">
        <v>113</v>
      </c>
      <c r="D962" s="16" t="s">
        <v>225</v>
      </c>
      <c r="E962" s="17" t="s">
        <v>225</v>
      </c>
      <c r="F962" s="17" t="s">
        <v>225</v>
      </c>
      <c r="G962" s="17" t="s">
        <v>225</v>
      </c>
      <c r="H962" s="17" t="s">
        <v>225</v>
      </c>
      <c r="I962" s="17" t="s">
        <v>225</v>
      </c>
      <c r="J962" s="17" t="s">
        <v>225</v>
      </c>
      <c r="K962" s="17" t="s">
        <v>225</v>
      </c>
      <c r="L962" s="17" t="s">
        <v>225</v>
      </c>
      <c r="M962" s="17" t="s">
        <v>225</v>
      </c>
      <c r="N962" s="17" t="s">
        <v>225</v>
      </c>
      <c r="O962" s="17" t="s">
        <v>225</v>
      </c>
      <c r="P962" s="17" t="s">
        <v>225</v>
      </c>
      <c r="Q962" s="17" t="s">
        <v>225</v>
      </c>
      <c r="R962" s="17" t="s">
        <v>225</v>
      </c>
      <c r="S962" s="15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3"/>
      <c r="BB962" s="3"/>
      <c r="BC962" s="3"/>
      <c r="BD962" s="3"/>
      <c r="BE962" s="3"/>
      <c r="BF962" s="3"/>
      <c r="BG962" s="3"/>
      <c r="BH962" s="3"/>
      <c r="BI962" s="3"/>
      <c r="BJ962" s="3"/>
      <c r="BK962" s="3"/>
      <c r="BL962" s="3"/>
      <c r="BM962" s="28">
        <v>1</v>
      </c>
    </row>
    <row r="963" spans="1:65">
      <c r="A963" s="30"/>
      <c r="B963" s="19" t="s">
        <v>226</v>
      </c>
      <c r="C963" s="9" t="s">
        <v>226</v>
      </c>
      <c r="D963" s="151" t="s">
        <v>230</v>
      </c>
      <c r="E963" s="152" t="s">
        <v>231</v>
      </c>
      <c r="F963" s="152" t="s">
        <v>232</v>
      </c>
      <c r="G963" s="152" t="s">
        <v>235</v>
      </c>
      <c r="H963" s="152" t="s">
        <v>236</v>
      </c>
      <c r="I963" s="152" t="s">
        <v>237</v>
      </c>
      <c r="J963" s="152" t="s">
        <v>238</v>
      </c>
      <c r="K963" s="152" t="s">
        <v>280</v>
      </c>
      <c r="L963" s="152" t="s">
        <v>241</v>
      </c>
      <c r="M963" s="152" t="s">
        <v>242</v>
      </c>
      <c r="N963" s="152" t="s">
        <v>243</v>
      </c>
      <c r="O963" s="152" t="s">
        <v>245</v>
      </c>
      <c r="P963" s="152" t="s">
        <v>246</v>
      </c>
      <c r="Q963" s="152" t="s">
        <v>248</v>
      </c>
      <c r="R963" s="152" t="s">
        <v>249</v>
      </c>
      <c r="S963" s="15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3"/>
      <c r="BB963" s="3"/>
      <c r="BC963" s="3"/>
      <c r="BD963" s="3"/>
      <c r="BE963" s="3"/>
      <c r="BF963" s="3"/>
      <c r="BG963" s="3"/>
      <c r="BH963" s="3"/>
      <c r="BI963" s="3"/>
      <c r="BJ963" s="3"/>
      <c r="BK963" s="3"/>
      <c r="BL963" s="3"/>
      <c r="BM963" s="28" t="s">
        <v>3</v>
      </c>
    </row>
    <row r="964" spans="1:65">
      <c r="A964" s="30"/>
      <c r="B964" s="19"/>
      <c r="C964" s="9"/>
      <c r="D964" s="10" t="s">
        <v>320</v>
      </c>
      <c r="E964" s="11" t="s">
        <v>282</v>
      </c>
      <c r="F964" s="11" t="s">
        <v>320</v>
      </c>
      <c r="G964" s="11" t="s">
        <v>282</v>
      </c>
      <c r="H964" s="11" t="s">
        <v>282</v>
      </c>
      <c r="I964" s="11" t="s">
        <v>282</v>
      </c>
      <c r="J964" s="11" t="s">
        <v>282</v>
      </c>
      <c r="K964" s="11" t="s">
        <v>282</v>
      </c>
      <c r="L964" s="11" t="s">
        <v>282</v>
      </c>
      <c r="M964" s="11" t="s">
        <v>320</v>
      </c>
      <c r="N964" s="11" t="s">
        <v>320</v>
      </c>
      <c r="O964" s="11" t="s">
        <v>320</v>
      </c>
      <c r="P964" s="11" t="s">
        <v>282</v>
      </c>
      <c r="Q964" s="11" t="s">
        <v>320</v>
      </c>
      <c r="R964" s="11" t="s">
        <v>320</v>
      </c>
      <c r="S964" s="15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3"/>
      <c r="BB964" s="3"/>
      <c r="BC964" s="3"/>
      <c r="BD964" s="3"/>
      <c r="BE964" s="3"/>
      <c r="BF964" s="3"/>
      <c r="BG964" s="3"/>
      <c r="BH964" s="3"/>
      <c r="BI964" s="3"/>
      <c r="BJ964" s="3"/>
      <c r="BK964" s="3"/>
      <c r="BL964" s="3"/>
      <c r="BM964" s="28">
        <v>2</v>
      </c>
    </row>
    <row r="965" spans="1:65">
      <c r="A965" s="30"/>
      <c r="B965" s="19"/>
      <c r="C965" s="9"/>
      <c r="D965" s="26" t="s">
        <v>321</v>
      </c>
      <c r="E965" s="26" t="s">
        <v>322</v>
      </c>
      <c r="F965" s="26" t="s">
        <v>323</v>
      </c>
      <c r="G965" s="26" t="s">
        <v>323</v>
      </c>
      <c r="H965" s="26" t="s">
        <v>323</v>
      </c>
      <c r="I965" s="26" t="s">
        <v>323</v>
      </c>
      <c r="J965" s="26" t="s">
        <v>323</v>
      </c>
      <c r="K965" s="26" t="s">
        <v>323</v>
      </c>
      <c r="L965" s="26" t="s">
        <v>324</v>
      </c>
      <c r="M965" s="26" t="s">
        <v>324</v>
      </c>
      <c r="N965" s="26" t="s">
        <v>307</v>
      </c>
      <c r="O965" s="26" t="s">
        <v>323</v>
      </c>
      <c r="P965" s="26" t="s">
        <v>324</v>
      </c>
      <c r="Q965" s="26" t="s">
        <v>307</v>
      </c>
      <c r="R965" s="26" t="s">
        <v>323</v>
      </c>
      <c r="S965" s="15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3"/>
      <c r="BB965" s="3"/>
      <c r="BC965" s="3"/>
      <c r="BD965" s="3"/>
      <c r="BE965" s="3"/>
      <c r="BF965" s="3"/>
      <c r="BG965" s="3"/>
      <c r="BH965" s="3"/>
      <c r="BI965" s="3"/>
      <c r="BJ965" s="3"/>
      <c r="BK965" s="3"/>
      <c r="BL965" s="3"/>
      <c r="BM965" s="28">
        <v>3</v>
      </c>
    </row>
    <row r="966" spans="1:65">
      <c r="A966" s="30"/>
      <c r="B966" s="18">
        <v>1</v>
      </c>
      <c r="C966" s="14">
        <v>1</v>
      </c>
      <c r="D966" s="22">
        <v>0.48800000000000004</v>
      </c>
      <c r="E966" s="22">
        <v>0.49552674163034294</v>
      </c>
      <c r="F966" s="22">
        <v>0.43</v>
      </c>
      <c r="G966" s="22">
        <v>0.43</v>
      </c>
      <c r="H966" s="22">
        <v>0.45</v>
      </c>
      <c r="I966" s="22">
        <v>0.46</v>
      </c>
      <c r="J966" s="22">
        <v>0.45</v>
      </c>
      <c r="K966" s="22">
        <v>0.44</v>
      </c>
      <c r="L966" s="22">
        <v>0.46161160457866851</v>
      </c>
      <c r="M966" s="22">
        <v>0.49</v>
      </c>
      <c r="N966" s="22">
        <v>0.42</v>
      </c>
      <c r="O966" s="22">
        <v>0.47299999999999998</v>
      </c>
      <c r="P966" s="148" t="s">
        <v>105</v>
      </c>
      <c r="Q966" s="148">
        <v>0.56000000000000005</v>
      </c>
      <c r="R966" s="22">
        <v>0.38</v>
      </c>
      <c r="S966" s="15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3"/>
      <c r="BB966" s="3"/>
      <c r="BC966" s="3"/>
      <c r="BD966" s="3"/>
      <c r="BE966" s="3"/>
      <c r="BF966" s="3"/>
      <c r="BG966" s="3"/>
      <c r="BH966" s="3"/>
      <c r="BI966" s="3"/>
      <c r="BJ966" s="3"/>
      <c r="BK966" s="3"/>
      <c r="BL966" s="3"/>
      <c r="BM966" s="28">
        <v>1</v>
      </c>
    </row>
    <row r="967" spans="1:65">
      <c r="A967" s="30"/>
      <c r="B967" s="19">
        <v>1</v>
      </c>
      <c r="C967" s="9">
        <v>2</v>
      </c>
      <c r="D967" s="11">
        <v>0.48800000000000004</v>
      </c>
      <c r="E967" s="11">
        <v>0.48744939558702305</v>
      </c>
      <c r="F967" s="11">
        <v>0.44</v>
      </c>
      <c r="G967" s="11">
        <v>0.43</v>
      </c>
      <c r="H967" s="11">
        <v>0.45</v>
      </c>
      <c r="I967" s="11">
        <v>0.46</v>
      </c>
      <c r="J967" s="11">
        <v>0.45</v>
      </c>
      <c r="K967" s="11">
        <v>0.42</v>
      </c>
      <c r="L967" s="11">
        <v>0.43149707173098395</v>
      </c>
      <c r="M967" s="11">
        <v>0.49</v>
      </c>
      <c r="N967" s="11">
        <v>0.42</v>
      </c>
      <c r="O967" s="11">
        <v>0.47099999999999997</v>
      </c>
      <c r="P967" s="149" t="s">
        <v>105</v>
      </c>
      <c r="Q967" s="149">
        <v>0.56999999999999995</v>
      </c>
      <c r="R967" s="11">
        <v>0.36</v>
      </c>
      <c r="S967" s="15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3"/>
      <c r="BB967" s="3"/>
      <c r="BC967" s="3"/>
      <c r="BD967" s="3"/>
      <c r="BE967" s="3"/>
      <c r="BF967" s="3"/>
      <c r="BG967" s="3"/>
      <c r="BH967" s="3"/>
      <c r="BI967" s="3"/>
      <c r="BJ967" s="3"/>
      <c r="BK967" s="3"/>
      <c r="BL967" s="3"/>
      <c r="BM967" s="28">
        <v>23</v>
      </c>
    </row>
    <row r="968" spans="1:65">
      <c r="A968" s="30"/>
      <c r="B968" s="19">
        <v>1</v>
      </c>
      <c r="C968" s="9">
        <v>3</v>
      </c>
      <c r="D968" s="11">
        <v>0.48199999999999998</v>
      </c>
      <c r="E968" s="11">
        <v>0.49109919669622698</v>
      </c>
      <c r="F968" s="11">
        <v>0.44</v>
      </c>
      <c r="G968" s="11">
        <v>0.42</v>
      </c>
      <c r="H968" s="11">
        <v>0.44</v>
      </c>
      <c r="I968" s="11">
        <v>0.49</v>
      </c>
      <c r="J968" s="11">
        <v>0.44</v>
      </c>
      <c r="K968" s="11">
        <v>0.45</v>
      </c>
      <c r="L968" s="11">
        <v>0.45086835082302162</v>
      </c>
      <c r="M968" s="11">
        <v>0.49</v>
      </c>
      <c r="N968" s="11">
        <v>0.43</v>
      </c>
      <c r="O968" s="11">
        <v>0.48</v>
      </c>
      <c r="P968" s="149" t="s">
        <v>105</v>
      </c>
      <c r="Q968" s="149">
        <v>0.54</v>
      </c>
      <c r="R968" s="11">
        <v>0.38</v>
      </c>
      <c r="S968" s="15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3"/>
      <c r="BB968" s="3"/>
      <c r="BC968" s="3"/>
      <c r="BD968" s="3"/>
      <c r="BE968" s="3"/>
      <c r="BF968" s="3"/>
      <c r="BG968" s="3"/>
      <c r="BH968" s="3"/>
      <c r="BI968" s="3"/>
      <c r="BJ968" s="3"/>
      <c r="BK968" s="3"/>
      <c r="BL968" s="3"/>
      <c r="BM968" s="28">
        <v>16</v>
      </c>
    </row>
    <row r="969" spans="1:65">
      <c r="A969" s="30"/>
      <c r="B969" s="19">
        <v>1</v>
      </c>
      <c r="C969" s="9">
        <v>4</v>
      </c>
      <c r="D969" s="11">
        <v>0.46400000000000002</v>
      </c>
      <c r="E969" s="11">
        <v>0.47090150329747837</v>
      </c>
      <c r="F969" s="11">
        <v>0.45</v>
      </c>
      <c r="G969" s="11">
        <v>0.43</v>
      </c>
      <c r="H969" s="11">
        <v>0.44</v>
      </c>
      <c r="I969" s="11">
        <v>0.49</v>
      </c>
      <c r="J969" s="11">
        <v>0.46</v>
      </c>
      <c r="K969" s="11">
        <v>0.44</v>
      </c>
      <c r="L969" s="11">
        <v>0.48271363904959153</v>
      </c>
      <c r="M969" s="11">
        <v>0.5</v>
      </c>
      <c r="N969" s="11">
        <v>0.42</v>
      </c>
      <c r="O969" s="11">
        <v>0.46100000000000002</v>
      </c>
      <c r="P969" s="149" t="s">
        <v>105</v>
      </c>
      <c r="Q969" s="149">
        <v>0.56999999999999995</v>
      </c>
      <c r="R969" s="11">
        <v>0.38</v>
      </c>
      <c r="S969" s="15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  <c r="BC969" s="3"/>
      <c r="BD969" s="3"/>
      <c r="BE969" s="3"/>
      <c r="BF969" s="3"/>
      <c r="BG969" s="3"/>
      <c r="BH969" s="3"/>
      <c r="BI969" s="3"/>
      <c r="BJ969" s="3"/>
      <c r="BK969" s="3"/>
      <c r="BL969" s="3"/>
      <c r="BM969" s="28">
        <v>0.44978164794386832</v>
      </c>
    </row>
    <row r="970" spans="1:65">
      <c r="A970" s="30"/>
      <c r="B970" s="19">
        <v>1</v>
      </c>
      <c r="C970" s="9">
        <v>5</v>
      </c>
      <c r="D970" s="11">
        <v>0.48599999999999999</v>
      </c>
      <c r="E970" s="11">
        <v>0.47947772573481462</v>
      </c>
      <c r="F970" s="11">
        <v>0.43</v>
      </c>
      <c r="G970" s="11">
        <v>0.42</v>
      </c>
      <c r="H970" s="11">
        <v>0.44</v>
      </c>
      <c r="I970" s="11">
        <v>0.47</v>
      </c>
      <c r="J970" s="11">
        <v>0.44</v>
      </c>
      <c r="K970" s="11">
        <v>0.44</v>
      </c>
      <c r="L970" s="11">
        <v>0.45897667325586716</v>
      </c>
      <c r="M970" s="11">
        <v>0.5</v>
      </c>
      <c r="N970" s="11">
        <v>0.41</v>
      </c>
      <c r="O970" s="11">
        <v>0.46800000000000003</v>
      </c>
      <c r="P970" s="149" t="s">
        <v>105</v>
      </c>
      <c r="Q970" s="149">
        <v>0.55000000000000004</v>
      </c>
      <c r="R970" s="11">
        <v>0.38</v>
      </c>
      <c r="S970" s="15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28">
        <v>108</v>
      </c>
    </row>
    <row r="971" spans="1:65">
      <c r="A971" s="30"/>
      <c r="B971" s="19">
        <v>1</v>
      </c>
      <c r="C971" s="9">
        <v>6</v>
      </c>
      <c r="D971" s="11">
        <v>0.47399999999999998</v>
      </c>
      <c r="E971" s="11">
        <v>0.47199236267526823</v>
      </c>
      <c r="F971" s="11">
        <v>0.44</v>
      </c>
      <c r="G971" s="11">
        <v>0.43</v>
      </c>
      <c r="H971" s="11">
        <v>0.44</v>
      </c>
      <c r="I971" s="11">
        <v>0.46</v>
      </c>
      <c r="J971" s="11">
        <v>0.44</v>
      </c>
      <c r="K971" s="11">
        <v>0.45</v>
      </c>
      <c r="L971" s="11">
        <v>0.42785427456244063</v>
      </c>
      <c r="M971" s="11">
        <v>0.49</v>
      </c>
      <c r="N971" s="11">
        <v>0.43</v>
      </c>
      <c r="O971" s="11">
        <v>0.48800000000000004</v>
      </c>
      <c r="P971" s="149" t="s">
        <v>105</v>
      </c>
      <c r="Q971" s="149">
        <v>0.55000000000000004</v>
      </c>
      <c r="R971" s="11">
        <v>0.38</v>
      </c>
      <c r="S971" s="15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  <c r="BJ971" s="3"/>
      <c r="BK971" s="3"/>
      <c r="BL971" s="3"/>
      <c r="BM971" s="55"/>
    </row>
    <row r="972" spans="1:65">
      <c r="A972" s="30"/>
      <c r="B972" s="20" t="s">
        <v>260</v>
      </c>
      <c r="C972" s="12"/>
      <c r="D972" s="23">
        <v>0.48033333333333345</v>
      </c>
      <c r="E972" s="23">
        <v>0.48274115427019243</v>
      </c>
      <c r="F972" s="23">
        <v>0.4383333333333333</v>
      </c>
      <c r="G972" s="23">
        <v>0.42666666666666669</v>
      </c>
      <c r="H972" s="23">
        <v>0.44333333333333336</v>
      </c>
      <c r="I972" s="23">
        <v>0.47166666666666668</v>
      </c>
      <c r="J972" s="23">
        <v>0.44666666666666671</v>
      </c>
      <c r="K972" s="23">
        <v>0.44</v>
      </c>
      <c r="L972" s="23">
        <v>0.45225360233342893</v>
      </c>
      <c r="M972" s="23">
        <v>0.49333333333333335</v>
      </c>
      <c r="N972" s="23">
        <v>0.42166666666666669</v>
      </c>
      <c r="O972" s="23">
        <v>0.47350000000000003</v>
      </c>
      <c r="P972" s="23" t="s">
        <v>662</v>
      </c>
      <c r="Q972" s="23">
        <v>0.55666666666666664</v>
      </c>
      <c r="R972" s="23">
        <v>0.37666666666666665</v>
      </c>
      <c r="S972" s="15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  <c r="AW972" s="3"/>
      <c r="AX972" s="3"/>
      <c r="AY972" s="3"/>
      <c r="AZ972" s="3"/>
      <c r="BA972" s="3"/>
      <c r="BB972" s="3"/>
      <c r="BC972" s="3"/>
      <c r="BD972" s="3"/>
      <c r="BE972" s="3"/>
      <c r="BF972" s="3"/>
      <c r="BG972" s="3"/>
      <c r="BH972" s="3"/>
      <c r="BI972" s="3"/>
      <c r="BJ972" s="3"/>
      <c r="BK972" s="3"/>
      <c r="BL972" s="3"/>
      <c r="BM972" s="55"/>
    </row>
    <row r="973" spans="1:65">
      <c r="A973" s="30"/>
      <c r="B973" s="3" t="s">
        <v>261</v>
      </c>
      <c r="C973" s="29"/>
      <c r="D973" s="11">
        <v>0.48399999999999999</v>
      </c>
      <c r="E973" s="11">
        <v>0.48346356066091883</v>
      </c>
      <c r="F973" s="11">
        <v>0.44</v>
      </c>
      <c r="G973" s="11">
        <v>0.43</v>
      </c>
      <c r="H973" s="11">
        <v>0.44</v>
      </c>
      <c r="I973" s="11">
        <v>0.46499999999999997</v>
      </c>
      <c r="J973" s="11">
        <v>0.44500000000000001</v>
      </c>
      <c r="K973" s="11">
        <v>0.44</v>
      </c>
      <c r="L973" s="11">
        <v>0.45492251203944439</v>
      </c>
      <c r="M973" s="11">
        <v>0.49</v>
      </c>
      <c r="N973" s="11">
        <v>0.42</v>
      </c>
      <c r="O973" s="11">
        <v>0.47199999999999998</v>
      </c>
      <c r="P973" s="11" t="s">
        <v>662</v>
      </c>
      <c r="Q973" s="11">
        <v>0.55500000000000005</v>
      </c>
      <c r="R973" s="11">
        <v>0.38</v>
      </c>
      <c r="S973" s="15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  <c r="AW973" s="3"/>
      <c r="AX973" s="3"/>
      <c r="AY973" s="3"/>
      <c r="AZ973" s="3"/>
      <c r="BA973" s="3"/>
      <c r="BB973" s="3"/>
      <c r="BC973" s="3"/>
      <c r="BD973" s="3"/>
      <c r="BE973" s="3"/>
      <c r="BF973" s="3"/>
      <c r="BG973" s="3"/>
      <c r="BH973" s="3"/>
      <c r="BI973" s="3"/>
      <c r="BJ973" s="3"/>
      <c r="BK973" s="3"/>
      <c r="BL973" s="3"/>
      <c r="BM973" s="55"/>
    </row>
    <row r="974" spans="1:65">
      <c r="A974" s="30"/>
      <c r="B974" s="3" t="s">
        <v>262</v>
      </c>
      <c r="C974" s="29"/>
      <c r="D974" s="24">
        <v>9.5847100460403501E-3</v>
      </c>
      <c r="E974" s="24">
        <v>1.0216256411712317E-2</v>
      </c>
      <c r="F974" s="24">
        <v>7.5277265270908174E-3</v>
      </c>
      <c r="G974" s="24">
        <v>5.1639777949432268E-3</v>
      </c>
      <c r="H974" s="24">
        <v>5.1639777949432277E-3</v>
      </c>
      <c r="I974" s="24">
        <v>1.471960144387973E-2</v>
      </c>
      <c r="J974" s="24">
        <v>8.1649658092772665E-3</v>
      </c>
      <c r="K974" s="24">
        <v>1.0954451150103331E-2</v>
      </c>
      <c r="L974" s="24">
        <v>2.0438519542635463E-2</v>
      </c>
      <c r="M974" s="24">
        <v>5.1639777949432277E-3</v>
      </c>
      <c r="N974" s="24">
        <v>7.5277265270908165E-3</v>
      </c>
      <c r="O974" s="24">
        <v>9.4392796335313681E-3</v>
      </c>
      <c r="P974" s="24" t="s">
        <v>662</v>
      </c>
      <c r="Q974" s="24">
        <v>1.2110601416389928E-2</v>
      </c>
      <c r="R974" s="24">
        <v>8.1649658092772682E-3</v>
      </c>
      <c r="S974" s="205"/>
      <c r="T974" s="206"/>
      <c r="U974" s="206"/>
      <c r="V974" s="206"/>
      <c r="W974" s="206"/>
      <c r="X974" s="206"/>
      <c r="Y974" s="206"/>
      <c r="Z974" s="206"/>
      <c r="AA974" s="206"/>
      <c r="AB974" s="206"/>
      <c r="AC974" s="206"/>
      <c r="AD974" s="206"/>
      <c r="AE974" s="206"/>
      <c r="AF974" s="206"/>
      <c r="AG974" s="206"/>
      <c r="AH974" s="206"/>
      <c r="AI974" s="206"/>
      <c r="AJ974" s="206"/>
      <c r="AK974" s="206"/>
      <c r="AL974" s="206"/>
      <c r="AM974" s="206"/>
      <c r="AN974" s="206"/>
      <c r="AO974" s="206"/>
      <c r="AP974" s="206"/>
      <c r="AQ974" s="206"/>
      <c r="AR974" s="206"/>
      <c r="AS974" s="206"/>
      <c r="AT974" s="206"/>
      <c r="AU974" s="206"/>
      <c r="AV974" s="206"/>
      <c r="AW974" s="206"/>
      <c r="AX974" s="206"/>
      <c r="AY974" s="206"/>
      <c r="AZ974" s="206"/>
      <c r="BA974" s="206"/>
      <c r="BB974" s="206"/>
      <c r="BC974" s="206"/>
      <c r="BD974" s="206"/>
      <c r="BE974" s="206"/>
      <c r="BF974" s="206"/>
      <c r="BG974" s="206"/>
      <c r="BH974" s="206"/>
      <c r="BI974" s="206"/>
      <c r="BJ974" s="206"/>
      <c r="BK974" s="206"/>
      <c r="BL974" s="206"/>
      <c r="BM974" s="56"/>
    </row>
    <row r="975" spans="1:65">
      <c r="A975" s="30"/>
      <c r="B975" s="3" t="s">
        <v>86</v>
      </c>
      <c r="C975" s="29"/>
      <c r="D975" s="13">
        <v>1.9954288784261653E-2</v>
      </c>
      <c r="E975" s="13">
        <v>2.1163011111321642E-2</v>
      </c>
      <c r="F975" s="13">
        <v>1.717352059412354E-2</v>
      </c>
      <c r="G975" s="13">
        <v>1.2103072956898187E-2</v>
      </c>
      <c r="H975" s="13">
        <v>1.1648070214157655E-2</v>
      </c>
      <c r="I975" s="13">
        <v>3.1207635570063032E-2</v>
      </c>
      <c r="J975" s="13">
        <v>1.8279774199874477E-2</v>
      </c>
      <c r="K975" s="13">
        <v>2.4896479886598481E-2</v>
      </c>
      <c r="L975" s="13">
        <v>4.5192607504244801E-2</v>
      </c>
      <c r="M975" s="13">
        <v>1.0467522557317354E-2</v>
      </c>
      <c r="N975" s="13">
        <v>1.7852315874523676E-2</v>
      </c>
      <c r="O975" s="13">
        <v>1.9935120662157059E-2</v>
      </c>
      <c r="P975" s="13" t="s">
        <v>662</v>
      </c>
      <c r="Q975" s="13">
        <v>2.1755571406688493E-2</v>
      </c>
      <c r="R975" s="13">
        <v>2.1676900378612217E-2</v>
      </c>
      <c r="S975" s="15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3"/>
      <c r="BB975" s="3"/>
      <c r="BC975" s="3"/>
      <c r="BD975" s="3"/>
      <c r="BE975" s="3"/>
      <c r="BF975" s="3"/>
      <c r="BG975" s="3"/>
      <c r="BH975" s="3"/>
      <c r="BI975" s="3"/>
      <c r="BJ975" s="3"/>
      <c r="BK975" s="3"/>
      <c r="BL975" s="3"/>
      <c r="BM975" s="55"/>
    </row>
    <row r="976" spans="1:65">
      <c r="A976" s="30"/>
      <c r="B976" s="3" t="s">
        <v>263</v>
      </c>
      <c r="C976" s="29"/>
      <c r="D976" s="13">
        <v>6.7925593516607652E-2</v>
      </c>
      <c r="E976" s="13">
        <v>7.32789042794324E-2</v>
      </c>
      <c r="F976" s="13">
        <v>-2.5453049636128711E-2</v>
      </c>
      <c r="G976" s="13">
        <v>-5.1391561622999626E-2</v>
      </c>
      <c r="H976" s="13">
        <v>-1.4336544498898096E-2</v>
      </c>
      <c r="I976" s="13">
        <v>4.8656984612074572E-2</v>
      </c>
      <c r="J976" s="13">
        <v>-6.9255410740777235E-3</v>
      </c>
      <c r="K976" s="13">
        <v>-2.1747547923718469E-2</v>
      </c>
      <c r="L976" s="13">
        <v>5.4958987341100496E-3</v>
      </c>
      <c r="M976" s="13">
        <v>9.6828506873406717E-2</v>
      </c>
      <c r="N976" s="13">
        <v>-6.250806676023013E-2</v>
      </c>
      <c r="O976" s="13">
        <v>5.2733036495725916E-2</v>
      </c>
      <c r="P976" s="13" t="s">
        <v>662</v>
      </c>
      <c r="Q976" s="13">
        <v>0.23763757194499258</v>
      </c>
      <c r="R976" s="13">
        <v>-0.16255661299530444</v>
      </c>
      <c r="S976" s="15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  <c r="BB976" s="3"/>
      <c r="BC976" s="3"/>
      <c r="BD976" s="3"/>
      <c r="BE976" s="3"/>
      <c r="BF976" s="3"/>
      <c r="BG976" s="3"/>
      <c r="BH976" s="3"/>
      <c r="BI976" s="3"/>
      <c r="BJ976" s="3"/>
      <c r="BK976" s="3"/>
      <c r="BL976" s="3"/>
      <c r="BM976" s="55"/>
    </row>
    <row r="977" spans="1:65">
      <c r="A977" s="30"/>
      <c r="B977" s="46" t="s">
        <v>264</v>
      </c>
      <c r="C977" s="47"/>
      <c r="D977" s="45">
        <v>0.74</v>
      </c>
      <c r="E977" s="45">
        <v>0.8</v>
      </c>
      <c r="F977" s="45">
        <v>0.37</v>
      </c>
      <c r="G977" s="45">
        <v>0.67</v>
      </c>
      <c r="H977" s="45">
        <v>0.24</v>
      </c>
      <c r="I977" s="45">
        <v>0.51</v>
      </c>
      <c r="J977" s="45">
        <v>0.15</v>
      </c>
      <c r="K977" s="45">
        <v>0.32</v>
      </c>
      <c r="L977" s="45">
        <v>0</v>
      </c>
      <c r="M977" s="45">
        <v>1.08</v>
      </c>
      <c r="N977" s="45">
        <v>0.81</v>
      </c>
      <c r="O977" s="45">
        <v>0.56000000000000005</v>
      </c>
      <c r="P977" s="45">
        <v>1.26</v>
      </c>
      <c r="Q977" s="45">
        <v>2.75</v>
      </c>
      <c r="R977" s="45">
        <v>1.99</v>
      </c>
      <c r="S977" s="15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3"/>
      <c r="BB977" s="3"/>
      <c r="BC977" s="3"/>
      <c r="BD977" s="3"/>
      <c r="BE977" s="3"/>
      <c r="BF977" s="3"/>
      <c r="BG977" s="3"/>
      <c r="BH977" s="3"/>
      <c r="BI977" s="3"/>
      <c r="BJ977" s="3"/>
      <c r="BK977" s="3"/>
      <c r="BL977" s="3"/>
      <c r="BM977" s="55"/>
    </row>
    <row r="978" spans="1:65">
      <c r="B978" s="31"/>
      <c r="C978" s="20"/>
      <c r="D978" s="20"/>
      <c r="E978" s="20"/>
      <c r="F978" s="20"/>
      <c r="G978" s="20"/>
      <c r="H978" s="20"/>
      <c r="I978" s="20"/>
      <c r="J978" s="20"/>
      <c r="K978" s="20"/>
      <c r="L978" s="20"/>
      <c r="M978" s="20"/>
      <c r="N978" s="20"/>
      <c r="O978" s="20"/>
      <c r="P978" s="20"/>
      <c r="Q978" s="20"/>
      <c r="R978" s="20"/>
      <c r="BM978" s="55"/>
    </row>
    <row r="979" spans="1:65" ht="15">
      <c r="B979" s="8" t="s">
        <v>654</v>
      </c>
      <c r="BM979" s="28" t="s">
        <v>290</v>
      </c>
    </row>
    <row r="980" spans="1:65" ht="15">
      <c r="A980" s="25" t="s">
        <v>65</v>
      </c>
      <c r="B980" s="18" t="s">
        <v>112</v>
      </c>
      <c r="C980" s="15" t="s">
        <v>113</v>
      </c>
      <c r="D980" s="16" t="s">
        <v>225</v>
      </c>
      <c r="E980" s="17" t="s">
        <v>225</v>
      </c>
      <c r="F980" s="15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  <c r="AW980" s="3"/>
      <c r="AX980" s="3"/>
      <c r="AY980" s="3"/>
      <c r="AZ980" s="3"/>
      <c r="BA980" s="3"/>
      <c r="BB980" s="3"/>
      <c r="BC980" s="3"/>
      <c r="BD980" s="3"/>
      <c r="BE980" s="3"/>
      <c r="BF980" s="3"/>
      <c r="BG980" s="3"/>
      <c r="BH980" s="3"/>
      <c r="BI980" s="3"/>
      <c r="BJ980" s="3"/>
      <c r="BK980" s="3"/>
      <c r="BL980" s="3"/>
      <c r="BM980" s="28">
        <v>1</v>
      </c>
    </row>
    <row r="981" spans="1:65">
      <c r="A981" s="30"/>
      <c r="B981" s="19" t="s">
        <v>226</v>
      </c>
      <c r="C981" s="9" t="s">
        <v>226</v>
      </c>
      <c r="D981" s="151" t="s">
        <v>231</v>
      </c>
      <c r="E981" s="152" t="s">
        <v>232</v>
      </c>
      <c r="F981" s="15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  <c r="AC981" s="3"/>
      <c r="AD981" s="3"/>
      <c r="AE981" s="3"/>
      <c r="AF981" s="3"/>
      <c r="AG981" s="3"/>
      <c r="AH981" s="3"/>
      <c r="AI981" s="3"/>
      <c r="AJ981" s="3"/>
      <c r="AK981" s="3"/>
      <c r="AL981" s="3"/>
      <c r="AM981" s="3"/>
      <c r="AN981" s="3"/>
      <c r="AO981" s="3"/>
      <c r="AP981" s="3"/>
      <c r="AQ981" s="3"/>
      <c r="AR981" s="3"/>
      <c r="AS981" s="3"/>
      <c r="AT981" s="3"/>
      <c r="AU981" s="3"/>
      <c r="AV981" s="3"/>
      <c r="AW981" s="3"/>
      <c r="AX981" s="3"/>
      <c r="AY981" s="3"/>
      <c r="AZ981" s="3"/>
      <c r="BA981" s="3"/>
      <c r="BB981" s="3"/>
      <c r="BC981" s="3"/>
      <c r="BD981" s="3"/>
      <c r="BE981" s="3"/>
      <c r="BF981" s="3"/>
      <c r="BG981" s="3"/>
      <c r="BH981" s="3"/>
      <c r="BI981" s="3"/>
      <c r="BJ981" s="3"/>
      <c r="BK981" s="3"/>
      <c r="BL981" s="3"/>
      <c r="BM981" s="28" t="s">
        <v>3</v>
      </c>
    </row>
    <row r="982" spans="1:65">
      <c r="A982" s="30"/>
      <c r="B982" s="19"/>
      <c r="C982" s="9"/>
      <c r="D982" s="10" t="s">
        <v>282</v>
      </c>
      <c r="E982" s="11" t="s">
        <v>320</v>
      </c>
      <c r="F982" s="15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  <c r="AC982" s="3"/>
      <c r="AD982" s="3"/>
      <c r="AE982" s="3"/>
      <c r="AF982" s="3"/>
      <c r="AG982" s="3"/>
      <c r="AH982" s="3"/>
      <c r="AI982" s="3"/>
      <c r="AJ982" s="3"/>
      <c r="AK982" s="3"/>
      <c r="AL982" s="3"/>
      <c r="AM982" s="3"/>
      <c r="AN982" s="3"/>
      <c r="AO982" s="3"/>
      <c r="AP982" s="3"/>
      <c r="AQ982" s="3"/>
      <c r="AR982" s="3"/>
      <c r="AS982" s="3"/>
      <c r="AT982" s="3"/>
      <c r="AU982" s="3"/>
      <c r="AV982" s="3"/>
      <c r="AW982" s="3"/>
      <c r="AX982" s="3"/>
      <c r="AY982" s="3"/>
      <c r="AZ982" s="3"/>
      <c r="BA982" s="3"/>
      <c r="BB982" s="3"/>
      <c r="BC982" s="3"/>
      <c r="BD982" s="3"/>
      <c r="BE982" s="3"/>
      <c r="BF982" s="3"/>
      <c r="BG982" s="3"/>
      <c r="BH982" s="3"/>
      <c r="BI982" s="3"/>
      <c r="BJ982" s="3"/>
      <c r="BK982" s="3"/>
      <c r="BL982" s="3"/>
      <c r="BM982" s="28">
        <v>3</v>
      </c>
    </row>
    <row r="983" spans="1:65">
      <c r="A983" s="30"/>
      <c r="B983" s="19"/>
      <c r="C983" s="9"/>
      <c r="D983" s="26" t="s">
        <v>322</v>
      </c>
      <c r="E983" s="26" t="s">
        <v>323</v>
      </c>
      <c r="F983" s="15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  <c r="AC983" s="3"/>
      <c r="AD983" s="3"/>
      <c r="AE983" s="3"/>
      <c r="AF983" s="3"/>
      <c r="AG983" s="3"/>
      <c r="AH983" s="3"/>
      <c r="AI983" s="3"/>
      <c r="AJ983" s="3"/>
      <c r="AK983" s="3"/>
      <c r="AL983" s="3"/>
      <c r="AM983" s="3"/>
      <c r="AN983" s="3"/>
      <c r="AO983" s="3"/>
      <c r="AP983" s="3"/>
      <c r="AQ983" s="3"/>
      <c r="AR983" s="3"/>
      <c r="AS983" s="3"/>
      <c r="AT983" s="3"/>
      <c r="AU983" s="3"/>
      <c r="AV983" s="3"/>
      <c r="AW983" s="3"/>
      <c r="AX983" s="3"/>
      <c r="AY983" s="3"/>
      <c r="AZ983" s="3"/>
      <c r="BA983" s="3"/>
      <c r="BB983" s="3"/>
      <c r="BC983" s="3"/>
      <c r="BD983" s="3"/>
      <c r="BE983" s="3"/>
      <c r="BF983" s="3"/>
      <c r="BG983" s="3"/>
      <c r="BH983" s="3"/>
      <c r="BI983" s="3"/>
      <c r="BJ983" s="3"/>
      <c r="BK983" s="3"/>
      <c r="BL983" s="3"/>
      <c r="BM983" s="28">
        <v>3</v>
      </c>
    </row>
    <row r="984" spans="1:65">
      <c r="A984" s="30"/>
      <c r="B984" s="18">
        <v>1</v>
      </c>
      <c r="C984" s="14">
        <v>1</v>
      </c>
      <c r="D984" s="214">
        <v>0.10496634079017952</v>
      </c>
      <c r="E984" s="224" t="s">
        <v>107</v>
      </c>
      <c r="F984" s="205"/>
      <c r="G984" s="206"/>
      <c r="H984" s="206"/>
      <c r="I984" s="206"/>
      <c r="J984" s="206"/>
      <c r="K984" s="206"/>
      <c r="L984" s="206"/>
      <c r="M984" s="206"/>
      <c r="N984" s="206"/>
      <c r="O984" s="206"/>
      <c r="P984" s="206"/>
      <c r="Q984" s="206"/>
      <c r="R984" s="206"/>
      <c r="S984" s="206"/>
      <c r="T984" s="206"/>
      <c r="U984" s="206"/>
      <c r="V984" s="206"/>
      <c r="W984" s="206"/>
      <c r="X984" s="206"/>
      <c r="Y984" s="206"/>
      <c r="Z984" s="206"/>
      <c r="AA984" s="206"/>
      <c r="AB984" s="206"/>
      <c r="AC984" s="206"/>
      <c r="AD984" s="206"/>
      <c r="AE984" s="206"/>
      <c r="AF984" s="206"/>
      <c r="AG984" s="206"/>
      <c r="AH984" s="206"/>
      <c r="AI984" s="206"/>
      <c r="AJ984" s="206"/>
      <c r="AK984" s="206"/>
      <c r="AL984" s="206"/>
      <c r="AM984" s="206"/>
      <c r="AN984" s="206"/>
      <c r="AO984" s="206"/>
      <c r="AP984" s="206"/>
      <c r="AQ984" s="206"/>
      <c r="AR984" s="206"/>
      <c r="AS984" s="206"/>
      <c r="AT984" s="206"/>
      <c r="AU984" s="206"/>
      <c r="AV984" s="206"/>
      <c r="AW984" s="206"/>
      <c r="AX984" s="206"/>
      <c r="AY984" s="206"/>
      <c r="AZ984" s="206"/>
      <c r="BA984" s="206"/>
      <c r="BB984" s="206"/>
      <c r="BC984" s="206"/>
      <c r="BD984" s="206"/>
      <c r="BE984" s="206"/>
      <c r="BF984" s="206"/>
      <c r="BG984" s="206"/>
      <c r="BH984" s="206"/>
      <c r="BI984" s="206"/>
      <c r="BJ984" s="206"/>
      <c r="BK984" s="206"/>
      <c r="BL984" s="206"/>
      <c r="BM984" s="215">
        <v>1</v>
      </c>
    </row>
    <row r="985" spans="1:65">
      <c r="A985" s="30"/>
      <c r="B985" s="19">
        <v>1</v>
      </c>
      <c r="C985" s="9">
        <v>2</v>
      </c>
      <c r="D985" s="24">
        <v>0.10264890385920472</v>
      </c>
      <c r="E985" s="225" t="s">
        <v>107</v>
      </c>
      <c r="F985" s="205"/>
      <c r="G985" s="206"/>
      <c r="H985" s="206"/>
      <c r="I985" s="206"/>
      <c r="J985" s="206"/>
      <c r="K985" s="206"/>
      <c r="L985" s="206"/>
      <c r="M985" s="206"/>
      <c r="N985" s="206"/>
      <c r="O985" s="206"/>
      <c r="P985" s="206"/>
      <c r="Q985" s="206"/>
      <c r="R985" s="206"/>
      <c r="S985" s="206"/>
      <c r="T985" s="206"/>
      <c r="U985" s="206"/>
      <c r="V985" s="206"/>
      <c r="W985" s="206"/>
      <c r="X985" s="206"/>
      <c r="Y985" s="206"/>
      <c r="Z985" s="206"/>
      <c r="AA985" s="206"/>
      <c r="AB985" s="206"/>
      <c r="AC985" s="206"/>
      <c r="AD985" s="206"/>
      <c r="AE985" s="206"/>
      <c r="AF985" s="206"/>
      <c r="AG985" s="206"/>
      <c r="AH985" s="206"/>
      <c r="AI985" s="206"/>
      <c r="AJ985" s="206"/>
      <c r="AK985" s="206"/>
      <c r="AL985" s="206"/>
      <c r="AM985" s="206"/>
      <c r="AN985" s="206"/>
      <c r="AO985" s="206"/>
      <c r="AP985" s="206"/>
      <c r="AQ985" s="206"/>
      <c r="AR985" s="206"/>
      <c r="AS985" s="206"/>
      <c r="AT985" s="206"/>
      <c r="AU985" s="206"/>
      <c r="AV985" s="206"/>
      <c r="AW985" s="206"/>
      <c r="AX985" s="206"/>
      <c r="AY985" s="206"/>
      <c r="AZ985" s="206"/>
      <c r="BA985" s="206"/>
      <c r="BB985" s="206"/>
      <c r="BC985" s="206"/>
      <c r="BD985" s="206"/>
      <c r="BE985" s="206"/>
      <c r="BF985" s="206"/>
      <c r="BG985" s="206"/>
      <c r="BH985" s="206"/>
      <c r="BI985" s="206"/>
      <c r="BJ985" s="206"/>
      <c r="BK985" s="206"/>
      <c r="BL985" s="206"/>
      <c r="BM985" s="215">
        <v>24</v>
      </c>
    </row>
    <row r="986" spans="1:65">
      <c r="A986" s="30"/>
      <c r="B986" s="19">
        <v>1</v>
      </c>
      <c r="C986" s="9">
        <v>3</v>
      </c>
      <c r="D986" s="24">
        <v>0.10429900669392714</v>
      </c>
      <c r="E986" s="225" t="s">
        <v>107</v>
      </c>
      <c r="F986" s="205"/>
      <c r="G986" s="206"/>
      <c r="H986" s="206"/>
      <c r="I986" s="206"/>
      <c r="J986" s="206"/>
      <c r="K986" s="206"/>
      <c r="L986" s="206"/>
      <c r="M986" s="206"/>
      <c r="N986" s="206"/>
      <c r="O986" s="206"/>
      <c r="P986" s="206"/>
      <c r="Q986" s="206"/>
      <c r="R986" s="206"/>
      <c r="S986" s="206"/>
      <c r="T986" s="206"/>
      <c r="U986" s="206"/>
      <c r="V986" s="206"/>
      <c r="W986" s="206"/>
      <c r="X986" s="206"/>
      <c r="Y986" s="206"/>
      <c r="Z986" s="206"/>
      <c r="AA986" s="206"/>
      <c r="AB986" s="206"/>
      <c r="AC986" s="206"/>
      <c r="AD986" s="206"/>
      <c r="AE986" s="206"/>
      <c r="AF986" s="206"/>
      <c r="AG986" s="206"/>
      <c r="AH986" s="206"/>
      <c r="AI986" s="206"/>
      <c r="AJ986" s="206"/>
      <c r="AK986" s="206"/>
      <c r="AL986" s="206"/>
      <c r="AM986" s="206"/>
      <c r="AN986" s="206"/>
      <c r="AO986" s="206"/>
      <c r="AP986" s="206"/>
      <c r="AQ986" s="206"/>
      <c r="AR986" s="206"/>
      <c r="AS986" s="206"/>
      <c r="AT986" s="206"/>
      <c r="AU986" s="206"/>
      <c r="AV986" s="206"/>
      <c r="AW986" s="206"/>
      <c r="AX986" s="206"/>
      <c r="AY986" s="206"/>
      <c r="AZ986" s="206"/>
      <c r="BA986" s="206"/>
      <c r="BB986" s="206"/>
      <c r="BC986" s="206"/>
      <c r="BD986" s="206"/>
      <c r="BE986" s="206"/>
      <c r="BF986" s="206"/>
      <c r="BG986" s="206"/>
      <c r="BH986" s="206"/>
      <c r="BI986" s="206"/>
      <c r="BJ986" s="206"/>
      <c r="BK986" s="206"/>
      <c r="BL986" s="206"/>
      <c r="BM986" s="215">
        <v>16</v>
      </c>
    </row>
    <row r="987" spans="1:65">
      <c r="A987" s="30"/>
      <c r="B987" s="19">
        <v>1</v>
      </c>
      <c r="C987" s="9">
        <v>4</v>
      </c>
      <c r="D987" s="24">
        <v>9.961928293707524E-2</v>
      </c>
      <c r="E987" s="225" t="s">
        <v>107</v>
      </c>
      <c r="F987" s="205"/>
      <c r="G987" s="206"/>
      <c r="H987" s="206"/>
      <c r="I987" s="206"/>
      <c r="J987" s="206"/>
      <c r="K987" s="206"/>
      <c r="L987" s="206"/>
      <c r="M987" s="206"/>
      <c r="N987" s="206"/>
      <c r="O987" s="206"/>
      <c r="P987" s="206"/>
      <c r="Q987" s="206"/>
      <c r="R987" s="206"/>
      <c r="S987" s="206"/>
      <c r="T987" s="206"/>
      <c r="U987" s="206"/>
      <c r="V987" s="206"/>
      <c r="W987" s="206"/>
      <c r="X987" s="206"/>
      <c r="Y987" s="206"/>
      <c r="Z987" s="206"/>
      <c r="AA987" s="206"/>
      <c r="AB987" s="206"/>
      <c r="AC987" s="206"/>
      <c r="AD987" s="206"/>
      <c r="AE987" s="206"/>
      <c r="AF987" s="206"/>
      <c r="AG987" s="206"/>
      <c r="AH987" s="206"/>
      <c r="AI987" s="206"/>
      <c r="AJ987" s="206"/>
      <c r="AK987" s="206"/>
      <c r="AL987" s="206"/>
      <c r="AM987" s="206"/>
      <c r="AN987" s="206"/>
      <c r="AO987" s="206"/>
      <c r="AP987" s="206"/>
      <c r="AQ987" s="206"/>
      <c r="AR987" s="206"/>
      <c r="AS987" s="206"/>
      <c r="AT987" s="206"/>
      <c r="AU987" s="206"/>
      <c r="AV987" s="206"/>
      <c r="AW987" s="206"/>
      <c r="AX987" s="206"/>
      <c r="AY987" s="206"/>
      <c r="AZ987" s="206"/>
      <c r="BA987" s="206"/>
      <c r="BB987" s="206"/>
      <c r="BC987" s="206"/>
      <c r="BD987" s="206"/>
      <c r="BE987" s="206"/>
      <c r="BF987" s="206"/>
      <c r="BG987" s="206"/>
      <c r="BH987" s="206"/>
      <c r="BI987" s="206"/>
      <c r="BJ987" s="206"/>
      <c r="BK987" s="206"/>
      <c r="BL987" s="206"/>
      <c r="BM987" s="215">
        <v>9.9995210938743806E-2</v>
      </c>
    </row>
    <row r="988" spans="1:65">
      <c r="A988" s="30"/>
      <c r="B988" s="19">
        <v>1</v>
      </c>
      <c r="C988" s="9">
        <v>5</v>
      </c>
      <c r="D988" s="24">
        <v>9.3669114270641146E-2</v>
      </c>
      <c r="E988" s="225" t="s">
        <v>107</v>
      </c>
      <c r="F988" s="205"/>
      <c r="G988" s="206"/>
      <c r="H988" s="206"/>
      <c r="I988" s="206"/>
      <c r="J988" s="206"/>
      <c r="K988" s="206"/>
      <c r="L988" s="206"/>
      <c r="M988" s="206"/>
      <c r="N988" s="206"/>
      <c r="O988" s="206"/>
      <c r="P988" s="206"/>
      <c r="Q988" s="206"/>
      <c r="R988" s="206"/>
      <c r="S988" s="206"/>
      <c r="T988" s="206"/>
      <c r="U988" s="206"/>
      <c r="V988" s="206"/>
      <c r="W988" s="206"/>
      <c r="X988" s="206"/>
      <c r="Y988" s="206"/>
      <c r="Z988" s="206"/>
      <c r="AA988" s="206"/>
      <c r="AB988" s="206"/>
      <c r="AC988" s="206"/>
      <c r="AD988" s="206"/>
      <c r="AE988" s="206"/>
      <c r="AF988" s="206"/>
      <c r="AG988" s="206"/>
      <c r="AH988" s="206"/>
      <c r="AI988" s="206"/>
      <c r="AJ988" s="206"/>
      <c r="AK988" s="206"/>
      <c r="AL988" s="206"/>
      <c r="AM988" s="206"/>
      <c r="AN988" s="206"/>
      <c r="AO988" s="206"/>
      <c r="AP988" s="206"/>
      <c r="AQ988" s="206"/>
      <c r="AR988" s="206"/>
      <c r="AS988" s="206"/>
      <c r="AT988" s="206"/>
      <c r="AU988" s="206"/>
      <c r="AV988" s="206"/>
      <c r="AW988" s="206"/>
      <c r="AX988" s="206"/>
      <c r="AY988" s="206"/>
      <c r="AZ988" s="206"/>
      <c r="BA988" s="206"/>
      <c r="BB988" s="206"/>
      <c r="BC988" s="206"/>
      <c r="BD988" s="206"/>
      <c r="BE988" s="206"/>
      <c r="BF988" s="206"/>
      <c r="BG988" s="206"/>
      <c r="BH988" s="206"/>
      <c r="BI988" s="206"/>
      <c r="BJ988" s="206"/>
      <c r="BK988" s="206"/>
      <c r="BL988" s="206"/>
      <c r="BM988" s="215">
        <v>46</v>
      </c>
    </row>
    <row r="989" spans="1:65">
      <c r="A989" s="30"/>
      <c r="B989" s="19">
        <v>1</v>
      </c>
      <c r="C989" s="9">
        <v>6</v>
      </c>
      <c r="D989" s="24">
        <v>9.4768617081435108E-2</v>
      </c>
      <c r="E989" s="225" t="s">
        <v>107</v>
      </c>
      <c r="F989" s="205"/>
      <c r="G989" s="206"/>
      <c r="H989" s="206"/>
      <c r="I989" s="206"/>
      <c r="J989" s="206"/>
      <c r="K989" s="206"/>
      <c r="L989" s="206"/>
      <c r="M989" s="206"/>
      <c r="N989" s="206"/>
      <c r="O989" s="206"/>
      <c r="P989" s="206"/>
      <c r="Q989" s="206"/>
      <c r="R989" s="206"/>
      <c r="S989" s="206"/>
      <c r="T989" s="206"/>
      <c r="U989" s="206"/>
      <c r="V989" s="206"/>
      <c r="W989" s="206"/>
      <c r="X989" s="206"/>
      <c r="Y989" s="206"/>
      <c r="Z989" s="206"/>
      <c r="AA989" s="206"/>
      <c r="AB989" s="206"/>
      <c r="AC989" s="206"/>
      <c r="AD989" s="206"/>
      <c r="AE989" s="206"/>
      <c r="AF989" s="206"/>
      <c r="AG989" s="206"/>
      <c r="AH989" s="206"/>
      <c r="AI989" s="206"/>
      <c r="AJ989" s="206"/>
      <c r="AK989" s="206"/>
      <c r="AL989" s="206"/>
      <c r="AM989" s="206"/>
      <c r="AN989" s="206"/>
      <c r="AO989" s="206"/>
      <c r="AP989" s="206"/>
      <c r="AQ989" s="206"/>
      <c r="AR989" s="206"/>
      <c r="AS989" s="206"/>
      <c r="AT989" s="206"/>
      <c r="AU989" s="206"/>
      <c r="AV989" s="206"/>
      <c r="AW989" s="206"/>
      <c r="AX989" s="206"/>
      <c r="AY989" s="206"/>
      <c r="AZ989" s="206"/>
      <c r="BA989" s="206"/>
      <c r="BB989" s="206"/>
      <c r="BC989" s="206"/>
      <c r="BD989" s="206"/>
      <c r="BE989" s="206"/>
      <c r="BF989" s="206"/>
      <c r="BG989" s="206"/>
      <c r="BH989" s="206"/>
      <c r="BI989" s="206"/>
      <c r="BJ989" s="206"/>
      <c r="BK989" s="206"/>
      <c r="BL989" s="206"/>
      <c r="BM989" s="56"/>
    </row>
    <row r="990" spans="1:65">
      <c r="A990" s="30"/>
      <c r="B990" s="20" t="s">
        <v>260</v>
      </c>
      <c r="C990" s="12"/>
      <c r="D990" s="216">
        <v>9.999521093874382E-2</v>
      </c>
      <c r="E990" s="216" t="s">
        <v>662</v>
      </c>
      <c r="F990" s="205"/>
      <c r="G990" s="206"/>
      <c r="H990" s="206"/>
      <c r="I990" s="206"/>
      <c r="J990" s="206"/>
      <c r="K990" s="206"/>
      <c r="L990" s="206"/>
      <c r="M990" s="206"/>
      <c r="N990" s="206"/>
      <c r="O990" s="206"/>
      <c r="P990" s="206"/>
      <c r="Q990" s="206"/>
      <c r="R990" s="206"/>
      <c r="S990" s="206"/>
      <c r="T990" s="206"/>
      <c r="U990" s="206"/>
      <c r="V990" s="206"/>
      <c r="W990" s="206"/>
      <c r="X990" s="206"/>
      <c r="Y990" s="206"/>
      <c r="Z990" s="206"/>
      <c r="AA990" s="206"/>
      <c r="AB990" s="206"/>
      <c r="AC990" s="206"/>
      <c r="AD990" s="206"/>
      <c r="AE990" s="206"/>
      <c r="AF990" s="206"/>
      <c r="AG990" s="206"/>
      <c r="AH990" s="206"/>
      <c r="AI990" s="206"/>
      <c r="AJ990" s="206"/>
      <c r="AK990" s="206"/>
      <c r="AL990" s="206"/>
      <c r="AM990" s="206"/>
      <c r="AN990" s="206"/>
      <c r="AO990" s="206"/>
      <c r="AP990" s="206"/>
      <c r="AQ990" s="206"/>
      <c r="AR990" s="206"/>
      <c r="AS990" s="206"/>
      <c r="AT990" s="206"/>
      <c r="AU990" s="206"/>
      <c r="AV990" s="206"/>
      <c r="AW990" s="206"/>
      <c r="AX990" s="206"/>
      <c r="AY990" s="206"/>
      <c r="AZ990" s="206"/>
      <c r="BA990" s="206"/>
      <c r="BB990" s="206"/>
      <c r="BC990" s="206"/>
      <c r="BD990" s="206"/>
      <c r="BE990" s="206"/>
      <c r="BF990" s="206"/>
      <c r="BG990" s="206"/>
      <c r="BH990" s="206"/>
      <c r="BI990" s="206"/>
      <c r="BJ990" s="206"/>
      <c r="BK990" s="206"/>
      <c r="BL990" s="206"/>
      <c r="BM990" s="56"/>
    </row>
    <row r="991" spans="1:65">
      <c r="A991" s="30"/>
      <c r="B991" s="3" t="s">
        <v>261</v>
      </c>
      <c r="C991" s="29"/>
      <c r="D991" s="24">
        <v>0.10113409339813997</v>
      </c>
      <c r="E991" s="24" t="s">
        <v>662</v>
      </c>
      <c r="F991" s="205"/>
      <c r="G991" s="206"/>
      <c r="H991" s="206"/>
      <c r="I991" s="206"/>
      <c r="J991" s="206"/>
      <c r="K991" s="206"/>
      <c r="L991" s="206"/>
      <c r="M991" s="206"/>
      <c r="N991" s="206"/>
      <c r="O991" s="206"/>
      <c r="P991" s="206"/>
      <c r="Q991" s="206"/>
      <c r="R991" s="206"/>
      <c r="S991" s="206"/>
      <c r="T991" s="206"/>
      <c r="U991" s="206"/>
      <c r="V991" s="206"/>
      <c r="W991" s="206"/>
      <c r="X991" s="206"/>
      <c r="Y991" s="206"/>
      <c r="Z991" s="206"/>
      <c r="AA991" s="206"/>
      <c r="AB991" s="206"/>
      <c r="AC991" s="206"/>
      <c r="AD991" s="206"/>
      <c r="AE991" s="206"/>
      <c r="AF991" s="206"/>
      <c r="AG991" s="206"/>
      <c r="AH991" s="206"/>
      <c r="AI991" s="206"/>
      <c r="AJ991" s="206"/>
      <c r="AK991" s="206"/>
      <c r="AL991" s="206"/>
      <c r="AM991" s="206"/>
      <c r="AN991" s="206"/>
      <c r="AO991" s="206"/>
      <c r="AP991" s="206"/>
      <c r="AQ991" s="206"/>
      <c r="AR991" s="206"/>
      <c r="AS991" s="206"/>
      <c r="AT991" s="206"/>
      <c r="AU991" s="206"/>
      <c r="AV991" s="206"/>
      <c r="AW991" s="206"/>
      <c r="AX991" s="206"/>
      <c r="AY991" s="206"/>
      <c r="AZ991" s="206"/>
      <c r="BA991" s="206"/>
      <c r="BB991" s="206"/>
      <c r="BC991" s="206"/>
      <c r="BD991" s="206"/>
      <c r="BE991" s="206"/>
      <c r="BF991" s="206"/>
      <c r="BG991" s="206"/>
      <c r="BH991" s="206"/>
      <c r="BI991" s="206"/>
      <c r="BJ991" s="206"/>
      <c r="BK991" s="206"/>
      <c r="BL991" s="206"/>
      <c r="BM991" s="56"/>
    </row>
    <row r="992" spans="1:65">
      <c r="A992" s="30"/>
      <c r="B992" s="3" t="s">
        <v>262</v>
      </c>
      <c r="C992" s="29"/>
      <c r="D992" s="24">
        <v>4.8529368486340072E-3</v>
      </c>
      <c r="E992" s="24" t="s">
        <v>662</v>
      </c>
      <c r="F992" s="205"/>
      <c r="G992" s="206"/>
      <c r="H992" s="206"/>
      <c r="I992" s="206"/>
      <c r="J992" s="206"/>
      <c r="K992" s="206"/>
      <c r="L992" s="206"/>
      <c r="M992" s="206"/>
      <c r="N992" s="206"/>
      <c r="O992" s="206"/>
      <c r="P992" s="206"/>
      <c r="Q992" s="206"/>
      <c r="R992" s="206"/>
      <c r="S992" s="206"/>
      <c r="T992" s="206"/>
      <c r="U992" s="206"/>
      <c r="V992" s="206"/>
      <c r="W992" s="206"/>
      <c r="X992" s="206"/>
      <c r="Y992" s="206"/>
      <c r="Z992" s="206"/>
      <c r="AA992" s="206"/>
      <c r="AB992" s="206"/>
      <c r="AC992" s="206"/>
      <c r="AD992" s="206"/>
      <c r="AE992" s="206"/>
      <c r="AF992" s="206"/>
      <c r="AG992" s="206"/>
      <c r="AH992" s="206"/>
      <c r="AI992" s="206"/>
      <c r="AJ992" s="206"/>
      <c r="AK992" s="206"/>
      <c r="AL992" s="206"/>
      <c r="AM992" s="206"/>
      <c r="AN992" s="206"/>
      <c r="AO992" s="206"/>
      <c r="AP992" s="206"/>
      <c r="AQ992" s="206"/>
      <c r="AR992" s="206"/>
      <c r="AS992" s="206"/>
      <c r="AT992" s="206"/>
      <c r="AU992" s="206"/>
      <c r="AV992" s="206"/>
      <c r="AW992" s="206"/>
      <c r="AX992" s="206"/>
      <c r="AY992" s="206"/>
      <c r="AZ992" s="206"/>
      <c r="BA992" s="206"/>
      <c r="BB992" s="206"/>
      <c r="BC992" s="206"/>
      <c r="BD992" s="206"/>
      <c r="BE992" s="206"/>
      <c r="BF992" s="206"/>
      <c r="BG992" s="206"/>
      <c r="BH992" s="206"/>
      <c r="BI992" s="206"/>
      <c r="BJ992" s="206"/>
      <c r="BK992" s="206"/>
      <c r="BL992" s="206"/>
      <c r="BM992" s="56"/>
    </row>
    <row r="993" spans="1:65">
      <c r="A993" s="30"/>
      <c r="B993" s="3" t="s">
        <v>86</v>
      </c>
      <c r="C993" s="29"/>
      <c r="D993" s="13">
        <v>4.8531692698832084E-2</v>
      </c>
      <c r="E993" s="13" t="s">
        <v>662</v>
      </c>
      <c r="F993" s="15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  <c r="AB993" s="3"/>
      <c r="AC993" s="3"/>
      <c r="AD993" s="3"/>
      <c r="AE993" s="3"/>
      <c r="AF993" s="3"/>
      <c r="AG993" s="3"/>
      <c r="AH993" s="3"/>
      <c r="AI993" s="3"/>
      <c r="AJ993" s="3"/>
      <c r="AK993" s="3"/>
      <c r="AL993" s="3"/>
      <c r="AM993" s="3"/>
      <c r="AN993" s="3"/>
      <c r="AO993" s="3"/>
      <c r="AP993" s="3"/>
      <c r="AQ993" s="3"/>
      <c r="AR993" s="3"/>
      <c r="AS993" s="3"/>
      <c r="AT993" s="3"/>
      <c r="AU993" s="3"/>
      <c r="AV993" s="3"/>
      <c r="AW993" s="3"/>
      <c r="AX993" s="3"/>
      <c r="AY993" s="3"/>
      <c r="AZ993" s="3"/>
      <c r="BA993" s="3"/>
      <c r="BB993" s="3"/>
      <c r="BC993" s="3"/>
      <c r="BD993" s="3"/>
      <c r="BE993" s="3"/>
      <c r="BF993" s="3"/>
      <c r="BG993" s="3"/>
      <c r="BH993" s="3"/>
      <c r="BI993" s="3"/>
      <c r="BJ993" s="3"/>
      <c r="BK993" s="3"/>
      <c r="BL993" s="3"/>
      <c r="BM993" s="55"/>
    </row>
    <row r="994" spans="1:65">
      <c r="A994" s="30"/>
      <c r="B994" s="3" t="s">
        <v>263</v>
      </c>
      <c r="C994" s="29"/>
      <c r="D994" s="13">
        <v>2.2204460492503131E-16</v>
      </c>
      <c r="E994" s="13" t="s">
        <v>662</v>
      </c>
      <c r="F994" s="15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  <c r="AB994" s="3"/>
      <c r="AC994" s="3"/>
      <c r="AD994" s="3"/>
      <c r="AE994" s="3"/>
      <c r="AF994" s="3"/>
      <c r="AG994" s="3"/>
      <c r="AH994" s="3"/>
      <c r="AI994" s="3"/>
      <c r="AJ994" s="3"/>
      <c r="AK994" s="3"/>
      <c r="AL994" s="3"/>
      <c r="AM994" s="3"/>
      <c r="AN994" s="3"/>
      <c r="AO994" s="3"/>
      <c r="AP994" s="3"/>
      <c r="AQ994" s="3"/>
      <c r="AR994" s="3"/>
      <c r="AS994" s="3"/>
      <c r="AT994" s="3"/>
      <c r="AU994" s="3"/>
      <c r="AV994" s="3"/>
      <c r="AW994" s="3"/>
      <c r="AX994" s="3"/>
      <c r="AY994" s="3"/>
      <c r="AZ994" s="3"/>
      <c r="BA994" s="3"/>
      <c r="BB994" s="3"/>
      <c r="BC994" s="3"/>
      <c r="BD994" s="3"/>
      <c r="BE994" s="3"/>
      <c r="BF994" s="3"/>
      <c r="BG994" s="3"/>
      <c r="BH994" s="3"/>
      <c r="BI994" s="3"/>
      <c r="BJ994" s="3"/>
      <c r="BK994" s="3"/>
      <c r="BL994" s="3"/>
      <c r="BM994" s="55"/>
    </row>
    <row r="995" spans="1:65">
      <c r="A995" s="30"/>
      <c r="B995" s="46" t="s">
        <v>264</v>
      </c>
      <c r="C995" s="47"/>
      <c r="D995" s="45">
        <v>0.67</v>
      </c>
      <c r="E995" s="45">
        <v>0.67</v>
      </c>
      <c r="F995" s="15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  <c r="AB995" s="3"/>
      <c r="AC995" s="3"/>
      <c r="AD995" s="3"/>
      <c r="AE995" s="3"/>
      <c r="AF995" s="3"/>
      <c r="AG995" s="3"/>
      <c r="AH995" s="3"/>
      <c r="AI995" s="3"/>
      <c r="AJ995" s="3"/>
      <c r="AK995" s="3"/>
      <c r="AL995" s="3"/>
      <c r="AM995" s="3"/>
      <c r="AN995" s="3"/>
      <c r="AO995" s="3"/>
      <c r="AP995" s="3"/>
      <c r="AQ995" s="3"/>
      <c r="AR995" s="3"/>
      <c r="AS995" s="3"/>
      <c r="AT995" s="3"/>
      <c r="AU995" s="3"/>
      <c r="AV995" s="3"/>
      <c r="AW995" s="3"/>
      <c r="AX995" s="3"/>
      <c r="AY995" s="3"/>
      <c r="AZ995" s="3"/>
      <c r="BA995" s="3"/>
      <c r="BB995" s="3"/>
      <c r="BC995" s="3"/>
      <c r="BD995" s="3"/>
      <c r="BE995" s="3"/>
      <c r="BF995" s="3"/>
      <c r="BG995" s="3"/>
      <c r="BH995" s="3"/>
      <c r="BI995" s="3"/>
      <c r="BJ995" s="3"/>
      <c r="BK995" s="3"/>
      <c r="BL995" s="3"/>
      <c r="BM995" s="55"/>
    </row>
    <row r="996" spans="1:65">
      <c r="B996" s="31"/>
      <c r="C996" s="20"/>
      <c r="D996" s="20"/>
      <c r="E996" s="20"/>
      <c r="BM996" s="55"/>
    </row>
    <row r="997" spans="1:65" ht="15">
      <c r="B997" s="8" t="s">
        <v>655</v>
      </c>
      <c r="BM997" s="28" t="s">
        <v>67</v>
      </c>
    </row>
    <row r="998" spans="1:65" ht="15">
      <c r="A998" s="25" t="s">
        <v>32</v>
      </c>
      <c r="B998" s="18" t="s">
        <v>112</v>
      </c>
      <c r="C998" s="15" t="s">
        <v>113</v>
      </c>
      <c r="D998" s="16" t="s">
        <v>225</v>
      </c>
      <c r="E998" s="17" t="s">
        <v>225</v>
      </c>
      <c r="F998" s="17" t="s">
        <v>225</v>
      </c>
      <c r="G998" s="17" t="s">
        <v>225</v>
      </c>
      <c r="H998" s="17" t="s">
        <v>225</v>
      </c>
      <c r="I998" s="17" t="s">
        <v>225</v>
      </c>
      <c r="J998" s="17" t="s">
        <v>225</v>
      </c>
      <c r="K998" s="17" t="s">
        <v>225</v>
      </c>
      <c r="L998" s="17" t="s">
        <v>225</v>
      </c>
      <c r="M998" s="17" t="s">
        <v>225</v>
      </c>
      <c r="N998" s="17" t="s">
        <v>225</v>
      </c>
      <c r="O998" s="17" t="s">
        <v>225</v>
      </c>
      <c r="P998" s="17" t="s">
        <v>225</v>
      </c>
      <c r="Q998" s="17" t="s">
        <v>225</v>
      </c>
      <c r="R998" s="153"/>
      <c r="S998" s="3"/>
      <c r="T998" s="3"/>
      <c r="U998" s="3"/>
      <c r="V998" s="3"/>
      <c r="W998" s="3"/>
      <c r="X998" s="3"/>
      <c r="Y998" s="3"/>
      <c r="Z998" s="3"/>
      <c r="AA998" s="3"/>
      <c r="AB998" s="3"/>
      <c r="AC998" s="3"/>
      <c r="AD998" s="3"/>
      <c r="AE998" s="3"/>
      <c r="AF998" s="3"/>
      <c r="AG998" s="3"/>
      <c r="AH998" s="3"/>
      <c r="AI998" s="3"/>
      <c r="AJ998" s="3"/>
      <c r="AK998" s="3"/>
      <c r="AL998" s="3"/>
      <c r="AM998" s="3"/>
      <c r="AN998" s="3"/>
      <c r="AO998" s="3"/>
      <c r="AP998" s="3"/>
      <c r="AQ998" s="3"/>
      <c r="AR998" s="3"/>
      <c r="AS998" s="3"/>
      <c r="AT998" s="3"/>
      <c r="AU998" s="3"/>
      <c r="AV998" s="3"/>
      <c r="AW998" s="3"/>
      <c r="AX998" s="3"/>
      <c r="AY998" s="3"/>
      <c r="AZ998" s="3"/>
      <c r="BA998" s="3"/>
      <c r="BB998" s="3"/>
      <c r="BC998" s="3"/>
      <c r="BD998" s="3"/>
      <c r="BE998" s="3"/>
      <c r="BF998" s="3"/>
      <c r="BG998" s="3"/>
      <c r="BH998" s="3"/>
      <c r="BI998" s="3"/>
      <c r="BJ998" s="3"/>
      <c r="BK998" s="3"/>
      <c r="BL998" s="3"/>
      <c r="BM998" s="28">
        <v>1</v>
      </c>
    </row>
    <row r="999" spans="1:65">
      <c r="A999" s="30"/>
      <c r="B999" s="19" t="s">
        <v>226</v>
      </c>
      <c r="C999" s="9" t="s">
        <v>226</v>
      </c>
      <c r="D999" s="151" t="s">
        <v>230</v>
      </c>
      <c r="E999" s="152" t="s">
        <v>231</v>
      </c>
      <c r="F999" s="152" t="s">
        <v>232</v>
      </c>
      <c r="G999" s="152" t="s">
        <v>235</v>
      </c>
      <c r="H999" s="152" t="s">
        <v>236</v>
      </c>
      <c r="I999" s="152" t="s">
        <v>237</v>
      </c>
      <c r="J999" s="152" t="s">
        <v>238</v>
      </c>
      <c r="K999" s="152" t="s">
        <v>280</v>
      </c>
      <c r="L999" s="152" t="s">
        <v>242</v>
      </c>
      <c r="M999" s="152" t="s">
        <v>243</v>
      </c>
      <c r="N999" s="152" t="s">
        <v>245</v>
      </c>
      <c r="O999" s="152" t="s">
        <v>246</v>
      </c>
      <c r="P999" s="152" t="s">
        <v>248</v>
      </c>
      <c r="Q999" s="152" t="s">
        <v>249</v>
      </c>
      <c r="R999" s="153"/>
      <c r="S999" s="3"/>
      <c r="T999" s="3"/>
      <c r="U999" s="3"/>
      <c r="V999" s="3"/>
      <c r="W999" s="3"/>
      <c r="X999" s="3"/>
      <c r="Y999" s="3"/>
      <c r="Z999" s="3"/>
      <c r="AA999" s="3"/>
      <c r="AB999" s="3"/>
      <c r="AC999" s="3"/>
      <c r="AD999" s="3"/>
      <c r="AE999" s="3"/>
      <c r="AF999" s="3"/>
      <c r="AG999" s="3"/>
      <c r="AH999" s="3"/>
      <c r="AI999" s="3"/>
      <c r="AJ999" s="3"/>
      <c r="AK999" s="3"/>
      <c r="AL999" s="3"/>
      <c r="AM999" s="3"/>
      <c r="AN999" s="3"/>
      <c r="AO999" s="3"/>
      <c r="AP999" s="3"/>
      <c r="AQ999" s="3"/>
      <c r="AR999" s="3"/>
      <c r="AS999" s="3"/>
      <c r="AT999" s="3"/>
      <c r="AU999" s="3"/>
      <c r="AV999" s="3"/>
      <c r="AW999" s="3"/>
      <c r="AX999" s="3"/>
      <c r="AY999" s="3"/>
      <c r="AZ999" s="3"/>
      <c r="BA999" s="3"/>
      <c r="BB999" s="3"/>
      <c r="BC999" s="3"/>
      <c r="BD999" s="3"/>
      <c r="BE999" s="3"/>
      <c r="BF999" s="3"/>
      <c r="BG999" s="3"/>
      <c r="BH999" s="3"/>
      <c r="BI999" s="3"/>
      <c r="BJ999" s="3"/>
      <c r="BK999" s="3"/>
      <c r="BL999" s="3"/>
      <c r="BM999" s="28" t="s">
        <v>3</v>
      </c>
    </row>
    <row r="1000" spans="1:65">
      <c r="A1000" s="30"/>
      <c r="B1000" s="19"/>
      <c r="C1000" s="9"/>
      <c r="D1000" s="10" t="s">
        <v>320</v>
      </c>
      <c r="E1000" s="11" t="s">
        <v>282</v>
      </c>
      <c r="F1000" s="11" t="s">
        <v>320</v>
      </c>
      <c r="G1000" s="11" t="s">
        <v>282</v>
      </c>
      <c r="H1000" s="11" t="s">
        <v>282</v>
      </c>
      <c r="I1000" s="11" t="s">
        <v>282</v>
      </c>
      <c r="J1000" s="11" t="s">
        <v>282</v>
      </c>
      <c r="K1000" s="11" t="s">
        <v>282</v>
      </c>
      <c r="L1000" s="11" t="s">
        <v>320</v>
      </c>
      <c r="M1000" s="11" t="s">
        <v>320</v>
      </c>
      <c r="N1000" s="11" t="s">
        <v>320</v>
      </c>
      <c r="O1000" s="11" t="s">
        <v>282</v>
      </c>
      <c r="P1000" s="11" t="s">
        <v>320</v>
      </c>
      <c r="Q1000" s="11" t="s">
        <v>320</v>
      </c>
      <c r="R1000" s="153"/>
      <c r="S1000" s="3"/>
      <c r="T1000" s="3"/>
      <c r="U1000" s="3"/>
      <c r="V1000" s="3"/>
      <c r="W1000" s="3"/>
      <c r="X1000" s="3"/>
      <c r="Y1000" s="3"/>
      <c r="Z1000" s="3"/>
      <c r="AA1000" s="3"/>
      <c r="AB1000" s="3"/>
      <c r="AC1000" s="3"/>
      <c r="AD1000" s="3"/>
      <c r="AE1000" s="3"/>
      <c r="AF1000" s="3"/>
      <c r="AG1000" s="3"/>
      <c r="AH1000" s="3"/>
      <c r="AI1000" s="3"/>
      <c r="AJ1000" s="3"/>
      <c r="AK1000" s="3"/>
      <c r="AL1000" s="3"/>
      <c r="AM1000" s="3"/>
      <c r="AN1000" s="3"/>
      <c r="AO1000" s="3"/>
      <c r="AP1000" s="3"/>
      <c r="AQ1000" s="3"/>
      <c r="AR1000" s="3"/>
      <c r="AS1000" s="3"/>
      <c r="AT1000" s="3"/>
      <c r="AU1000" s="3"/>
      <c r="AV1000" s="3"/>
      <c r="AW1000" s="3"/>
      <c r="AX1000" s="3"/>
      <c r="AY1000" s="3"/>
      <c r="AZ1000" s="3"/>
      <c r="BA1000" s="3"/>
      <c r="BB1000" s="3"/>
      <c r="BC1000" s="3"/>
      <c r="BD1000" s="3"/>
      <c r="BE1000" s="3"/>
      <c r="BF1000" s="3"/>
      <c r="BG1000" s="3"/>
      <c r="BH1000" s="3"/>
      <c r="BI1000" s="3"/>
      <c r="BJ1000" s="3"/>
      <c r="BK1000" s="3"/>
      <c r="BL1000" s="3"/>
      <c r="BM1000" s="28">
        <v>2</v>
      </c>
    </row>
    <row r="1001" spans="1:65">
      <c r="A1001" s="30"/>
      <c r="B1001" s="19"/>
      <c r="C1001" s="9"/>
      <c r="D1001" s="26" t="s">
        <v>321</v>
      </c>
      <c r="E1001" s="26" t="s">
        <v>322</v>
      </c>
      <c r="F1001" s="26" t="s">
        <v>323</v>
      </c>
      <c r="G1001" s="26" t="s">
        <v>323</v>
      </c>
      <c r="H1001" s="26" t="s">
        <v>323</v>
      </c>
      <c r="I1001" s="26" t="s">
        <v>323</v>
      </c>
      <c r="J1001" s="26" t="s">
        <v>323</v>
      </c>
      <c r="K1001" s="26" t="s">
        <v>323</v>
      </c>
      <c r="L1001" s="26" t="s">
        <v>324</v>
      </c>
      <c r="M1001" s="26" t="s">
        <v>307</v>
      </c>
      <c r="N1001" s="26" t="s">
        <v>323</v>
      </c>
      <c r="O1001" s="26" t="s">
        <v>324</v>
      </c>
      <c r="P1001" s="26" t="s">
        <v>307</v>
      </c>
      <c r="Q1001" s="26" t="s">
        <v>323</v>
      </c>
      <c r="R1001" s="153"/>
      <c r="S1001" s="3"/>
      <c r="T1001" s="3"/>
      <c r="U1001" s="3"/>
      <c r="V1001" s="3"/>
      <c r="W1001" s="3"/>
      <c r="X1001" s="3"/>
      <c r="Y1001" s="3"/>
      <c r="Z1001" s="3"/>
      <c r="AA1001" s="3"/>
      <c r="AB1001" s="3"/>
      <c r="AC1001" s="3"/>
      <c r="AD1001" s="3"/>
      <c r="AE1001" s="3"/>
      <c r="AF1001" s="3"/>
      <c r="AG1001" s="3"/>
      <c r="AH1001" s="3"/>
      <c r="AI1001" s="3"/>
      <c r="AJ1001" s="3"/>
      <c r="AK1001" s="3"/>
      <c r="AL1001" s="3"/>
      <c r="AM1001" s="3"/>
      <c r="AN1001" s="3"/>
      <c r="AO1001" s="3"/>
      <c r="AP1001" s="3"/>
      <c r="AQ1001" s="3"/>
      <c r="AR1001" s="3"/>
      <c r="AS1001" s="3"/>
      <c r="AT1001" s="3"/>
      <c r="AU1001" s="3"/>
      <c r="AV1001" s="3"/>
      <c r="AW1001" s="3"/>
      <c r="AX1001" s="3"/>
      <c r="AY1001" s="3"/>
      <c r="AZ1001" s="3"/>
      <c r="BA1001" s="3"/>
      <c r="BB1001" s="3"/>
      <c r="BC1001" s="3"/>
      <c r="BD1001" s="3"/>
      <c r="BE1001" s="3"/>
      <c r="BF1001" s="3"/>
      <c r="BG1001" s="3"/>
      <c r="BH1001" s="3"/>
      <c r="BI1001" s="3"/>
      <c r="BJ1001" s="3"/>
      <c r="BK1001" s="3"/>
      <c r="BL1001" s="3"/>
      <c r="BM1001" s="28">
        <v>2</v>
      </c>
    </row>
    <row r="1002" spans="1:65">
      <c r="A1002" s="30"/>
      <c r="B1002" s="18">
        <v>1</v>
      </c>
      <c r="C1002" s="14">
        <v>1</v>
      </c>
      <c r="D1002" s="22">
        <v>0.82299999999999995</v>
      </c>
      <c r="E1002" s="22">
        <v>1.1049729190372646</v>
      </c>
      <c r="F1002" s="148">
        <v>0.2</v>
      </c>
      <c r="G1002" s="22">
        <v>0.71</v>
      </c>
      <c r="H1002" s="22">
        <v>0.65</v>
      </c>
      <c r="I1002" s="22">
        <v>0.36</v>
      </c>
      <c r="J1002" s="22">
        <v>0.5</v>
      </c>
      <c r="K1002" s="22">
        <v>0.6</v>
      </c>
      <c r="L1002" s="22">
        <v>0.89</v>
      </c>
      <c r="M1002" s="22">
        <v>0.78</v>
      </c>
      <c r="N1002" s="22">
        <v>0.79</v>
      </c>
      <c r="O1002" s="148">
        <v>2.6</v>
      </c>
      <c r="P1002" s="148">
        <v>0.8</v>
      </c>
      <c r="Q1002" s="22">
        <v>1.02</v>
      </c>
      <c r="R1002" s="153"/>
      <c r="S1002" s="3"/>
      <c r="T1002" s="3"/>
      <c r="U1002" s="3"/>
      <c r="V1002" s="3"/>
      <c r="W1002" s="3"/>
      <c r="X1002" s="3"/>
      <c r="Y1002" s="3"/>
      <c r="Z1002" s="3"/>
      <c r="AA1002" s="3"/>
      <c r="AB1002" s="3"/>
      <c r="AC1002" s="3"/>
      <c r="AD1002" s="3"/>
      <c r="AE1002" s="3"/>
      <c r="AF1002" s="3"/>
      <c r="AG1002" s="3"/>
      <c r="AH1002" s="3"/>
      <c r="AI1002" s="3"/>
      <c r="AJ1002" s="3"/>
      <c r="AK1002" s="3"/>
      <c r="AL1002" s="3"/>
      <c r="AM1002" s="3"/>
      <c r="AN1002" s="3"/>
      <c r="AO1002" s="3"/>
      <c r="AP1002" s="3"/>
      <c r="AQ1002" s="3"/>
      <c r="AR1002" s="3"/>
      <c r="AS1002" s="3"/>
      <c r="AT1002" s="3"/>
      <c r="AU1002" s="3"/>
      <c r="AV1002" s="3"/>
      <c r="AW1002" s="3"/>
      <c r="AX1002" s="3"/>
      <c r="AY1002" s="3"/>
      <c r="AZ1002" s="3"/>
      <c r="BA1002" s="3"/>
      <c r="BB1002" s="3"/>
      <c r="BC1002" s="3"/>
      <c r="BD1002" s="3"/>
      <c r="BE1002" s="3"/>
      <c r="BF1002" s="3"/>
      <c r="BG1002" s="3"/>
      <c r="BH1002" s="3"/>
      <c r="BI1002" s="3"/>
      <c r="BJ1002" s="3"/>
      <c r="BK1002" s="3"/>
      <c r="BL1002" s="3"/>
      <c r="BM1002" s="28">
        <v>1</v>
      </c>
    </row>
    <row r="1003" spans="1:65">
      <c r="A1003" s="30"/>
      <c r="B1003" s="19">
        <v>1</v>
      </c>
      <c r="C1003" s="9">
        <v>2</v>
      </c>
      <c r="D1003" s="11">
        <v>0.79100000000000004</v>
      </c>
      <c r="E1003" s="11">
        <v>1.086662638556471</v>
      </c>
      <c r="F1003" s="149">
        <v>0.2</v>
      </c>
      <c r="G1003" s="11">
        <v>0.67</v>
      </c>
      <c r="H1003" s="11">
        <v>0.68</v>
      </c>
      <c r="I1003" s="11">
        <v>0.31</v>
      </c>
      <c r="J1003" s="11">
        <v>0.52</v>
      </c>
      <c r="K1003" s="11">
        <v>0.74</v>
      </c>
      <c r="L1003" s="11">
        <v>0.91</v>
      </c>
      <c r="M1003" s="11">
        <v>0.79</v>
      </c>
      <c r="N1003" s="11">
        <v>0.79</v>
      </c>
      <c r="O1003" s="149">
        <v>2.5</v>
      </c>
      <c r="P1003" s="149">
        <v>0.8</v>
      </c>
      <c r="Q1003" s="11">
        <v>1.01</v>
      </c>
      <c r="R1003" s="153"/>
      <c r="S1003" s="3"/>
      <c r="T1003" s="3"/>
      <c r="U1003" s="3"/>
      <c r="V1003" s="3"/>
      <c r="W1003" s="3"/>
      <c r="X1003" s="3"/>
      <c r="Y1003" s="3"/>
      <c r="Z1003" s="3"/>
      <c r="AA1003" s="3"/>
      <c r="AB1003" s="3"/>
      <c r="AC1003" s="3"/>
      <c r="AD1003" s="3"/>
      <c r="AE1003" s="3"/>
      <c r="AF1003" s="3"/>
      <c r="AG1003" s="3"/>
      <c r="AH1003" s="3"/>
      <c r="AI1003" s="3"/>
      <c r="AJ1003" s="3"/>
      <c r="AK1003" s="3"/>
      <c r="AL1003" s="3"/>
      <c r="AM1003" s="3"/>
      <c r="AN1003" s="3"/>
      <c r="AO1003" s="3"/>
      <c r="AP1003" s="3"/>
      <c r="AQ1003" s="3"/>
      <c r="AR1003" s="3"/>
      <c r="AS1003" s="3"/>
      <c r="AT1003" s="3"/>
      <c r="AU1003" s="3"/>
      <c r="AV1003" s="3"/>
      <c r="AW1003" s="3"/>
      <c r="AX1003" s="3"/>
      <c r="AY1003" s="3"/>
      <c r="AZ1003" s="3"/>
      <c r="BA1003" s="3"/>
      <c r="BB1003" s="3"/>
      <c r="BC1003" s="3"/>
      <c r="BD1003" s="3"/>
      <c r="BE1003" s="3"/>
      <c r="BF1003" s="3"/>
      <c r="BG1003" s="3"/>
      <c r="BH1003" s="3"/>
      <c r="BI1003" s="3"/>
      <c r="BJ1003" s="3"/>
      <c r="BK1003" s="3"/>
      <c r="BL1003" s="3"/>
      <c r="BM1003" s="28">
        <v>25</v>
      </c>
    </row>
    <row r="1004" spans="1:65">
      <c r="A1004" s="30"/>
      <c r="B1004" s="19">
        <v>1</v>
      </c>
      <c r="C1004" s="9">
        <v>3</v>
      </c>
      <c r="D1004" s="11">
        <v>0.80700000000000005</v>
      </c>
      <c r="E1004" s="11">
        <v>1.1175183814113892</v>
      </c>
      <c r="F1004" s="149">
        <v>0.3</v>
      </c>
      <c r="G1004" s="11">
        <v>0.68</v>
      </c>
      <c r="H1004" s="11">
        <v>0.56000000000000005</v>
      </c>
      <c r="I1004" s="11">
        <v>0.3</v>
      </c>
      <c r="J1004" s="11">
        <v>0.53</v>
      </c>
      <c r="K1004" s="11">
        <v>0.64</v>
      </c>
      <c r="L1004" s="11">
        <v>0.9</v>
      </c>
      <c r="M1004" s="11">
        <v>0.8</v>
      </c>
      <c r="N1004" s="11">
        <v>0.82</v>
      </c>
      <c r="O1004" s="149">
        <v>2.6</v>
      </c>
      <c r="P1004" s="149">
        <v>0.8</v>
      </c>
      <c r="Q1004" s="11">
        <v>1.02</v>
      </c>
      <c r="R1004" s="153"/>
      <c r="S1004" s="3"/>
      <c r="T1004" s="3"/>
      <c r="U1004" s="3"/>
      <c r="V1004" s="3"/>
      <c r="W1004" s="3"/>
      <c r="X1004" s="3"/>
      <c r="Y1004" s="3"/>
      <c r="Z1004" s="3"/>
      <c r="AA1004" s="3"/>
      <c r="AB1004" s="3"/>
      <c r="AC1004" s="3"/>
      <c r="AD1004" s="3"/>
      <c r="AE1004" s="3"/>
      <c r="AF1004" s="3"/>
      <c r="AG1004" s="3"/>
      <c r="AH1004" s="3"/>
      <c r="AI1004" s="3"/>
      <c r="AJ1004" s="3"/>
      <c r="AK1004" s="3"/>
      <c r="AL1004" s="3"/>
      <c r="AM1004" s="3"/>
      <c r="AN1004" s="3"/>
      <c r="AO1004" s="3"/>
      <c r="AP1004" s="3"/>
      <c r="AQ1004" s="3"/>
      <c r="AR1004" s="3"/>
      <c r="AS1004" s="3"/>
      <c r="AT1004" s="3"/>
      <c r="AU1004" s="3"/>
      <c r="AV1004" s="3"/>
      <c r="AW1004" s="3"/>
      <c r="AX1004" s="3"/>
      <c r="AY1004" s="3"/>
      <c r="AZ1004" s="3"/>
      <c r="BA1004" s="3"/>
      <c r="BB1004" s="3"/>
      <c r="BC1004" s="3"/>
      <c r="BD1004" s="3"/>
      <c r="BE1004" s="3"/>
      <c r="BF1004" s="3"/>
      <c r="BG1004" s="3"/>
      <c r="BH1004" s="3"/>
      <c r="BI1004" s="3"/>
      <c r="BJ1004" s="3"/>
      <c r="BK1004" s="3"/>
      <c r="BL1004" s="3"/>
      <c r="BM1004" s="28">
        <v>16</v>
      </c>
    </row>
    <row r="1005" spans="1:65">
      <c r="A1005" s="30"/>
      <c r="B1005" s="19">
        <v>1</v>
      </c>
      <c r="C1005" s="9">
        <v>4</v>
      </c>
      <c r="D1005" s="11">
        <v>0.75700000000000001</v>
      </c>
      <c r="E1005" s="11">
        <v>1.0952139323967227</v>
      </c>
      <c r="F1005" s="149">
        <v>0.2</v>
      </c>
      <c r="G1005" s="11">
        <v>0.72</v>
      </c>
      <c r="H1005" s="11">
        <v>0.48</v>
      </c>
      <c r="I1005" s="11">
        <v>0.36</v>
      </c>
      <c r="J1005" s="11">
        <v>0.52</v>
      </c>
      <c r="K1005" s="11">
        <v>0.54</v>
      </c>
      <c r="L1005" s="11">
        <v>0.89</v>
      </c>
      <c r="M1005" s="11">
        <v>0.79</v>
      </c>
      <c r="N1005" s="11">
        <v>0.86</v>
      </c>
      <c r="O1005" s="149">
        <v>2.5</v>
      </c>
      <c r="P1005" s="149">
        <v>0.8</v>
      </c>
      <c r="Q1005" s="11">
        <v>1.01</v>
      </c>
      <c r="R1005" s="153"/>
      <c r="S1005" s="3"/>
      <c r="T1005" s="3"/>
      <c r="U1005" s="3"/>
      <c r="V1005" s="3"/>
      <c r="W1005" s="3"/>
      <c r="X1005" s="3"/>
      <c r="Y1005" s="3"/>
      <c r="Z1005" s="3"/>
      <c r="AA1005" s="3"/>
      <c r="AB1005" s="3"/>
      <c r="AC1005" s="3"/>
      <c r="AD1005" s="3"/>
      <c r="AE1005" s="3"/>
      <c r="AF1005" s="3"/>
      <c r="AG1005" s="3"/>
      <c r="AH1005" s="3"/>
      <c r="AI1005" s="3"/>
      <c r="AJ1005" s="3"/>
      <c r="AK1005" s="3"/>
      <c r="AL1005" s="3"/>
      <c r="AM1005" s="3"/>
      <c r="AN1005" s="3"/>
      <c r="AO1005" s="3"/>
      <c r="AP1005" s="3"/>
      <c r="AQ1005" s="3"/>
      <c r="AR1005" s="3"/>
      <c r="AS1005" s="3"/>
      <c r="AT1005" s="3"/>
      <c r="AU1005" s="3"/>
      <c r="AV1005" s="3"/>
      <c r="AW1005" s="3"/>
      <c r="AX1005" s="3"/>
      <c r="AY1005" s="3"/>
      <c r="AZ1005" s="3"/>
      <c r="BA1005" s="3"/>
      <c r="BB1005" s="3"/>
      <c r="BC1005" s="3"/>
      <c r="BD1005" s="3"/>
      <c r="BE1005" s="3"/>
      <c r="BF1005" s="3"/>
      <c r="BG1005" s="3"/>
      <c r="BH1005" s="3"/>
      <c r="BI1005" s="3"/>
      <c r="BJ1005" s="3"/>
      <c r="BK1005" s="3"/>
      <c r="BL1005" s="3"/>
      <c r="BM1005" s="28">
        <v>0.74542257893512631</v>
      </c>
    </row>
    <row r="1006" spans="1:65">
      <c r="A1006" s="30"/>
      <c r="B1006" s="19">
        <v>1</v>
      </c>
      <c r="C1006" s="9">
        <v>5</v>
      </c>
      <c r="D1006" s="11">
        <v>0.82099999999999995</v>
      </c>
      <c r="E1006" s="11">
        <v>1.0903280315005048</v>
      </c>
      <c r="F1006" s="149">
        <v>0.2</v>
      </c>
      <c r="G1006" s="11">
        <v>0.67</v>
      </c>
      <c r="H1006" s="11">
        <v>0.54</v>
      </c>
      <c r="I1006" s="11">
        <v>0.39</v>
      </c>
      <c r="J1006" s="11">
        <v>0.56999999999999995</v>
      </c>
      <c r="K1006" s="11">
        <v>0.68</v>
      </c>
      <c r="L1006" s="11">
        <v>0.9</v>
      </c>
      <c r="M1006" s="11">
        <v>0.77</v>
      </c>
      <c r="N1006" s="11">
        <v>0.84</v>
      </c>
      <c r="O1006" s="149">
        <v>2.6</v>
      </c>
      <c r="P1006" s="149">
        <v>0.8</v>
      </c>
      <c r="Q1006" s="11">
        <v>1.03</v>
      </c>
      <c r="R1006" s="153"/>
      <c r="S1006" s="3"/>
      <c r="T1006" s="3"/>
      <c r="U1006" s="3"/>
      <c r="V1006" s="3"/>
      <c r="W1006" s="3"/>
      <c r="X1006" s="3"/>
      <c r="Y1006" s="3"/>
      <c r="Z1006" s="3"/>
      <c r="AA1006" s="3"/>
      <c r="AB1006" s="3"/>
      <c r="AC1006" s="3"/>
      <c r="AD1006" s="3"/>
      <c r="AE1006" s="3"/>
      <c r="AF1006" s="3"/>
      <c r="AG1006" s="3"/>
      <c r="AH1006" s="3"/>
      <c r="AI1006" s="3"/>
      <c r="AJ1006" s="3"/>
      <c r="AK1006" s="3"/>
      <c r="AL1006" s="3"/>
      <c r="AM1006" s="3"/>
      <c r="AN1006" s="3"/>
      <c r="AO1006" s="3"/>
      <c r="AP1006" s="3"/>
      <c r="AQ1006" s="3"/>
      <c r="AR1006" s="3"/>
      <c r="AS1006" s="3"/>
      <c r="AT1006" s="3"/>
      <c r="AU1006" s="3"/>
      <c r="AV1006" s="3"/>
      <c r="AW1006" s="3"/>
      <c r="AX1006" s="3"/>
      <c r="AY1006" s="3"/>
      <c r="AZ1006" s="3"/>
      <c r="BA1006" s="3"/>
      <c r="BB1006" s="3"/>
      <c r="BC1006" s="3"/>
      <c r="BD1006" s="3"/>
      <c r="BE1006" s="3"/>
      <c r="BF1006" s="3"/>
      <c r="BG1006" s="3"/>
      <c r="BH1006" s="3"/>
      <c r="BI1006" s="3"/>
      <c r="BJ1006" s="3"/>
      <c r="BK1006" s="3"/>
      <c r="BL1006" s="3"/>
      <c r="BM1006" s="28">
        <v>109</v>
      </c>
    </row>
    <row r="1007" spans="1:65">
      <c r="A1007" s="30"/>
      <c r="B1007" s="19">
        <v>1</v>
      </c>
      <c r="C1007" s="9">
        <v>6</v>
      </c>
      <c r="D1007" s="11">
        <v>0.81</v>
      </c>
      <c r="E1007" s="11">
        <v>1.104194306815983</v>
      </c>
      <c r="F1007" s="149">
        <v>0.2</v>
      </c>
      <c r="G1007" s="11">
        <v>0.7</v>
      </c>
      <c r="H1007" s="11">
        <v>0.49</v>
      </c>
      <c r="I1007" s="11">
        <v>0.38</v>
      </c>
      <c r="J1007" s="11">
        <v>0.55000000000000004</v>
      </c>
      <c r="K1007" s="11">
        <v>0.56000000000000005</v>
      </c>
      <c r="L1007" s="11">
        <v>0.9</v>
      </c>
      <c r="M1007" s="11">
        <v>0.79</v>
      </c>
      <c r="N1007" s="11">
        <v>0.88</v>
      </c>
      <c r="O1007" s="149">
        <v>2.8</v>
      </c>
      <c r="P1007" s="149">
        <v>0.8</v>
      </c>
      <c r="Q1007" s="11">
        <v>1.01</v>
      </c>
      <c r="R1007" s="153"/>
      <c r="S1007" s="3"/>
      <c r="T1007" s="3"/>
      <c r="U1007" s="3"/>
      <c r="V1007" s="3"/>
      <c r="W1007" s="3"/>
      <c r="X1007" s="3"/>
      <c r="Y1007" s="3"/>
      <c r="Z1007" s="3"/>
      <c r="AA1007" s="3"/>
      <c r="AB1007" s="3"/>
      <c r="AC1007" s="3"/>
      <c r="AD1007" s="3"/>
      <c r="AE1007" s="3"/>
      <c r="AF1007" s="3"/>
      <c r="AG1007" s="3"/>
      <c r="AH1007" s="3"/>
      <c r="AI1007" s="3"/>
      <c r="AJ1007" s="3"/>
      <c r="AK1007" s="3"/>
      <c r="AL1007" s="3"/>
      <c r="AM1007" s="3"/>
      <c r="AN1007" s="3"/>
      <c r="AO1007" s="3"/>
      <c r="AP1007" s="3"/>
      <c r="AQ1007" s="3"/>
      <c r="AR1007" s="3"/>
      <c r="AS1007" s="3"/>
      <c r="AT1007" s="3"/>
      <c r="AU1007" s="3"/>
      <c r="AV1007" s="3"/>
      <c r="AW1007" s="3"/>
      <c r="AX1007" s="3"/>
      <c r="AY1007" s="3"/>
      <c r="AZ1007" s="3"/>
      <c r="BA1007" s="3"/>
      <c r="BB1007" s="3"/>
      <c r="BC1007" s="3"/>
      <c r="BD1007" s="3"/>
      <c r="BE1007" s="3"/>
      <c r="BF1007" s="3"/>
      <c r="BG1007" s="3"/>
      <c r="BH1007" s="3"/>
      <c r="BI1007" s="3"/>
      <c r="BJ1007" s="3"/>
      <c r="BK1007" s="3"/>
      <c r="BL1007" s="3"/>
      <c r="BM1007" s="55"/>
    </row>
    <row r="1008" spans="1:65">
      <c r="A1008" s="30"/>
      <c r="B1008" s="20" t="s">
        <v>260</v>
      </c>
      <c r="C1008" s="12"/>
      <c r="D1008" s="23">
        <v>0.80149999999999988</v>
      </c>
      <c r="E1008" s="23">
        <v>1.0998150349530558</v>
      </c>
      <c r="F1008" s="23">
        <v>0.21666666666666665</v>
      </c>
      <c r="G1008" s="23">
        <v>0.69166666666666676</v>
      </c>
      <c r="H1008" s="23">
        <v>0.56666666666666676</v>
      </c>
      <c r="I1008" s="23">
        <v>0.35000000000000003</v>
      </c>
      <c r="J1008" s="23">
        <v>0.53166666666666673</v>
      </c>
      <c r="K1008" s="23">
        <v>0.62666666666666671</v>
      </c>
      <c r="L1008" s="23">
        <v>0.89833333333333343</v>
      </c>
      <c r="M1008" s="23">
        <v>0.78666666666666674</v>
      </c>
      <c r="N1008" s="23">
        <v>0.83</v>
      </c>
      <c r="O1008" s="23">
        <v>2.5999999999999996</v>
      </c>
      <c r="P1008" s="23">
        <v>0.79999999999999993</v>
      </c>
      <c r="Q1008" s="23">
        <v>1.0166666666666668</v>
      </c>
      <c r="R1008" s="153"/>
      <c r="S1008" s="3"/>
      <c r="T1008" s="3"/>
      <c r="U1008" s="3"/>
      <c r="V1008" s="3"/>
      <c r="W1008" s="3"/>
      <c r="X1008" s="3"/>
      <c r="Y1008" s="3"/>
      <c r="Z1008" s="3"/>
      <c r="AA1008" s="3"/>
      <c r="AB1008" s="3"/>
      <c r="AC1008" s="3"/>
      <c r="AD1008" s="3"/>
      <c r="AE1008" s="3"/>
      <c r="AF1008" s="3"/>
      <c r="AG1008" s="3"/>
      <c r="AH1008" s="3"/>
      <c r="AI1008" s="3"/>
      <c r="AJ1008" s="3"/>
      <c r="AK1008" s="3"/>
      <c r="AL1008" s="3"/>
      <c r="AM1008" s="3"/>
      <c r="AN1008" s="3"/>
      <c r="AO1008" s="3"/>
      <c r="AP1008" s="3"/>
      <c r="AQ1008" s="3"/>
      <c r="AR1008" s="3"/>
      <c r="AS1008" s="3"/>
      <c r="AT1008" s="3"/>
      <c r="AU1008" s="3"/>
      <c r="AV1008" s="3"/>
      <c r="AW1008" s="3"/>
      <c r="AX1008" s="3"/>
      <c r="AY1008" s="3"/>
      <c r="AZ1008" s="3"/>
      <c r="BA1008" s="3"/>
      <c r="BB1008" s="3"/>
      <c r="BC1008" s="3"/>
      <c r="BD1008" s="3"/>
      <c r="BE1008" s="3"/>
      <c r="BF1008" s="3"/>
      <c r="BG1008" s="3"/>
      <c r="BH1008" s="3"/>
      <c r="BI1008" s="3"/>
      <c r="BJ1008" s="3"/>
      <c r="BK1008" s="3"/>
      <c r="BL1008" s="3"/>
      <c r="BM1008" s="55"/>
    </row>
    <row r="1009" spans="1:65">
      <c r="A1009" s="30"/>
      <c r="B1009" s="3" t="s">
        <v>261</v>
      </c>
      <c r="C1009" s="29"/>
      <c r="D1009" s="11">
        <v>0.8085</v>
      </c>
      <c r="E1009" s="11">
        <v>1.0997041196063528</v>
      </c>
      <c r="F1009" s="11">
        <v>0.2</v>
      </c>
      <c r="G1009" s="11">
        <v>0.69</v>
      </c>
      <c r="H1009" s="11">
        <v>0.55000000000000004</v>
      </c>
      <c r="I1009" s="11">
        <v>0.36</v>
      </c>
      <c r="J1009" s="11">
        <v>0.52500000000000002</v>
      </c>
      <c r="K1009" s="11">
        <v>0.62</v>
      </c>
      <c r="L1009" s="11">
        <v>0.9</v>
      </c>
      <c r="M1009" s="11">
        <v>0.79</v>
      </c>
      <c r="N1009" s="11">
        <v>0.83</v>
      </c>
      <c r="O1009" s="11">
        <v>2.6</v>
      </c>
      <c r="P1009" s="11">
        <v>0.8</v>
      </c>
      <c r="Q1009" s="11">
        <v>1.0150000000000001</v>
      </c>
      <c r="R1009" s="153"/>
      <c r="S1009" s="3"/>
      <c r="T1009" s="3"/>
      <c r="U1009" s="3"/>
      <c r="V1009" s="3"/>
      <c r="W1009" s="3"/>
      <c r="X1009" s="3"/>
      <c r="Y1009" s="3"/>
      <c r="Z1009" s="3"/>
      <c r="AA1009" s="3"/>
      <c r="AB1009" s="3"/>
      <c r="AC1009" s="3"/>
      <c r="AD1009" s="3"/>
      <c r="AE1009" s="3"/>
      <c r="AF1009" s="3"/>
      <c r="AG1009" s="3"/>
      <c r="AH1009" s="3"/>
      <c r="AI1009" s="3"/>
      <c r="AJ1009" s="3"/>
      <c r="AK1009" s="3"/>
      <c r="AL1009" s="3"/>
      <c r="AM1009" s="3"/>
      <c r="AN1009" s="3"/>
      <c r="AO1009" s="3"/>
      <c r="AP1009" s="3"/>
      <c r="AQ1009" s="3"/>
      <c r="AR1009" s="3"/>
      <c r="AS1009" s="3"/>
      <c r="AT1009" s="3"/>
      <c r="AU1009" s="3"/>
      <c r="AV1009" s="3"/>
      <c r="AW1009" s="3"/>
      <c r="AX1009" s="3"/>
      <c r="AY1009" s="3"/>
      <c r="AZ1009" s="3"/>
      <c r="BA1009" s="3"/>
      <c r="BB1009" s="3"/>
      <c r="BC1009" s="3"/>
      <c r="BD1009" s="3"/>
      <c r="BE1009" s="3"/>
      <c r="BF1009" s="3"/>
      <c r="BG1009" s="3"/>
      <c r="BH1009" s="3"/>
      <c r="BI1009" s="3"/>
      <c r="BJ1009" s="3"/>
      <c r="BK1009" s="3"/>
      <c r="BL1009" s="3"/>
      <c r="BM1009" s="55"/>
    </row>
    <row r="1010" spans="1:65">
      <c r="A1010" s="30"/>
      <c r="B1010" s="3" t="s">
        <v>262</v>
      </c>
      <c r="C1010" s="29"/>
      <c r="D1010" s="24">
        <v>2.463939934332814E-2</v>
      </c>
      <c r="E1010" s="24">
        <v>1.1343272687499389E-2</v>
      </c>
      <c r="F1010" s="24">
        <v>4.0824829046386638E-2</v>
      </c>
      <c r="G1010" s="24">
        <v>2.136976056643277E-2</v>
      </c>
      <c r="H1010" s="24">
        <v>8.2381227635102833E-2</v>
      </c>
      <c r="I1010" s="24">
        <v>3.6878177829171556E-2</v>
      </c>
      <c r="J1010" s="24">
        <v>2.4832774042918889E-2</v>
      </c>
      <c r="K1010" s="24">
        <v>7.5542482529148192E-2</v>
      </c>
      <c r="L1010" s="24">
        <v>7.5277265270908174E-3</v>
      </c>
      <c r="M1010" s="24">
        <v>1.0327955589886455E-2</v>
      </c>
      <c r="N1010" s="24">
        <v>3.6878177829171535E-2</v>
      </c>
      <c r="O1010" s="24">
        <v>0.10954451150103316</v>
      </c>
      <c r="P1010" s="24">
        <v>1.2161883888976234E-16</v>
      </c>
      <c r="Q1010" s="24">
        <v>8.1649658092772682E-3</v>
      </c>
      <c r="R1010" s="153"/>
      <c r="S1010" s="3"/>
      <c r="T1010" s="3"/>
      <c r="U1010" s="3"/>
      <c r="V1010" s="3"/>
      <c r="W1010" s="3"/>
      <c r="X1010" s="3"/>
      <c r="Y1010" s="3"/>
      <c r="Z1010" s="3"/>
      <c r="AA1010" s="3"/>
      <c r="AB1010" s="3"/>
      <c r="AC1010" s="3"/>
      <c r="AD1010" s="3"/>
      <c r="AE1010" s="3"/>
      <c r="AF1010" s="3"/>
      <c r="AG1010" s="3"/>
      <c r="AH1010" s="3"/>
      <c r="AI1010" s="3"/>
      <c r="AJ1010" s="3"/>
      <c r="AK1010" s="3"/>
      <c r="AL1010" s="3"/>
      <c r="AM1010" s="3"/>
      <c r="AN1010" s="3"/>
      <c r="AO1010" s="3"/>
      <c r="AP1010" s="3"/>
      <c r="AQ1010" s="3"/>
      <c r="AR1010" s="3"/>
      <c r="AS1010" s="3"/>
      <c r="AT1010" s="3"/>
      <c r="AU1010" s="3"/>
      <c r="AV1010" s="3"/>
      <c r="AW1010" s="3"/>
      <c r="AX1010" s="3"/>
      <c r="AY1010" s="3"/>
      <c r="AZ1010" s="3"/>
      <c r="BA1010" s="3"/>
      <c r="BB1010" s="3"/>
      <c r="BC1010" s="3"/>
      <c r="BD1010" s="3"/>
      <c r="BE1010" s="3"/>
      <c r="BF1010" s="3"/>
      <c r="BG1010" s="3"/>
      <c r="BH1010" s="3"/>
      <c r="BI1010" s="3"/>
      <c r="BJ1010" s="3"/>
      <c r="BK1010" s="3"/>
      <c r="BL1010" s="3"/>
      <c r="BM1010" s="55"/>
    </row>
    <row r="1011" spans="1:65">
      <c r="A1011" s="30"/>
      <c r="B1011" s="3" t="s">
        <v>86</v>
      </c>
      <c r="C1011" s="29"/>
      <c r="D1011" s="13">
        <v>3.0741608662917211E-2</v>
      </c>
      <c r="E1011" s="13">
        <v>1.0313800345513154E-2</v>
      </c>
      <c r="F1011" s="13">
        <v>0.18842228790639989</v>
      </c>
      <c r="G1011" s="13">
        <v>3.0896039373155808E-2</v>
      </c>
      <c r="H1011" s="13">
        <v>0.14537863700312262</v>
      </c>
      <c r="I1011" s="13">
        <v>0.10536622236906158</v>
      </c>
      <c r="J1011" s="13">
        <v>4.6707411992950885E-2</v>
      </c>
      <c r="K1011" s="13">
        <v>0.12054651467417264</v>
      </c>
      <c r="L1011" s="13">
        <v>8.3796584717151946E-3</v>
      </c>
      <c r="M1011" s="13">
        <v>1.3128757105787866E-2</v>
      </c>
      <c r="N1011" s="13">
        <v>4.443153955321872E-2</v>
      </c>
      <c r="O1011" s="13">
        <v>4.2132504423474298E-2</v>
      </c>
      <c r="P1011" s="13">
        <v>1.5202354861220294E-16</v>
      </c>
      <c r="Q1011" s="13">
        <v>8.031113910764524E-3</v>
      </c>
      <c r="R1011" s="153"/>
      <c r="S1011" s="3"/>
      <c r="T1011" s="3"/>
      <c r="U1011" s="3"/>
      <c r="V1011" s="3"/>
      <c r="W1011" s="3"/>
      <c r="X1011" s="3"/>
      <c r="Y1011" s="3"/>
      <c r="Z1011" s="3"/>
      <c r="AA1011" s="3"/>
      <c r="AB1011" s="3"/>
      <c r="AC1011" s="3"/>
      <c r="AD1011" s="3"/>
      <c r="AE1011" s="3"/>
      <c r="AF1011" s="3"/>
      <c r="AG1011" s="3"/>
      <c r="AH1011" s="3"/>
      <c r="AI1011" s="3"/>
      <c r="AJ1011" s="3"/>
      <c r="AK1011" s="3"/>
      <c r="AL1011" s="3"/>
      <c r="AM1011" s="3"/>
      <c r="AN1011" s="3"/>
      <c r="AO1011" s="3"/>
      <c r="AP1011" s="3"/>
      <c r="AQ1011" s="3"/>
      <c r="AR1011" s="3"/>
      <c r="AS1011" s="3"/>
      <c r="AT1011" s="3"/>
      <c r="AU1011" s="3"/>
      <c r="AV1011" s="3"/>
      <c r="AW1011" s="3"/>
      <c r="AX1011" s="3"/>
      <c r="AY1011" s="3"/>
      <c r="AZ1011" s="3"/>
      <c r="BA1011" s="3"/>
      <c r="BB1011" s="3"/>
      <c r="BC1011" s="3"/>
      <c r="BD1011" s="3"/>
      <c r="BE1011" s="3"/>
      <c r="BF1011" s="3"/>
      <c r="BG1011" s="3"/>
      <c r="BH1011" s="3"/>
      <c r="BI1011" s="3"/>
      <c r="BJ1011" s="3"/>
      <c r="BK1011" s="3"/>
      <c r="BL1011" s="3"/>
      <c r="BM1011" s="55"/>
    </row>
    <row r="1012" spans="1:65">
      <c r="A1012" s="30"/>
      <c r="B1012" s="3" t="s">
        <v>263</v>
      </c>
      <c r="C1012" s="29"/>
      <c r="D1012" s="13">
        <v>7.5229034710731391E-2</v>
      </c>
      <c r="E1012" s="13">
        <v>0.47542490130121484</v>
      </c>
      <c r="F1012" s="13">
        <v>-0.70933712931504456</v>
      </c>
      <c r="G1012" s="13">
        <v>-7.2114682044180367E-2</v>
      </c>
      <c r="H1012" s="13">
        <v>-0.23980479974703928</v>
      </c>
      <c r="I1012" s="13">
        <v>-0.53046767043199483</v>
      </c>
      <c r="J1012" s="13">
        <v>-0.28675803270383982</v>
      </c>
      <c r="K1012" s="13">
        <v>-0.15931354324966707</v>
      </c>
      <c r="L1012" s="13">
        <v>0.20513297922454643</v>
      </c>
      <c r="M1012" s="13">
        <v>5.5329807409992382E-2</v>
      </c>
      <c r="N1012" s="13">
        <v>0.11346238154698329</v>
      </c>
      <c r="O1012" s="13">
        <v>2.4879544482194658</v>
      </c>
      <c r="P1012" s="13">
        <v>7.3216753298297244E-2</v>
      </c>
      <c r="Q1012" s="13">
        <v>0.36387962398325313</v>
      </c>
      <c r="R1012" s="153"/>
      <c r="S1012" s="3"/>
      <c r="T1012" s="3"/>
      <c r="U1012" s="3"/>
      <c r="V1012" s="3"/>
      <c r="W1012" s="3"/>
      <c r="X1012" s="3"/>
      <c r="Y1012" s="3"/>
      <c r="Z1012" s="3"/>
      <c r="AA1012" s="3"/>
      <c r="AB1012" s="3"/>
      <c r="AC1012" s="3"/>
      <c r="AD1012" s="3"/>
      <c r="AE1012" s="3"/>
      <c r="AF1012" s="3"/>
      <c r="AG1012" s="3"/>
      <c r="AH1012" s="3"/>
      <c r="AI1012" s="3"/>
      <c r="AJ1012" s="3"/>
      <c r="AK1012" s="3"/>
      <c r="AL1012" s="3"/>
      <c r="AM1012" s="3"/>
      <c r="AN1012" s="3"/>
      <c r="AO1012" s="3"/>
      <c r="AP1012" s="3"/>
      <c r="AQ1012" s="3"/>
      <c r="AR1012" s="3"/>
      <c r="AS1012" s="3"/>
      <c r="AT1012" s="3"/>
      <c r="AU1012" s="3"/>
      <c r="AV1012" s="3"/>
      <c r="AW1012" s="3"/>
      <c r="AX1012" s="3"/>
      <c r="AY1012" s="3"/>
      <c r="AZ1012" s="3"/>
      <c r="BA1012" s="3"/>
      <c r="BB1012" s="3"/>
      <c r="BC1012" s="3"/>
      <c r="BD1012" s="3"/>
      <c r="BE1012" s="3"/>
      <c r="BF1012" s="3"/>
      <c r="BG1012" s="3"/>
      <c r="BH1012" s="3"/>
      <c r="BI1012" s="3"/>
      <c r="BJ1012" s="3"/>
      <c r="BK1012" s="3"/>
      <c r="BL1012" s="3"/>
      <c r="BM1012" s="55"/>
    </row>
    <row r="1013" spans="1:65">
      <c r="A1013" s="30"/>
      <c r="B1013" s="46" t="s">
        <v>264</v>
      </c>
      <c r="C1013" s="47"/>
      <c r="D1013" s="45">
        <v>0.06</v>
      </c>
      <c r="E1013" s="45">
        <v>1.32</v>
      </c>
      <c r="F1013" s="45" t="s">
        <v>265</v>
      </c>
      <c r="G1013" s="45">
        <v>0.4</v>
      </c>
      <c r="H1013" s="45">
        <v>0.93</v>
      </c>
      <c r="I1013" s="45">
        <v>1.84</v>
      </c>
      <c r="J1013" s="45">
        <v>1.07</v>
      </c>
      <c r="K1013" s="45">
        <v>0.67</v>
      </c>
      <c r="L1013" s="45">
        <v>0.47</v>
      </c>
      <c r="M1013" s="45">
        <v>0</v>
      </c>
      <c r="N1013" s="45">
        <v>0.18</v>
      </c>
      <c r="O1013" s="45" t="s">
        <v>265</v>
      </c>
      <c r="P1013" s="45" t="s">
        <v>265</v>
      </c>
      <c r="Q1013" s="45">
        <v>0.97</v>
      </c>
      <c r="R1013" s="153"/>
      <c r="S1013" s="3"/>
      <c r="T1013" s="3"/>
      <c r="U1013" s="3"/>
      <c r="V1013" s="3"/>
      <c r="W1013" s="3"/>
      <c r="X1013" s="3"/>
      <c r="Y1013" s="3"/>
      <c r="Z1013" s="3"/>
      <c r="AA1013" s="3"/>
      <c r="AB1013" s="3"/>
      <c r="AC1013" s="3"/>
      <c r="AD1013" s="3"/>
      <c r="AE1013" s="3"/>
      <c r="AF1013" s="3"/>
      <c r="AG1013" s="3"/>
      <c r="AH1013" s="3"/>
      <c r="AI1013" s="3"/>
      <c r="AJ1013" s="3"/>
      <c r="AK1013" s="3"/>
      <c r="AL1013" s="3"/>
      <c r="AM1013" s="3"/>
      <c r="AN1013" s="3"/>
      <c r="AO1013" s="3"/>
      <c r="AP1013" s="3"/>
      <c r="AQ1013" s="3"/>
      <c r="AR1013" s="3"/>
      <c r="AS1013" s="3"/>
      <c r="AT1013" s="3"/>
      <c r="AU1013" s="3"/>
      <c r="AV1013" s="3"/>
      <c r="AW1013" s="3"/>
      <c r="AX1013" s="3"/>
      <c r="AY1013" s="3"/>
      <c r="AZ1013" s="3"/>
      <c r="BA1013" s="3"/>
      <c r="BB1013" s="3"/>
      <c r="BC1013" s="3"/>
      <c r="BD1013" s="3"/>
      <c r="BE1013" s="3"/>
      <c r="BF1013" s="3"/>
      <c r="BG1013" s="3"/>
      <c r="BH1013" s="3"/>
      <c r="BI1013" s="3"/>
      <c r="BJ1013" s="3"/>
      <c r="BK1013" s="3"/>
      <c r="BL1013" s="3"/>
      <c r="BM1013" s="55"/>
    </row>
    <row r="1014" spans="1:65">
      <c r="B1014" s="31" t="s">
        <v>329</v>
      </c>
      <c r="C1014" s="20"/>
      <c r="D1014" s="20"/>
      <c r="E1014" s="20"/>
      <c r="F1014" s="20"/>
      <c r="G1014" s="20"/>
      <c r="H1014" s="20"/>
      <c r="I1014" s="20"/>
      <c r="J1014" s="20"/>
      <c r="K1014" s="20"/>
      <c r="L1014" s="20"/>
      <c r="M1014" s="20"/>
      <c r="N1014" s="20"/>
      <c r="O1014" s="20"/>
      <c r="P1014" s="20"/>
      <c r="Q1014" s="20"/>
      <c r="BM1014" s="55"/>
    </row>
    <row r="1015" spans="1:65">
      <c r="BM1015" s="55"/>
    </row>
    <row r="1016" spans="1:65" ht="15">
      <c r="B1016" s="8" t="s">
        <v>656</v>
      </c>
      <c r="BM1016" s="28" t="s">
        <v>67</v>
      </c>
    </row>
    <row r="1017" spans="1:65" ht="15">
      <c r="A1017" s="25" t="s">
        <v>66</v>
      </c>
      <c r="B1017" s="18" t="s">
        <v>112</v>
      </c>
      <c r="C1017" s="15" t="s">
        <v>113</v>
      </c>
      <c r="D1017" s="16" t="s">
        <v>225</v>
      </c>
      <c r="E1017" s="17" t="s">
        <v>225</v>
      </c>
      <c r="F1017" s="17" t="s">
        <v>225</v>
      </c>
      <c r="G1017" s="17" t="s">
        <v>225</v>
      </c>
      <c r="H1017" s="17" t="s">
        <v>225</v>
      </c>
      <c r="I1017" s="17" t="s">
        <v>225</v>
      </c>
      <c r="J1017" s="17" t="s">
        <v>225</v>
      </c>
      <c r="K1017" s="17" t="s">
        <v>225</v>
      </c>
      <c r="L1017" s="17" t="s">
        <v>225</v>
      </c>
      <c r="M1017" s="17" t="s">
        <v>225</v>
      </c>
      <c r="N1017" s="17" t="s">
        <v>225</v>
      </c>
      <c r="O1017" s="17" t="s">
        <v>225</v>
      </c>
      <c r="P1017" s="17" t="s">
        <v>225</v>
      </c>
      <c r="Q1017" s="153"/>
      <c r="R1017" s="3"/>
      <c r="S1017" s="3"/>
      <c r="T1017" s="3"/>
      <c r="U1017" s="3"/>
      <c r="V1017" s="3"/>
      <c r="W1017" s="3"/>
      <c r="X1017" s="3"/>
      <c r="Y1017" s="3"/>
      <c r="Z1017" s="3"/>
      <c r="AA1017" s="3"/>
      <c r="AB1017" s="3"/>
      <c r="AC1017" s="3"/>
      <c r="AD1017" s="3"/>
      <c r="AE1017" s="3"/>
      <c r="AF1017" s="3"/>
      <c r="AG1017" s="3"/>
      <c r="AH1017" s="3"/>
      <c r="AI1017" s="3"/>
      <c r="AJ1017" s="3"/>
      <c r="AK1017" s="3"/>
      <c r="AL1017" s="3"/>
      <c r="AM1017" s="3"/>
      <c r="AN1017" s="3"/>
      <c r="AO1017" s="3"/>
      <c r="AP1017" s="3"/>
      <c r="AQ1017" s="3"/>
      <c r="AR1017" s="3"/>
      <c r="AS1017" s="3"/>
      <c r="AT1017" s="3"/>
      <c r="AU1017" s="3"/>
      <c r="AV1017" s="3"/>
      <c r="AW1017" s="3"/>
      <c r="AX1017" s="3"/>
      <c r="AY1017" s="3"/>
      <c r="AZ1017" s="3"/>
      <c r="BA1017" s="3"/>
      <c r="BB1017" s="3"/>
      <c r="BC1017" s="3"/>
      <c r="BD1017" s="3"/>
      <c r="BE1017" s="3"/>
      <c r="BF1017" s="3"/>
      <c r="BG1017" s="3"/>
      <c r="BH1017" s="3"/>
      <c r="BI1017" s="3"/>
      <c r="BJ1017" s="3"/>
      <c r="BK1017" s="3"/>
      <c r="BL1017" s="3"/>
      <c r="BM1017" s="28">
        <v>1</v>
      </c>
    </row>
    <row r="1018" spans="1:65">
      <c r="A1018" s="30"/>
      <c r="B1018" s="19" t="s">
        <v>226</v>
      </c>
      <c r="C1018" s="9" t="s">
        <v>226</v>
      </c>
      <c r="D1018" s="151" t="s">
        <v>230</v>
      </c>
      <c r="E1018" s="152" t="s">
        <v>231</v>
      </c>
      <c r="F1018" s="152" t="s">
        <v>232</v>
      </c>
      <c r="G1018" s="152" t="s">
        <v>235</v>
      </c>
      <c r="H1018" s="152" t="s">
        <v>236</v>
      </c>
      <c r="I1018" s="152" t="s">
        <v>237</v>
      </c>
      <c r="J1018" s="152" t="s">
        <v>238</v>
      </c>
      <c r="K1018" s="152" t="s">
        <v>280</v>
      </c>
      <c r="L1018" s="152" t="s">
        <v>242</v>
      </c>
      <c r="M1018" s="152" t="s">
        <v>243</v>
      </c>
      <c r="N1018" s="152" t="s">
        <v>246</v>
      </c>
      <c r="O1018" s="152" t="s">
        <v>248</v>
      </c>
      <c r="P1018" s="152" t="s">
        <v>249</v>
      </c>
      <c r="Q1018" s="153"/>
      <c r="R1018" s="3"/>
      <c r="S1018" s="3"/>
      <c r="T1018" s="3"/>
      <c r="U1018" s="3"/>
      <c r="V1018" s="3"/>
      <c r="W1018" s="3"/>
      <c r="X1018" s="3"/>
      <c r="Y1018" s="3"/>
      <c r="Z1018" s="3"/>
      <c r="AA1018" s="3"/>
      <c r="AB1018" s="3"/>
      <c r="AC1018" s="3"/>
      <c r="AD1018" s="3"/>
      <c r="AE1018" s="3"/>
      <c r="AF1018" s="3"/>
      <c r="AG1018" s="3"/>
      <c r="AH1018" s="3"/>
      <c r="AI1018" s="3"/>
      <c r="AJ1018" s="3"/>
      <c r="AK1018" s="3"/>
      <c r="AL1018" s="3"/>
      <c r="AM1018" s="3"/>
      <c r="AN1018" s="3"/>
      <c r="AO1018" s="3"/>
      <c r="AP1018" s="3"/>
      <c r="AQ1018" s="3"/>
      <c r="AR1018" s="3"/>
      <c r="AS1018" s="3"/>
      <c r="AT1018" s="3"/>
      <c r="AU1018" s="3"/>
      <c r="AV1018" s="3"/>
      <c r="AW1018" s="3"/>
      <c r="AX1018" s="3"/>
      <c r="AY1018" s="3"/>
      <c r="AZ1018" s="3"/>
      <c r="BA1018" s="3"/>
      <c r="BB1018" s="3"/>
      <c r="BC1018" s="3"/>
      <c r="BD1018" s="3"/>
      <c r="BE1018" s="3"/>
      <c r="BF1018" s="3"/>
      <c r="BG1018" s="3"/>
      <c r="BH1018" s="3"/>
      <c r="BI1018" s="3"/>
      <c r="BJ1018" s="3"/>
      <c r="BK1018" s="3"/>
      <c r="BL1018" s="3"/>
      <c r="BM1018" s="28" t="s">
        <v>3</v>
      </c>
    </row>
    <row r="1019" spans="1:65">
      <c r="A1019" s="30"/>
      <c r="B1019" s="19"/>
      <c r="C1019" s="9"/>
      <c r="D1019" s="10" t="s">
        <v>320</v>
      </c>
      <c r="E1019" s="11" t="s">
        <v>282</v>
      </c>
      <c r="F1019" s="11" t="s">
        <v>320</v>
      </c>
      <c r="G1019" s="11" t="s">
        <v>282</v>
      </c>
      <c r="H1019" s="11" t="s">
        <v>282</v>
      </c>
      <c r="I1019" s="11" t="s">
        <v>282</v>
      </c>
      <c r="J1019" s="11" t="s">
        <v>282</v>
      </c>
      <c r="K1019" s="11" t="s">
        <v>282</v>
      </c>
      <c r="L1019" s="11" t="s">
        <v>320</v>
      </c>
      <c r="M1019" s="11" t="s">
        <v>320</v>
      </c>
      <c r="N1019" s="11" t="s">
        <v>282</v>
      </c>
      <c r="O1019" s="11" t="s">
        <v>320</v>
      </c>
      <c r="P1019" s="11" t="s">
        <v>320</v>
      </c>
      <c r="Q1019" s="153"/>
      <c r="R1019" s="3"/>
      <c r="S1019" s="3"/>
      <c r="T1019" s="3"/>
      <c r="U1019" s="3"/>
      <c r="V1019" s="3"/>
      <c r="W1019" s="3"/>
      <c r="X1019" s="3"/>
      <c r="Y1019" s="3"/>
      <c r="Z1019" s="3"/>
      <c r="AA1019" s="3"/>
      <c r="AB1019" s="3"/>
      <c r="AC1019" s="3"/>
      <c r="AD1019" s="3"/>
      <c r="AE1019" s="3"/>
      <c r="AF1019" s="3"/>
      <c r="AG1019" s="3"/>
      <c r="AH1019" s="3"/>
      <c r="AI1019" s="3"/>
      <c r="AJ1019" s="3"/>
      <c r="AK1019" s="3"/>
      <c r="AL1019" s="3"/>
      <c r="AM1019" s="3"/>
      <c r="AN1019" s="3"/>
      <c r="AO1019" s="3"/>
      <c r="AP1019" s="3"/>
      <c r="AQ1019" s="3"/>
      <c r="AR1019" s="3"/>
      <c r="AS1019" s="3"/>
      <c r="AT1019" s="3"/>
      <c r="AU1019" s="3"/>
      <c r="AV1019" s="3"/>
      <c r="AW1019" s="3"/>
      <c r="AX1019" s="3"/>
      <c r="AY1019" s="3"/>
      <c r="AZ1019" s="3"/>
      <c r="BA1019" s="3"/>
      <c r="BB1019" s="3"/>
      <c r="BC1019" s="3"/>
      <c r="BD1019" s="3"/>
      <c r="BE1019" s="3"/>
      <c r="BF1019" s="3"/>
      <c r="BG1019" s="3"/>
      <c r="BH1019" s="3"/>
      <c r="BI1019" s="3"/>
      <c r="BJ1019" s="3"/>
      <c r="BK1019" s="3"/>
      <c r="BL1019" s="3"/>
      <c r="BM1019" s="28">
        <v>1</v>
      </c>
    </row>
    <row r="1020" spans="1:65">
      <c r="A1020" s="30"/>
      <c r="B1020" s="19"/>
      <c r="C1020" s="9"/>
      <c r="D1020" s="26" t="s">
        <v>321</v>
      </c>
      <c r="E1020" s="26" t="s">
        <v>322</v>
      </c>
      <c r="F1020" s="26" t="s">
        <v>323</v>
      </c>
      <c r="G1020" s="26" t="s">
        <v>323</v>
      </c>
      <c r="H1020" s="26" t="s">
        <v>323</v>
      </c>
      <c r="I1020" s="26" t="s">
        <v>323</v>
      </c>
      <c r="J1020" s="26" t="s">
        <v>323</v>
      </c>
      <c r="K1020" s="26" t="s">
        <v>323</v>
      </c>
      <c r="L1020" s="26" t="s">
        <v>324</v>
      </c>
      <c r="M1020" s="26" t="s">
        <v>307</v>
      </c>
      <c r="N1020" s="26" t="s">
        <v>324</v>
      </c>
      <c r="O1020" s="26" t="s">
        <v>307</v>
      </c>
      <c r="P1020" s="26" t="s">
        <v>323</v>
      </c>
      <c r="Q1020" s="153"/>
      <c r="R1020" s="3"/>
      <c r="S1020" s="3"/>
      <c r="T1020" s="3"/>
      <c r="U1020" s="3"/>
      <c r="V1020" s="3"/>
      <c r="W1020" s="3"/>
      <c r="X1020" s="3"/>
      <c r="Y1020" s="3"/>
      <c r="Z1020" s="3"/>
      <c r="AA1020" s="3"/>
      <c r="AB1020" s="3"/>
      <c r="AC1020" s="3"/>
      <c r="AD1020" s="3"/>
      <c r="AE1020" s="3"/>
      <c r="AF1020" s="3"/>
      <c r="AG1020" s="3"/>
      <c r="AH1020" s="3"/>
      <c r="AI1020" s="3"/>
      <c r="AJ1020" s="3"/>
      <c r="AK1020" s="3"/>
      <c r="AL1020" s="3"/>
      <c r="AM1020" s="3"/>
      <c r="AN1020" s="3"/>
      <c r="AO1020" s="3"/>
      <c r="AP1020" s="3"/>
      <c r="AQ1020" s="3"/>
      <c r="AR1020" s="3"/>
      <c r="AS1020" s="3"/>
      <c r="AT1020" s="3"/>
      <c r="AU1020" s="3"/>
      <c r="AV1020" s="3"/>
      <c r="AW1020" s="3"/>
      <c r="AX1020" s="3"/>
      <c r="AY1020" s="3"/>
      <c r="AZ1020" s="3"/>
      <c r="BA1020" s="3"/>
      <c r="BB1020" s="3"/>
      <c r="BC1020" s="3"/>
      <c r="BD1020" s="3"/>
      <c r="BE1020" s="3"/>
      <c r="BF1020" s="3"/>
      <c r="BG1020" s="3"/>
      <c r="BH1020" s="3"/>
      <c r="BI1020" s="3"/>
      <c r="BJ1020" s="3"/>
      <c r="BK1020" s="3"/>
      <c r="BL1020" s="3"/>
      <c r="BM1020" s="28">
        <v>2</v>
      </c>
    </row>
    <row r="1021" spans="1:65">
      <c r="A1021" s="30"/>
      <c r="B1021" s="18">
        <v>1</v>
      </c>
      <c r="C1021" s="14">
        <v>1</v>
      </c>
      <c r="D1021" s="217">
        <v>15.735000000000001</v>
      </c>
      <c r="E1021" s="217">
        <v>15.969567229640118</v>
      </c>
      <c r="F1021" s="217">
        <v>17</v>
      </c>
      <c r="G1021" s="217">
        <v>16</v>
      </c>
      <c r="H1021" s="217">
        <v>16</v>
      </c>
      <c r="I1021" s="217">
        <v>15</v>
      </c>
      <c r="J1021" s="217">
        <v>17</v>
      </c>
      <c r="K1021" s="217">
        <v>17</v>
      </c>
      <c r="L1021" s="217">
        <v>18</v>
      </c>
      <c r="M1021" s="217">
        <v>18</v>
      </c>
      <c r="N1021" s="231">
        <v>22.4</v>
      </c>
      <c r="O1021" s="217">
        <v>16</v>
      </c>
      <c r="P1021" s="217">
        <v>12.9</v>
      </c>
      <c r="Q1021" s="218"/>
      <c r="R1021" s="219"/>
      <c r="S1021" s="219"/>
      <c r="T1021" s="219"/>
      <c r="U1021" s="219"/>
      <c r="V1021" s="219"/>
      <c r="W1021" s="219"/>
      <c r="X1021" s="219"/>
      <c r="Y1021" s="219"/>
      <c r="Z1021" s="219"/>
      <c r="AA1021" s="219"/>
      <c r="AB1021" s="219"/>
      <c r="AC1021" s="219"/>
      <c r="AD1021" s="219"/>
      <c r="AE1021" s="219"/>
      <c r="AF1021" s="219"/>
      <c r="AG1021" s="219"/>
      <c r="AH1021" s="219"/>
      <c r="AI1021" s="219"/>
      <c r="AJ1021" s="219"/>
      <c r="AK1021" s="219"/>
      <c r="AL1021" s="219"/>
      <c r="AM1021" s="219"/>
      <c r="AN1021" s="219"/>
      <c r="AO1021" s="219"/>
      <c r="AP1021" s="219"/>
      <c r="AQ1021" s="219"/>
      <c r="AR1021" s="219"/>
      <c r="AS1021" s="219"/>
      <c r="AT1021" s="219"/>
      <c r="AU1021" s="219"/>
      <c r="AV1021" s="219"/>
      <c r="AW1021" s="219"/>
      <c r="AX1021" s="219"/>
      <c r="AY1021" s="219"/>
      <c r="AZ1021" s="219"/>
      <c r="BA1021" s="219"/>
      <c r="BB1021" s="219"/>
      <c r="BC1021" s="219"/>
      <c r="BD1021" s="219"/>
      <c r="BE1021" s="219"/>
      <c r="BF1021" s="219"/>
      <c r="BG1021" s="219"/>
      <c r="BH1021" s="219"/>
      <c r="BI1021" s="219"/>
      <c r="BJ1021" s="219"/>
      <c r="BK1021" s="219"/>
      <c r="BL1021" s="219"/>
      <c r="BM1021" s="220">
        <v>1</v>
      </c>
    </row>
    <row r="1022" spans="1:65">
      <c r="A1022" s="30"/>
      <c r="B1022" s="19">
        <v>1</v>
      </c>
      <c r="C1022" s="9">
        <v>2</v>
      </c>
      <c r="D1022" s="221">
        <v>14.923</v>
      </c>
      <c r="E1022" s="221">
        <v>15.769704695420474</v>
      </c>
      <c r="F1022" s="221">
        <v>16</v>
      </c>
      <c r="G1022" s="221">
        <v>16</v>
      </c>
      <c r="H1022" s="221">
        <v>16</v>
      </c>
      <c r="I1022" s="221">
        <v>16</v>
      </c>
      <c r="J1022" s="221">
        <v>17</v>
      </c>
      <c r="K1022" s="221">
        <v>16</v>
      </c>
      <c r="L1022" s="221">
        <v>18</v>
      </c>
      <c r="M1022" s="221">
        <v>18</v>
      </c>
      <c r="N1022" s="232">
        <v>26</v>
      </c>
      <c r="O1022" s="221">
        <v>16</v>
      </c>
      <c r="P1022" s="221">
        <v>12.8</v>
      </c>
      <c r="Q1022" s="218"/>
      <c r="R1022" s="219"/>
      <c r="S1022" s="219"/>
      <c r="T1022" s="219"/>
      <c r="U1022" s="219"/>
      <c r="V1022" s="219"/>
      <c r="W1022" s="219"/>
      <c r="X1022" s="219"/>
      <c r="Y1022" s="219"/>
      <c r="Z1022" s="219"/>
      <c r="AA1022" s="219"/>
      <c r="AB1022" s="219"/>
      <c r="AC1022" s="219"/>
      <c r="AD1022" s="219"/>
      <c r="AE1022" s="219"/>
      <c r="AF1022" s="219"/>
      <c r="AG1022" s="219"/>
      <c r="AH1022" s="219"/>
      <c r="AI1022" s="219"/>
      <c r="AJ1022" s="219"/>
      <c r="AK1022" s="219"/>
      <c r="AL1022" s="219"/>
      <c r="AM1022" s="219"/>
      <c r="AN1022" s="219"/>
      <c r="AO1022" s="219"/>
      <c r="AP1022" s="219"/>
      <c r="AQ1022" s="219"/>
      <c r="AR1022" s="219"/>
      <c r="AS1022" s="219"/>
      <c r="AT1022" s="219"/>
      <c r="AU1022" s="219"/>
      <c r="AV1022" s="219"/>
      <c r="AW1022" s="219"/>
      <c r="AX1022" s="219"/>
      <c r="AY1022" s="219"/>
      <c r="AZ1022" s="219"/>
      <c r="BA1022" s="219"/>
      <c r="BB1022" s="219"/>
      <c r="BC1022" s="219"/>
      <c r="BD1022" s="219"/>
      <c r="BE1022" s="219"/>
      <c r="BF1022" s="219"/>
      <c r="BG1022" s="219"/>
      <c r="BH1022" s="219"/>
      <c r="BI1022" s="219"/>
      <c r="BJ1022" s="219"/>
      <c r="BK1022" s="219"/>
      <c r="BL1022" s="219"/>
      <c r="BM1022" s="220">
        <v>4</v>
      </c>
    </row>
    <row r="1023" spans="1:65">
      <c r="A1023" s="30"/>
      <c r="B1023" s="19">
        <v>1</v>
      </c>
      <c r="C1023" s="9">
        <v>3</v>
      </c>
      <c r="D1023" s="221">
        <v>14.061</v>
      </c>
      <c r="E1023" s="221">
        <v>16.134088203465495</v>
      </c>
      <c r="F1023" s="221">
        <v>17</v>
      </c>
      <c r="G1023" s="221">
        <v>16</v>
      </c>
      <c r="H1023" s="221">
        <v>16</v>
      </c>
      <c r="I1023" s="221">
        <v>16</v>
      </c>
      <c r="J1023" s="221">
        <v>17</v>
      </c>
      <c r="K1023" s="221">
        <v>17</v>
      </c>
      <c r="L1023" s="221">
        <v>18</v>
      </c>
      <c r="M1023" s="221">
        <v>17</v>
      </c>
      <c r="N1023" s="232">
        <v>25.5</v>
      </c>
      <c r="O1023" s="221">
        <v>16</v>
      </c>
      <c r="P1023" s="221">
        <v>13.1</v>
      </c>
      <c r="Q1023" s="218"/>
      <c r="R1023" s="219"/>
      <c r="S1023" s="219"/>
      <c r="T1023" s="219"/>
      <c r="U1023" s="219"/>
      <c r="V1023" s="219"/>
      <c r="W1023" s="219"/>
      <c r="X1023" s="219"/>
      <c r="Y1023" s="219"/>
      <c r="Z1023" s="219"/>
      <c r="AA1023" s="219"/>
      <c r="AB1023" s="219"/>
      <c r="AC1023" s="219"/>
      <c r="AD1023" s="219"/>
      <c r="AE1023" s="219"/>
      <c r="AF1023" s="219"/>
      <c r="AG1023" s="219"/>
      <c r="AH1023" s="219"/>
      <c r="AI1023" s="219"/>
      <c r="AJ1023" s="219"/>
      <c r="AK1023" s="219"/>
      <c r="AL1023" s="219"/>
      <c r="AM1023" s="219"/>
      <c r="AN1023" s="219"/>
      <c r="AO1023" s="219"/>
      <c r="AP1023" s="219"/>
      <c r="AQ1023" s="219"/>
      <c r="AR1023" s="219"/>
      <c r="AS1023" s="219"/>
      <c r="AT1023" s="219"/>
      <c r="AU1023" s="219"/>
      <c r="AV1023" s="219"/>
      <c r="AW1023" s="219"/>
      <c r="AX1023" s="219"/>
      <c r="AY1023" s="219"/>
      <c r="AZ1023" s="219"/>
      <c r="BA1023" s="219"/>
      <c r="BB1023" s="219"/>
      <c r="BC1023" s="219"/>
      <c r="BD1023" s="219"/>
      <c r="BE1023" s="219"/>
      <c r="BF1023" s="219"/>
      <c r="BG1023" s="219"/>
      <c r="BH1023" s="219"/>
      <c r="BI1023" s="219"/>
      <c r="BJ1023" s="219"/>
      <c r="BK1023" s="219"/>
      <c r="BL1023" s="219"/>
      <c r="BM1023" s="220">
        <v>16</v>
      </c>
    </row>
    <row r="1024" spans="1:65">
      <c r="A1024" s="30"/>
      <c r="B1024" s="19">
        <v>1</v>
      </c>
      <c r="C1024" s="9">
        <v>4</v>
      </c>
      <c r="D1024" s="221">
        <v>14.257999999999999</v>
      </c>
      <c r="E1024" s="221">
        <v>15.793490877317865</v>
      </c>
      <c r="F1024" s="221">
        <v>18</v>
      </c>
      <c r="G1024" s="221">
        <v>16</v>
      </c>
      <c r="H1024" s="221">
        <v>16</v>
      </c>
      <c r="I1024" s="221">
        <v>16</v>
      </c>
      <c r="J1024" s="221">
        <v>17</v>
      </c>
      <c r="K1024" s="221">
        <v>17</v>
      </c>
      <c r="L1024" s="221">
        <v>18</v>
      </c>
      <c r="M1024" s="221">
        <v>17</v>
      </c>
      <c r="N1024" s="232">
        <v>22.4</v>
      </c>
      <c r="O1024" s="221">
        <v>16</v>
      </c>
      <c r="P1024" s="221">
        <v>13.4</v>
      </c>
      <c r="Q1024" s="218"/>
      <c r="R1024" s="219"/>
      <c r="S1024" s="219"/>
      <c r="T1024" s="219"/>
      <c r="U1024" s="219"/>
      <c r="V1024" s="219"/>
      <c r="W1024" s="219"/>
      <c r="X1024" s="219"/>
      <c r="Y1024" s="219"/>
      <c r="Z1024" s="219"/>
      <c r="AA1024" s="219"/>
      <c r="AB1024" s="219"/>
      <c r="AC1024" s="219"/>
      <c r="AD1024" s="219"/>
      <c r="AE1024" s="219"/>
      <c r="AF1024" s="219"/>
      <c r="AG1024" s="219"/>
      <c r="AH1024" s="219"/>
      <c r="AI1024" s="219"/>
      <c r="AJ1024" s="219"/>
      <c r="AK1024" s="219"/>
      <c r="AL1024" s="219"/>
      <c r="AM1024" s="219"/>
      <c r="AN1024" s="219"/>
      <c r="AO1024" s="219"/>
      <c r="AP1024" s="219"/>
      <c r="AQ1024" s="219"/>
      <c r="AR1024" s="219"/>
      <c r="AS1024" s="219"/>
      <c r="AT1024" s="219"/>
      <c r="AU1024" s="219"/>
      <c r="AV1024" s="219"/>
      <c r="AW1024" s="219"/>
      <c r="AX1024" s="219"/>
      <c r="AY1024" s="219"/>
      <c r="AZ1024" s="219"/>
      <c r="BA1024" s="219"/>
      <c r="BB1024" s="219"/>
      <c r="BC1024" s="219"/>
      <c r="BD1024" s="219"/>
      <c r="BE1024" s="219"/>
      <c r="BF1024" s="219"/>
      <c r="BG1024" s="219"/>
      <c r="BH1024" s="219"/>
      <c r="BI1024" s="219"/>
      <c r="BJ1024" s="219"/>
      <c r="BK1024" s="219"/>
      <c r="BL1024" s="219"/>
      <c r="BM1024" s="220">
        <v>16.109088734223388</v>
      </c>
    </row>
    <row r="1025" spans="1:65">
      <c r="A1025" s="30"/>
      <c r="B1025" s="19">
        <v>1</v>
      </c>
      <c r="C1025" s="9">
        <v>5</v>
      </c>
      <c r="D1025" s="221">
        <v>13.651</v>
      </c>
      <c r="E1025" s="221">
        <v>15.677755433017708</v>
      </c>
      <c r="F1025" s="221">
        <v>16</v>
      </c>
      <c r="G1025" s="221">
        <v>15</v>
      </c>
      <c r="H1025" s="221">
        <v>15</v>
      </c>
      <c r="I1025" s="221">
        <v>15</v>
      </c>
      <c r="J1025" s="221">
        <v>17</v>
      </c>
      <c r="K1025" s="221">
        <v>17</v>
      </c>
      <c r="L1025" s="221">
        <v>18</v>
      </c>
      <c r="M1025" s="221">
        <v>19</v>
      </c>
      <c r="N1025" s="232">
        <v>23.3</v>
      </c>
      <c r="O1025" s="221">
        <v>16</v>
      </c>
      <c r="P1025" s="221">
        <v>13.5</v>
      </c>
      <c r="Q1025" s="218"/>
      <c r="R1025" s="219"/>
      <c r="S1025" s="219"/>
      <c r="T1025" s="219"/>
      <c r="U1025" s="219"/>
      <c r="V1025" s="219"/>
      <c r="W1025" s="219"/>
      <c r="X1025" s="219"/>
      <c r="Y1025" s="219"/>
      <c r="Z1025" s="219"/>
      <c r="AA1025" s="219"/>
      <c r="AB1025" s="219"/>
      <c r="AC1025" s="219"/>
      <c r="AD1025" s="219"/>
      <c r="AE1025" s="219"/>
      <c r="AF1025" s="219"/>
      <c r="AG1025" s="219"/>
      <c r="AH1025" s="219"/>
      <c r="AI1025" s="219"/>
      <c r="AJ1025" s="219"/>
      <c r="AK1025" s="219"/>
      <c r="AL1025" s="219"/>
      <c r="AM1025" s="219"/>
      <c r="AN1025" s="219"/>
      <c r="AO1025" s="219"/>
      <c r="AP1025" s="219"/>
      <c r="AQ1025" s="219"/>
      <c r="AR1025" s="219"/>
      <c r="AS1025" s="219"/>
      <c r="AT1025" s="219"/>
      <c r="AU1025" s="219"/>
      <c r="AV1025" s="219"/>
      <c r="AW1025" s="219"/>
      <c r="AX1025" s="219"/>
      <c r="AY1025" s="219"/>
      <c r="AZ1025" s="219"/>
      <c r="BA1025" s="219"/>
      <c r="BB1025" s="219"/>
      <c r="BC1025" s="219"/>
      <c r="BD1025" s="219"/>
      <c r="BE1025" s="219"/>
      <c r="BF1025" s="219"/>
      <c r="BG1025" s="219"/>
      <c r="BH1025" s="219"/>
      <c r="BI1025" s="219"/>
      <c r="BJ1025" s="219"/>
      <c r="BK1025" s="219"/>
      <c r="BL1025" s="219"/>
      <c r="BM1025" s="220">
        <v>110</v>
      </c>
    </row>
    <row r="1026" spans="1:65">
      <c r="A1026" s="30"/>
      <c r="B1026" s="19">
        <v>1</v>
      </c>
      <c r="C1026" s="9">
        <v>6</v>
      </c>
      <c r="D1026" s="221">
        <v>14.557</v>
      </c>
      <c r="E1026" s="221">
        <v>16.124782425222257</v>
      </c>
      <c r="F1026" s="221">
        <v>17</v>
      </c>
      <c r="G1026" s="221">
        <v>16</v>
      </c>
      <c r="H1026" s="221">
        <v>15</v>
      </c>
      <c r="I1026" s="221">
        <v>16</v>
      </c>
      <c r="J1026" s="221">
        <v>17</v>
      </c>
      <c r="K1026" s="221">
        <v>17</v>
      </c>
      <c r="L1026" s="221">
        <v>19</v>
      </c>
      <c r="M1026" s="221">
        <v>17</v>
      </c>
      <c r="N1026" s="232">
        <v>25.5</v>
      </c>
      <c r="O1026" s="221">
        <v>16</v>
      </c>
      <c r="P1026" s="221">
        <v>13.5</v>
      </c>
      <c r="Q1026" s="218"/>
      <c r="R1026" s="219"/>
      <c r="S1026" s="219"/>
      <c r="T1026" s="219"/>
      <c r="U1026" s="219"/>
      <c r="V1026" s="219"/>
      <c r="W1026" s="219"/>
      <c r="X1026" s="219"/>
      <c r="Y1026" s="219"/>
      <c r="Z1026" s="219"/>
      <c r="AA1026" s="219"/>
      <c r="AB1026" s="219"/>
      <c r="AC1026" s="219"/>
      <c r="AD1026" s="219"/>
      <c r="AE1026" s="219"/>
      <c r="AF1026" s="219"/>
      <c r="AG1026" s="219"/>
      <c r="AH1026" s="219"/>
      <c r="AI1026" s="219"/>
      <c r="AJ1026" s="219"/>
      <c r="AK1026" s="219"/>
      <c r="AL1026" s="219"/>
      <c r="AM1026" s="219"/>
      <c r="AN1026" s="219"/>
      <c r="AO1026" s="219"/>
      <c r="AP1026" s="219"/>
      <c r="AQ1026" s="219"/>
      <c r="AR1026" s="219"/>
      <c r="AS1026" s="219"/>
      <c r="AT1026" s="219"/>
      <c r="AU1026" s="219"/>
      <c r="AV1026" s="219"/>
      <c r="AW1026" s="219"/>
      <c r="AX1026" s="219"/>
      <c r="AY1026" s="219"/>
      <c r="AZ1026" s="219"/>
      <c r="BA1026" s="219"/>
      <c r="BB1026" s="219"/>
      <c r="BC1026" s="219"/>
      <c r="BD1026" s="219"/>
      <c r="BE1026" s="219"/>
      <c r="BF1026" s="219"/>
      <c r="BG1026" s="219"/>
      <c r="BH1026" s="219"/>
      <c r="BI1026" s="219"/>
      <c r="BJ1026" s="219"/>
      <c r="BK1026" s="219"/>
      <c r="BL1026" s="219"/>
      <c r="BM1026" s="222"/>
    </row>
    <row r="1027" spans="1:65">
      <c r="A1027" s="30"/>
      <c r="B1027" s="20" t="s">
        <v>260</v>
      </c>
      <c r="C1027" s="12"/>
      <c r="D1027" s="223">
        <v>14.530833333333334</v>
      </c>
      <c r="E1027" s="223">
        <v>15.911564810680654</v>
      </c>
      <c r="F1027" s="223">
        <v>16.833333333333332</v>
      </c>
      <c r="G1027" s="223">
        <v>15.833333333333334</v>
      </c>
      <c r="H1027" s="223">
        <v>15.666666666666666</v>
      </c>
      <c r="I1027" s="223">
        <v>15.666666666666666</v>
      </c>
      <c r="J1027" s="223">
        <v>17</v>
      </c>
      <c r="K1027" s="223">
        <v>16.833333333333332</v>
      </c>
      <c r="L1027" s="223">
        <v>18.166666666666668</v>
      </c>
      <c r="M1027" s="223">
        <v>17.666666666666668</v>
      </c>
      <c r="N1027" s="223">
        <v>24.183333333333337</v>
      </c>
      <c r="O1027" s="223">
        <v>16</v>
      </c>
      <c r="P1027" s="223">
        <v>13.200000000000001</v>
      </c>
      <c r="Q1027" s="218"/>
      <c r="R1027" s="219"/>
      <c r="S1027" s="219"/>
      <c r="T1027" s="219"/>
      <c r="U1027" s="219"/>
      <c r="V1027" s="219"/>
      <c r="W1027" s="219"/>
      <c r="X1027" s="219"/>
      <c r="Y1027" s="219"/>
      <c r="Z1027" s="219"/>
      <c r="AA1027" s="219"/>
      <c r="AB1027" s="219"/>
      <c r="AC1027" s="219"/>
      <c r="AD1027" s="219"/>
      <c r="AE1027" s="219"/>
      <c r="AF1027" s="219"/>
      <c r="AG1027" s="219"/>
      <c r="AH1027" s="219"/>
      <c r="AI1027" s="219"/>
      <c r="AJ1027" s="219"/>
      <c r="AK1027" s="219"/>
      <c r="AL1027" s="219"/>
      <c r="AM1027" s="219"/>
      <c r="AN1027" s="219"/>
      <c r="AO1027" s="219"/>
      <c r="AP1027" s="219"/>
      <c r="AQ1027" s="219"/>
      <c r="AR1027" s="219"/>
      <c r="AS1027" s="219"/>
      <c r="AT1027" s="219"/>
      <c r="AU1027" s="219"/>
      <c r="AV1027" s="219"/>
      <c r="AW1027" s="219"/>
      <c r="AX1027" s="219"/>
      <c r="AY1027" s="219"/>
      <c r="AZ1027" s="219"/>
      <c r="BA1027" s="219"/>
      <c r="BB1027" s="219"/>
      <c r="BC1027" s="219"/>
      <c r="BD1027" s="219"/>
      <c r="BE1027" s="219"/>
      <c r="BF1027" s="219"/>
      <c r="BG1027" s="219"/>
      <c r="BH1027" s="219"/>
      <c r="BI1027" s="219"/>
      <c r="BJ1027" s="219"/>
      <c r="BK1027" s="219"/>
      <c r="BL1027" s="219"/>
      <c r="BM1027" s="222"/>
    </row>
    <row r="1028" spans="1:65">
      <c r="A1028" s="30"/>
      <c r="B1028" s="3" t="s">
        <v>261</v>
      </c>
      <c r="C1028" s="29"/>
      <c r="D1028" s="221">
        <v>14.407499999999999</v>
      </c>
      <c r="E1028" s="221">
        <v>15.881529053478992</v>
      </c>
      <c r="F1028" s="221">
        <v>17</v>
      </c>
      <c r="G1028" s="221">
        <v>16</v>
      </c>
      <c r="H1028" s="221">
        <v>16</v>
      </c>
      <c r="I1028" s="221">
        <v>16</v>
      </c>
      <c r="J1028" s="221">
        <v>17</v>
      </c>
      <c r="K1028" s="221">
        <v>17</v>
      </c>
      <c r="L1028" s="221">
        <v>18</v>
      </c>
      <c r="M1028" s="221">
        <v>17.5</v>
      </c>
      <c r="N1028" s="221">
        <v>24.4</v>
      </c>
      <c r="O1028" s="221">
        <v>16</v>
      </c>
      <c r="P1028" s="221">
        <v>13.25</v>
      </c>
      <c r="Q1028" s="218"/>
      <c r="R1028" s="219"/>
      <c r="S1028" s="219"/>
      <c r="T1028" s="219"/>
      <c r="U1028" s="219"/>
      <c r="V1028" s="219"/>
      <c r="W1028" s="219"/>
      <c r="X1028" s="219"/>
      <c r="Y1028" s="219"/>
      <c r="Z1028" s="219"/>
      <c r="AA1028" s="219"/>
      <c r="AB1028" s="219"/>
      <c r="AC1028" s="219"/>
      <c r="AD1028" s="219"/>
      <c r="AE1028" s="219"/>
      <c r="AF1028" s="219"/>
      <c r="AG1028" s="219"/>
      <c r="AH1028" s="219"/>
      <c r="AI1028" s="219"/>
      <c r="AJ1028" s="219"/>
      <c r="AK1028" s="219"/>
      <c r="AL1028" s="219"/>
      <c r="AM1028" s="219"/>
      <c r="AN1028" s="219"/>
      <c r="AO1028" s="219"/>
      <c r="AP1028" s="219"/>
      <c r="AQ1028" s="219"/>
      <c r="AR1028" s="219"/>
      <c r="AS1028" s="219"/>
      <c r="AT1028" s="219"/>
      <c r="AU1028" s="219"/>
      <c r="AV1028" s="219"/>
      <c r="AW1028" s="219"/>
      <c r="AX1028" s="219"/>
      <c r="AY1028" s="219"/>
      <c r="AZ1028" s="219"/>
      <c r="BA1028" s="219"/>
      <c r="BB1028" s="219"/>
      <c r="BC1028" s="219"/>
      <c r="BD1028" s="219"/>
      <c r="BE1028" s="219"/>
      <c r="BF1028" s="219"/>
      <c r="BG1028" s="219"/>
      <c r="BH1028" s="219"/>
      <c r="BI1028" s="219"/>
      <c r="BJ1028" s="219"/>
      <c r="BK1028" s="219"/>
      <c r="BL1028" s="219"/>
      <c r="BM1028" s="222"/>
    </row>
    <row r="1029" spans="1:65">
      <c r="A1029" s="30"/>
      <c r="B1029" s="3" t="s">
        <v>262</v>
      </c>
      <c r="C1029" s="29"/>
      <c r="D1029" s="24">
        <v>0.73127078887828378</v>
      </c>
      <c r="E1029" s="24">
        <v>0.19342970982605726</v>
      </c>
      <c r="F1029" s="24">
        <v>0.752772652709081</v>
      </c>
      <c r="G1029" s="24">
        <v>0.40824829046386302</v>
      </c>
      <c r="H1029" s="24">
        <v>0.51639777949432231</v>
      </c>
      <c r="I1029" s="24">
        <v>0.51639777949432231</v>
      </c>
      <c r="J1029" s="24">
        <v>0</v>
      </c>
      <c r="K1029" s="24">
        <v>0.40824829046386296</v>
      </c>
      <c r="L1029" s="24">
        <v>0.40824829046386302</v>
      </c>
      <c r="M1029" s="24">
        <v>0.81649658092772603</v>
      </c>
      <c r="N1029" s="24">
        <v>1.6678329252855839</v>
      </c>
      <c r="O1029" s="24">
        <v>0</v>
      </c>
      <c r="P1029" s="24">
        <v>0.30983866769659318</v>
      </c>
      <c r="Q1029" s="153"/>
      <c r="R1029" s="3"/>
      <c r="S1029" s="3"/>
      <c r="T1029" s="3"/>
      <c r="U1029" s="3"/>
      <c r="V1029" s="3"/>
      <c r="W1029" s="3"/>
      <c r="X1029" s="3"/>
      <c r="Y1029" s="3"/>
      <c r="Z1029" s="3"/>
      <c r="AA1029" s="3"/>
      <c r="AB1029" s="3"/>
      <c r="AC1029" s="3"/>
      <c r="AD1029" s="3"/>
      <c r="AE1029" s="3"/>
      <c r="AF1029" s="3"/>
      <c r="AG1029" s="3"/>
      <c r="AH1029" s="3"/>
      <c r="AI1029" s="3"/>
      <c r="AJ1029" s="3"/>
      <c r="AK1029" s="3"/>
      <c r="AL1029" s="3"/>
      <c r="AM1029" s="3"/>
      <c r="AN1029" s="3"/>
      <c r="AO1029" s="3"/>
      <c r="AP1029" s="3"/>
      <c r="AQ1029" s="3"/>
      <c r="AR1029" s="3"/>
      <c r="AS1029" s="3"/>
      <c r="AT1029" s="3"/>
      <c r="AU1029" s="3"/>
      <c r="AV1029" s="3"/>
      <c r="AW1029" s="3"/>
      <c r="AX1029" s="3"/>
      <c r="AY1029" s="3"/>
      <c r="AZ1029" s="3"/>
      <c r="BA1029" s="3"/>
      <c r="BB1029" s="3"/>
      <c r="BC1029" s="3"/>
      <c r="BD1029" s="3"/>
      <c r="BE1029" s="3"/>
      <c r="BF1029" s="3"/>
      <c r="BG1029" s="3"/>
      <c r="BH1029" s="3"/>
      <c r="BI1029" s="3"/>
      <c r="BJ1029" s="3"/>
      <c r="BK1029" s="3"/>
      <c r="BL1029" s="3"/>
      <c r="BM1029" s="55"/>
    </row>
    <row r="1030" spans="1:65">
      <c r="A1030" s="30"/>
      <c r="B1030" s="3" t="s">
        <v>86</v>
      </c>
      <c r="C1030" s="29"/>
      <c r="D1030" s="13">
        <v>5.0325454301424585E-2</v>
      </c>
      <c r="E1030" s="13">
        <v>1.2156548531054429E-2</v>
      </c>
      <c r="F1030" s="13">
        <v>4.4719167487668181E-2</v>
      </c>
      <c r="G1030" s="13">
        <v>2.57841025556124E-2</v>
      </c>
      <c r="H1030" s="13">
        <v>3.2961560393254617E-2</v>
      </c>
      <c r="I1030" s="13">
        <v>3.2961560393254617E-2</v>
      </c>
      <c r="J1030" s="13">
        <v>0</v>
      </c>
      <c r="K1030" s="13">
        <v>2.4252373690922552E-2</v>
      </c>
      <c r="L1030" s="13">
        <v>2.2472382961313559E-2</v>
      </c>
      <c r="M1030" s="13">
        <v>4.6216787599682604E-2</v>
      </c>
      <c r="N1030" s="13">
        <v>6.8966213312980709E-2</v>
      </c>
      <c r="O1030" s="13">
        <v>0</v>
      </c>
      <c r="P1030" s="13">
        <v>2.3472626340650997E-2</v>
      </c>
      <c r="Q1030" s="153"/>
      <c r="R1030" s="3"/>
      <c r="S1030" s="3"/>
      <c r="T1030" s="3"/>
      <c r="U1030" s="3"/>
      <c r="V1030" s="3"/>
      <c r="W1030" s="3"/>
      <c r="X1030" s="3"/>
      <c r="Y1030" s="3"/>
      <c r="Z1030" s="3"/>
      <c r="AA1030" s="3"/>
      <c r="AB1030" s="3"/>
      <c r="AC1030" s="3"/>
      <c r="AD1030" s="3"/>
      <c r="AE1030" s="3"/>
      <c r="AF1030" s="3"/>
      <c r="AG1030" s="3"/>
      <c r="AH1030" s="3"/>
      <c r="AI1030" s="3"/>
      <c r="AJ1030" s="3"/>
      <c r="AK1030" s="3"/>
      <c r="AL1030" s="3"/>
      <c r="AM1030" s="3"/>
      <c r="AN1030" s="3"/>
      <c r="AO1030" s="3"/>
      <c r="AP1030" s="3"/>
      <c r="AQ1030" s="3"/>
      <c r="AR1030" s="3"/>
      <c r="AS1030" s="3"/>
      <c r="AT1030" s="3"/>
      <c r="AU1030" s="3"/>
      <c r="AV1030" s="3"/>
      <c r="AW1030" s="3"/>
      <c r="AX1030" s="3"/>
      <c r="AY1030" s="3"/>
      <c r="AZ1030" s="3"/>
      <c r="BA1030" s="3"/>
      <c r="BB1030" s="3"/>
      <c r="BC1030" s="3"/>
      <c r="BD1030" s="3"/>
      <c r="BE1030" s="3"/>
      <c r="BF1030" s="3"/>
      <c r="BG1030" s="3"/>
      <c r="BH1030" s="3"/>
      <c r="BI1030" s="3"/>
      <c r="BJ1030" s="3"/>
      <c r="BK1030" s="3"/>
      <c r="BL1030" s="3"/>
      <c r="BM1030" s="55"/>
    </row>
    <row r="1031" spans="1:65">
      <c r="A1031" s="30"/>
      <c r="B1031" s="3" t="s">
        <v>263</v>
      </c>
      <c r="C1031" s="29"/>
      <c r="D1031" s="13">
        <v>-9.7972978293743407E-2</v>
      </c>
      <c r="E1031" s="13">
        <v>-1.2261644764740787E-2</v>
      </c>
      <c r="F1031" s="13">
        <v>4.4958756578905801E-2</v>
      </c>
      <c r="G1031" s="13">
        <v>-1.7118001237662717E-2</v>
      </c>
      <c r="H1031" s="13">
        <v>-2.7464127540424155E-2</v>
      </c>
      <c r="I1031" s="13">
        <v>-2.7464127540424155E-2</v>
      </c>
      <c r="J1031" s="13">
        <v>5.530488288166735E-2</v>
      </c>
      <c r="K1031" s="13">
        <v>4.4958756578905801E-2</v>
      </c>
      <c r="L1031" s="13">
        <v>0.12772776700099753</v>
      </c>
      <c r="M1031" s="13">
        <v>9.6689388092713324E-2</v>
      </c>
      <c r="N1031" s="13">
        <v>0.50122292653068601</v>
      </c>
      <c r="O1031" s="13">
        <v>-6.7718749349012786E-3</v>
      </c>
      <c r="P1031" s="13">
        <v>-0.18058679682129353</v>
      </c>
      <c r="Q1031" s="153"/>
      <c r="R1031" s="3"/>
      <c r="S1031" s="3"/>
      <c r="T1031" s="3"/>
      <c r="U1031" s="3"/>
      <c r="V1031" s="3"/>
      <c r="W1031" s="3"/>
      <c r="X1031" s="3"/>
      <c r="Y1031" s="3"/>
      <c r="Z1031" s="3"/>
      <c r="AA1031" s="3"/>
      <c r="AB1031" s="3"/>
      <c r="AC1031" s="3"/>
      <c r="AD1031" s="3"/>
      <c r="AE1031" s="3"/>
      <c r="AF1031" s="3"/>
      <c r="AG1031" s="3"/>
      <c r="AH1031" s="3"/>
      <c r="AI1031" s="3"/>
      <c r="AJ1031" s="3"/>
      <c r="AK1031" s="3"/>
      <c r="AL1031" s="3"/>
      <c r="AM1031" s="3"/>
      <c r="AN1031" s="3"/>
      <c r="AO1031" s="3"/>
      <c r="AP1031" s="3"/>
      <c r="AQ1031" s="3"/>
      <c r="AR1031" s="3"/>
      <c r="AS1031" s="3"/>
      <c r="AT1031" s="3"/>
      <c r="AU1031" s="3"/>
      <c r="AV1031" s="3"/>
      <c r="AW1031" s="3"/>
      <c r="AX1031" s="3"/>
      <c r="AY1031" s="3"/>
      <c r="AZ1031" s="3"/>
      <c r="BA1031" s="3"/>
      <c r="BB1031" s="3"/>
      <c r="BC1031" s="3"/>
      <c r="BD1031" s="3"/>
      <c r="BE1031" s="3"/>
      <c r="BF1031" s="3"/>
      <c r="BG1031" s="3"/>
      <c r="BH1031" s="3"/>
      <c r="BI1031" s="3"/>
      <c r="BJ1031" s="3"/>
      <c r="BK1031" s="3"/>
      <c r="BL1031" s="3"/>
      <c r="BM1031" s="55"/>
    </row>
    <row r="1032" spans="1:65">
      <c r="A1032" s="30"/>
      <c r="B1032" s="46" t="s">
        <v>264</v>
      </c>
      <c r="C1032" s="47"/>
      <c r="D1032" s="45">
        <v>1.19</v>
      </c>
      <c r="E1032" s="45">
        <v>7.0000000000000007E-2</v>
      </c>
      <c r="F1032" s="45">
        <v>0.67</v>
      </c>
      <c r="G1032" s="45">
        <v>0.13</v>
      </c>
      <c r="H1032" s="45">
        <v>0.27</v>
      </c>
      <c r="I1032" s="45">
        <v>0.27</v>
      </c>
      <c r="J1032" s="45">
        <v>0.81</v>
      </c>
      <c r="K1032" s="45">
        <v>0.67</v>
      </c>
      <c r="L1032" s="45">
        <v>1.75</v>
      </c>
      <c r="M1032" s="45">
        <v>1.35</v>
      </c>
      <c r="N1032" s="45">
        <v>6.62</v>
      </c>
      <c r="O1032" s="45">
        <v>0</v>
      </c>
      <c r="P1032" s="45">
        <v>2.27</v>
      </c>
      <c r="Q1032" s="153"/>
      <c r="R1032" s="3"/>
      <c r="S1032" s="3"/>
      <c r="T1032" s="3"/>
      <c r="U1032" s="3"/>
      <c r="V1032" s="3"/>
      <c r="W1032" s="3"/>
      <c r="X1032" s="3"/>
      <c r="Y1032" s="3"/>
      <c r="Z1032" s="3"/>
      <c r="AA1032" s="3"/>
      <c r="AB1032" s="3"/>
      <c r="AC1032" s="3"/>
      <c r="AD1032" s="3"/>
      <c r="AE1032" s="3"/>
      <c r="AF1032" s="3"/>
      <c r="AG1032" s="3"/>
      <c r="AH1032" s="3"/>
      <c r="AI1032" s="3"/>
      <c r="AJ1032" s="3"/>
      <c r="AK1032" s="3"/>
      <c r="AL1032" s="3"/>
      <c r="AM1032" s="3"/>
      <c r="AN1032" s="3"/>
      <c r="AO1032" s="3"/>
      <c r="AP1032" s="3"/>
      <c r="AQ1032" s="3"/>
      <c r="AR1032" s="3"/>
      <c r="AS1032" s="3"/>
      <c r="AT1032" s="3"/>
      <c r="AU1032" s="3"/>
      <c r="AV1032" s="3"/>
      <c r="AW1032" s="3"/>
      <c r="AX1032" s="3"/>
      <c r="AY1032" s="3"/>
      <c r="AZ1032" s="3"/>
      <c r="BA1032" s="3"/>
      <c r="BB1032" s="3"/>
      <c r="BC1032" s="3"/>
      <c r="BD1032" s="3"/>
      <c r="BE1032" s="3"/>
      <c r="BF1032" s="3"/>
      <c r="BG1032" s="3"/>
      <c r="BH1032" s="3"/>
      <c r="BI1032" s="3"/>
      <c r="BJ1032" s="3"/>
      <c r="BK1032" s="3"/>
      <c r="BL1032" s="3"/>
      <c r="BM1032" s="55"/>
    </row>
    <row r="1033" spans="1:65">
      <c r="B1033" s="31"/>
      <c r="C1033" s="20"/>
      <c r="D1033" s="20"/>
      <c r="E1033" s="20"/>
      <c r="F1033" s="20"/>
      <c r="G1033" s="20"/>
      <c r="H1033" s="20"/>
      <c r="I1033" s="20"/>
      <c r="J1033" s="20"/>
      <c r="K1033" s="20"/>
      <c r="L1033" s="20"/>
      <c r="M1033" s="20"/>
      <c r="N1033" s="20"/>
      <c r="O1033" s="20"/>
      <c r="P1033" s="20"/>
      <c r="BM1033" s="55"/>
    </row>
    <row r="1034" spans="1:65" ht="15">
      <c r="B1034" s="8" t="s">
        <v>657</v>
      </c>
      <c r="BM1034" s="28" t="s">
        <v>290</v>
      </c>
    </row>
    <row r="1035" spans="1:65" ht="15">
      <c r="A1035" s="25" t="s">
        <v>35</v>
      </c>
      <c r="B1035" s="18" t="s">
        <v>112</v>
      </c>
      <c r="C1035" s="15" t="s">
        <v>113</v>
      </c>
      <c r="D1035" s="16" t="s">
        <v>225</v>
      </c>
      <c r="E1035" s="17" t="s">
        <v>225</v>
      </c>
      <c r="F1035" s="17" t="s">
        <v>225</v>
      </c>
      <c r="G1035" s="17" t="s">
        <v>225</v>
      </c>
      <c r="H1035" s="17" t="s">
        <v>225</v>
      </c>
      <c r="I1035" s="17" t="s">
        <v>225</v>
      </c>
      <c r="J1035" s="17" t="s">
        <v>225</v>
      </c>
      <c r="K1035" s="17" t="s">
        <v>225</v>
      </c>
      <c r="L1035" s="17" t="s">
        <v>225</v>
      </c>
      <c r="M1035" s="17" t="s">
        <v>225</v>
      </c>
      <c r="N1035" s="17" t="s">
        <v>225</v>
      </c>
      <c r="O1035" s="17" t="s">
        <v>225</v>
      </c>
      <c r="P1035" s="17" t="s">
        <v>225</v>
      </c>
      <c r="Q1035" s="17" t="s">
        <v>225</v>
      </c>
      <c r="R1035" s="153"/>
      <c r="S1035" s="3"/>
      <c r="T1035" s="3"/>
      <c r="U1035" s="3"/>
      <c r="V1035" s="3"/>
      <c r="W1035" s="3"/>
      <c r="X1035" s="3"/>
      <c r="Y1035" s="3"/>
      <c r="Z1035" s="3"/>
      <c r="AA1035" s="3"/>
      <c r="AB1035" s="3"/>
      <c r="AC1035" s="3"/>
      <c r="AD1035" s="3"/>
      <c r="AE1035" s="3"/>
      <c r="AF1035" s="3"/>
      <c r="AG1035" s="3"/>
      <c r="AH1035" s="3"/>
      <c r="AI1035" s="3"/>
      <c r="AJ1035" s="3"/>
      <c r="AK1035" s="3"/>
      <c r="AL1035" s="3"/>
      <c r="AM1035" s="3"/>
      <c r="AN1035" s="3"/>
      <c r="AO1035" s="3"/>
      <c r="AP1035" s="3"/>
      <c r="AQ1035" s="3"/>
      <c r="AR1035" s="3"/>
      <c r="AS1035" s="3"/>
      <c r="AT1035" s="3"/>
      <c r="AU1035" s="3"/>
      <c r="AV1035" s="3"/>
      <c r="AW1035" s="3"/>
      <c r="AX1035" s="3"/>
      <c r="AY1035" s="3"/>
      <c r="AZ1035" s="3"/>
      <c r="BA1035" s="3"/>
      <c r="BB1035" s="3"/>
      <c r="BC1035" s="3"/>
      <c r="BD1035" s="3"/>
      <c r="BE1035" s="3"/>
      <c r="BF1035" s="3"/>
      <c r="BG1035" s="3"/>
      <c r="BH1035" s="3"/>
      <c r="BI1035" s="3"/>
      <c r="BJ1035" s="3"/>
      <c r="BK1035" s="3"/>
      <c r="BL1035" s="3"/>
      <c r="BM1035" s="28">
        <v>1</v>
      </c>
    </row>
    <row r="1036" spans="1:65">
      <c r="A1036" s="30"/>
      <c r="B1036" s="19" t="s">
        <v>226</v>
      </c>
      <c r="C1036" s="9" t="s">
        <v>226</v>
      </c>
      <c r="D1036" s="151" t="s">
        <v>230</v>
      </c>
      <c r="E1036" s="152" t="s">
        <v>231</v>
      </c>
      <c r="F1036" s="152" t="s">
        <v>232</v>
      </c>
      <c r="G1036" s="152" t="s">
        <v>235</v>
      </c>
      <c r="H1036" s="152" t="s">
        <v>236</v>
      </c>
      <c r="I1036" s="152" t="s">
        <v>237</v>
      </c>
      <c r="J1036" s="152" t="s">
        <v>238</v>
      </c>
      <c r="K1036" s="152" t="s">
        <v>280</v>
      </c>
      <c r="L1036" s="152" t="s">
        <v>241</v>
      </c>
      <c r="M1036" s="152" t="s">
        <v>242</v>
      </c>
      <c r="N1036" s="152" t="s">
        <v>243</v>
      </c>
      <c r="O1036" s="152" t="s">
        <v>246</v>
      </c>
      <c r="P1036" s="152" t="s">
        <v>248</v>
      </c>
      <c r="Q1036" s="152" t="s">
        <v>249</v>
      </c>
      <c r="R1036" s="153"/>
      <c r="S1036" s="3"/>
      <c r="T1036" s="3"/>
      <c r="U1036" s="3"/>
      <c r="V1036" s="3"/>
      <c r="W1036" s="3"/>
      <c r="X1036" s="3"/>
      <c r="Y1036" s="3"/>
      <c r="Z1036" s="3"/>
      <c r="AA1036" s="3"/>
      <c r="AB1036" s="3"/>
      <c r="AC1036" s="3"/>
      <c r="AD1036" s="3"/>
      <c r="AE1036" s="3"/>
      <c r="AF1036" s="3"/>
      <c r="AG1036" s="3"/>
      <c r="AH1036" s="3"/>
      <c r="AI1036" s="3"/>
      <c r="AJ1036" s="3"/>
      <c r="AK1036" s="3"/>
      <c r="AL1036" s="3"/>
      <c r="AM1036" s="3"/>
      <c r="AN1036" s="3"/>
      <c r="AO1036" s="3"/>
      <c r="AP1036" s="3"/>
      <c r="AQ1036" s="3"/>
      <c r="AR1036" s="3"/>
      <c r="AS1036" s="3"/>
      <c r="AT1036" s="3"/>
      <c r="AU1036" s="3"/>
      <c r="AV1036" s="3"/>
      <c r="AW1036" s="3"/>
      <c r="AX1036" s="3"/>
      <c r="AY1036" s="3"/>
      <c r="AZ1036" s="3"/>
      <c r="BA1036" s="3"/>
      <c r="BB1036" s="3"/>
      <c r="BC1036" s="3"/>
      <c r="BD1036" s="3"/>
      <c r="BE1036" s="3"/>
      <c r="BF1036" s="3"/>
      <c r="BG1036" s="3"/>
      <c r="BH1036" s="3"/>
      <c r="BI1036" s="3"/>
      <c r="BJ1036" s="3"/>
      <c r="BK1036" s="3"/>
      <c r="BL1036" s="3"/>
      <c r="BM1036" s="28" t="s">
        <v>3</v>
      </c>
    </row>
    <row r="1037" spans="1:65">
      <c r="A1037" s="30"/>
      <c r="B1037" s="19"/>
      <c r="C1037" s="9"/>
      <c r="D1037" s="10" t="s">
        <v>320</v>
      </c>
      <c r="E1037" s="11" t="s">
        <v>282</v>
      </c>
      <c r="F1037" s="11" t="s">
        <v>320</v>
      </c>
      <c r="G1037" s="11" t="s">
        <v>282</v>
      </c>
      <c r="H1037" s="11" t="s">
        <v>282</v>
      </c>
      <c r="I1037" s="11" t="s">
        <v>282</v>
      </c>
      <c r="J1037" s="11" t="s">
        <v>282</v>
      </c>
      <c r="K1037" s="11" t="s">
        <v>282</v>
      </c>
      <c r="L1037" s="11" t="s">
        <v>282</v>
      </c>
      <c r="M1037" s="11" t="s">
        <v>320</v>
      </c>
      <c r="N1037" s="11" t="s">
        <v>320</v>
      </c>
      <c r="O1037" s="11" t="s">
        <v>282</v>
      </c>
      <c r="P1037" s="11" t="s">
        <v>320</v>
      </c>
      <c r="Q1037" s="11" t="s">
        <v>320</v>
      </c>
      <c r="R1037" s="153"/>
      <c r="S1037" s="3"/>
      <c r="T1037" s="3"/>
      <c r="U1037" s="3"/>
      <c r="V1037" s="3"/>
      <c r="W1037" s="3"/>
      <c r="X1037" s="3"/>
      <c r="Y1037" s="3"/>
      <c r="Z1037" s="3"/>
      <c r="AA1037" s="3"/>
      <c r="AB1037" s="3"/>
      <c r="AC1037" s="3"/>
      <c r="AD1037" s="3"/>
      <c r="AE1037" s="3"/>
      <c r="AF1037" s="3"/>
      <c r="AG1037" s="3"/>
      <c r="AH1037" s="3"/>
      <c r="AI1037" s="3"/>
      <c r="AJ1037" s="3"/>
      <c r="AK1037" s="3"/>
      <c r="AL1037" s="3"/>
      <c r="AM1037" s="3"/>
      <c r="AN1037" s="3"/>
      <c r="AO1037" s="3"/>
      <c r="AP1037" s="3"/>
      <c r="AQ1037" s="3"/>
      <c r="AR1037" s="3"/>
      <c r="AS1037" s="3"/>
      <c r="AT1037" s="3"/>
      <c r="AU1037" s="3"/>
      <c r="AV1037" s="3"/>
      <c r="AW1037" s="3"/>
      <c r="AX1037" s="3"/>
      <c r="AY1037" s="3"/>
      <c r="AZ1037" s="3"/>
      <c r="BA1037" s="3"/>
      <c r="BB1037" s="3"/>
      <c r="BC1037" s="3"/>
      <c r="BD1037" s="3"/>
      <c r="BE1037" s="3"/>
      <c r="BF1037" s="3"/>
      <c r="BG1037" s="3"/>
      <c r="BH1037" s="3"/>
      <c r="BI1037" s="3"/>
      <c r="BJ1037" s="3"/>
      <c r="BK1037" s="3"/>
      <c r="BL1037" s="3"/>
      <c r="BM1037" s="28">
        <v>2</v>
      </c>
    </row>
    <row r="1038" spans="1:65">
      <c r="A1038" s="30"/>
      <c r="B1038" s="19"/>
      <c r="C1038" s="9"/>
      <c r="D1038" s="26" t="s">
        <v>321</v>
      </c>
      <c r="E1038" s="26" t="s">
        <v>322</v>
      </c>
      <c r="F1038" s="26" t="s">
        <v>323</v>
      </c>
      <c r="G1038" s="26" t="s">
        <v>323</v>
      </c>
      <c r="H1038" s="26" t="s">
        <v>323</v>
      </c>
      <c r="I1038" s="26" t="s">
        <v>323</v>
      </c>
      <c r="J1038" s="26" t="s">
        <v>323</v>
      </c>
      <c r="K1038" s="26" t="s">
        <v>323</v>
      </c>
      <c r="L1038" s="26" t="s">
        <v>324</v>
      </c>
      <c r="M1038" s="26" t="s">
        <v>324</v>
      </c>
      <c r="N1038" s="26" t="s">
        <v>307</v>
      </c>
      <c r="O1038" s="26" t="s">
        <v>324</v>
      </c>
      <c r="P1038" s="26" t="s">
        <v>307</v>
      </c>
      <c r="Q1038" s="26" t="s">
        <v>323</v>
      </c>
      <c r="R1038" s="153"/>
      <c r="S1038" s="3"/>
      <c r="T1038" s="3"/>
      <c r="U1038" s="3"/>
      <c r="V1038" s="3"/>
      <c r="W1038" s="3"/>
      <c r="X1038" s="3"/>
      <c r="Y1038" s="3"/>
      <c r="Z1038" s="3"/>
      <c r="AA1038" s="3"/>
      <c r="AB1038" s="3"/>
      <c r="AC1038" s="3"/>
      <c r="AD1038" s="3"/>
      <c r="AE1038" s="3"/>
      <c r="AF1038" s="3"/>
      <c r="AG1038" s="3"/>
      <c r="AH1038" s="3"/>
      <c r="AI1038" s="3"/>
      <c r="AJ1038" s="3"/>
      <c r="AK1038" s="3"/>
      <c r="AL1038" s="3"/>
      <c r="AM1038" s="3"/>
      <c r="AN1038" s="3"/>
      <c r="AO1038" s="3"/>
      <c r="AP1038" s="3"/>
      <c r="AQ1038" s="3"/>
      <c r="AR1038" s="3"/>
      <c r="AS1038" s="3"/>
      <c r="AT1038" s="3"/>
      <c r="AU1038" s="3"/>
      <c r="AV1038" s="3"/>
      <c r="AW1038" s="3"/>
      <c r="AX1038" s="3"/>
      <c r="AY1038" s="3"/>
      <c r="AZ1038" s="3"/>
      <c r="BA1038" s="3"/>
      <c r="BB1038" s="3"/>
      <c r="BC1038" s="3"/>
      <c r="BD1038" s="3"/>
      <c r="BE1038" s="3"/>
      <c r="BF1038" s="3"/>
      <c r="BG1038" s="3"/>
      <c r="BH1038" s="3"/>
      <c r="BI1038" s="3"/>
      <c r="BJ1038" s="3"/>
      <c r="BK1038" s="3"/>
      <c r="BL1038" s="3"/>
      <c r="BM1038" s="28">
        <v>2</v>
      </c>
    </row>
    <row r="1039" spans="1:65">
      <c r="A1039" s="30"/>
      <c r="B1039" s="18">
        <v>1</v>
      </c>
      <c r="C1039" s="14">
        <v>1</v>
      </c>
      <c r="D1039" s="148">
        <v>0.53500000000000003</v>
      </c>
      <c r="E1039" s="148" t="s">
        <v>95</v>
      </c>
      <c r="F1039" s="148" t="s">
        <v>107</v>
      </c>
      <c r="G1039" s="22">
        <v>0.09</v>
      </c>
      <c r="H1039" s="22">
        <v>7.0000000000000007E-2</v>
      </c>
      <c r="I1039" s="22">
        <v>0.05</v>
      </c>
      <c r="J1039" s="148" t="s">
        <v>303</v>
      </c>
      <c r="K1039" s="22">
        <v>0.1</v>
      </c>
      <c r="L1039" s="22">
        <v>0.16406538871092019</v>
      </c>
      <c r="M1039" s="148" t="s">
        <v>107</v>
      </c>
      <c r="N1039" s="148">
        <v>1.1000000000000001</v>
      </c>
      <c r="O1039" s="148">
        <v>14.3</v>
      </c>
      <c r="P1039" s="148" t="s">
        <v>107</v>
      </c>
      <c r="Q1039" s="148">
        <v>7.7199999999999989</v>
      </c>
      <c r="R1039" s="153"/>
      <c r="S1039" s="3"/>
      <c r="T1039" s="3"/>
      <c r="U1039" s="3"/>
      <c r="V1039" s="3"/>
      <c r="W1039" s="3"/>
      <c r="X1039" s="3"/>
      <c r="Y1039" s="3"/>
      <c r="Z1039" s="3"/>
      <c r="AA1039" s="3"/>
      <c r="AB1039" s="3"/>
      <c r="AC1039" s="3"/>
      <c r="AD1039" s="3"/>
      <c r="AE1039" s="3"/>
      <c r="AF1039" s="3"/>
      <c r="AG1039" s="3"/>
      <c r="AH1039" s="3"/>
      <c r="AI1039" s="3"/>
      <c r="AJ1039" s="3"/>
      <c r="AK1039" s="3"/>
      <c r="AL1039" s="3"/>
      <c r="AM1039" s="3"/>
      <c r="AN1039" s="3"/>
      <c r="AO1039" s="3"/>
      <c r="AP1039" s="3"/>
      <c r="AQ1039" s="3"/>
      <c r="AR1039" s="3"/>
      <c r="AS1039" s="3"/>
      <c r="AT1039" s="3"/>
      <c r="AU1039" s="3"/>
      <c r="AV1039" s="3"/>
      <c r="AW1039" s="3"/>
      <c r="AX1039" s="3"/>
      <c r="AY1039" s="3"/>
      <c r="AZ1039" s="3"/>
      <c r="BA1039" s="3"/>
      <c r="BB1039" s="3"/>
      <c r="BC1039" s="3"/>
      <c r="BD1039" s="3"/>
      <c r="BE1039" s="3"/>
      <c r="BF1039" s="3"/>
      <c r="BG1039" s="3"/>
      <c r="BH1039" s="3"/>
      <c r="BI1039" s="3"/>
      <c r="BJ1039" s="3"/>
      <c r="BK1039" s="3"/>
      <c r="BL1039" s="3"/>
      <c r="BM1039" s="28">
        <v>1</v>
      </c>
    </row>
    <row r="1040" spans="1:65">
      <c r="A1040" s="30"/>
      <c r="B1040" s="19">
        <v>1</v>
      </c>
      <c r="C1040" s="9">
        <v>2</v>
      </c>
      <c r="D1040" s="149">
        <v>0.28499999999999998</v>
      </c>
      <c r="E1040" s="149" t="s">
        <v>95</v>
      </c>
      <c r="F1040" s="149" t="s">
        <v>107</v>
      </c>
      <c r="G1040" s="11">
        <v>0.06</v>
      </c>
      <c r="H1040" s="11">
        <v>0.09</v>
      </c>
      <c r="I1040" s="149" t="s">
        <v>303</v>
      </c>
      <c r="J1040" s="149" t="s">
        <v>303</v>
      </c>
      <c r="K1040" s="154">
        <v>0.31</v>
      </c>
      <c r="L1040" s="11">
        <v>0.17750539510074981</v>
      </c>
      <c r="M1040" s="149" t="s">
        <v>107</v>
      </c>
      <c r="N1040" s="149">
        <v>1.2</v>
      </c>
      <c r="O1040" s="149">
        <v>14.5</v>
      </c>
      <c r="P1040" s="149" t="s">
        <v>107</v>
      </c>
      <c r="Q1040" s="149">
        <v>7.6599999999999993</v>
      </c>
      <c r="R1040" s="153"/>
      <c r="S1040" s="3"/>
      <c r="T1040" s="3"/>
      <c r="U1040" s="3"/>
      <c r="V1040" s="3"/>
      <c r="W1040" s="3"/>
      <c r="X1040" s="3"/>
      <c r="Y1040" s="3"/>
      <c r="Z1040" s="3"/>
      <c r="AA1040" s="3"/>
      <c r="AB1040" s="3"/>
      <c r="AC1040" s="3"/>
      <c r="AD1040" s="3"/>
      <c r="AE1040" s="3"/>
      <c r="AF1040" s="3"/>
      <c r="AG1040" s="3"/>
      <c r="AH1040" s="3"/>
      <c r="AI1040" s="3"/>
      <c r="AJ1040" s="3"/>
      <c r="AK1040" s="3"/>
      <c r="AL1040" s="3"/>
      <c r="AM1040" s="3"/>
      <c r="AN1040" s="3"/>
      <c r="AO1040" s="3"/>
      <c r="AP1040" s="3"/>
      <c r="AQ1040" s="3"/>
      <c r="AR1040" s="3"/>
      <c r="AS1040" s="3"/>
      <c r="AT1040" s="3"/>
      <c r="AU1040" s="3"/>
      <c r="AV1040" s="3"/>
      <c r="AW1040" s="3"/>
      <c r="AX1040" s="3"/>
      <c r="AY1040" s="3"/>
      <c r="AZ1040" s="3"/>
      <c r="BA1040" s="3"/>
      <c r="BB1040" s="3"/>
      <c r="BC1040" s="3"/>
      <c r="BD1040" s="3"/>
      <c r="BE1040" s="3"/>
      <c r="BF1040" s="3"/>
      <c r="BG1040" s="3"/>
      <c r="BH1040" s="3"/>
      <c r="BI1040" s="3"/>
      <c r="BJ1040" s="3"/>
      <c r="BK1040" s="3"/>
      <c r="BL1040" s="3"/>
      <c r="BM1040" s="28">
        <v>27</v>
      </c>
    </row>
    <row r="1041" spans="1:65">
      <c r="A1041" s="30"/>
      <c r="B1041" s="19">
        <v>1</v>
      </c>
      <c r="C1041" s="9">
        <v>3</v>
      </c>
      <c r="D1041" s="149">
        <v>0.28399999999999997</v>
      </c>
      <c r="E1041" s="149" t="s">
        <v>95</v>
      </c>
      <c r="F1041" s="149" t="s">
        <v>107</v>
      </c>
      <c r="G1041" s="11">
        <v>0.05</v>
      </c>
      <c r="H1041" s="11">
        <v>0.21</v>
      </c>
      <c r="I1041" s="149" t="s">
        <v>303</v>
      </c>
      <c r="J1041" s="149" t="s">
        <v>303</v>
      </c>
      <c r="K1041" s="11">
        <v>0.12</v>
      </c>
      <c r="L1041" s="11">
        <v>0.13852310119998909</v>
      </c>
      <c r="M1041" s="149" t="s">
        <v>107</v>
      </c>
      <c r="N1041" s="149">
        <v>1.1000000000000001</v>
      </c>
      <c r="O1041" s="149">
        <v>14.5</v>
      </c>
      <c r="P1041" s="149" t="s">
        <v>107</v>
      </c>
      <c r="Q1041" s="149">
        <v>7.6900000000000013</v>
      </c>
      <c r="R1041" s="153"/>
      <c r="S1041" s="3"/>
      <c r="T1041" s="3"/>
      <c r="U1041" s="3"/>
      <c r="V1041" s="3"/>
      <c r="W1041" s="3"/>
      <c r="X1041" s="3"/>
      <c r="Y1041" s="3"/>
      <c r="Z1041" s="3"/>
      <c r="AA1041" s="3"/>
      <c r="AB1041" s="3"/>
      <c r="AC1041" s="3"/>
      <c r="AD1041" s="3"/>
      <c r="AE1041" s="3"/>
      <c r="AF1041" s="3"/>
      <c r="AG1041" s="3"/>
      <c r="AH1041" s="3"/>
      <c r="AI1041" s="3"/>
      <c r="AJ1041" s="3"/>
      <c r="AK1041" s="3"/>
      <c r="AL1041" s="3"/>
      <c r="AM1041" s="3"/>
      <c r="AN1041" s="3"/>
      <c r="AO1041" s="3"/>
      <c r="AP1041" s="3"/>
      <c r="AQ1041" s="3"/>
      <c r="AR1041" s="3"/>
      <c r="AS1041" s="3"/>
      <c r="AT1041" s="3"/>
      <c r="AU1041" s="3"/>
      <c r="AV1041" s="3"/>
      <c r="AW1041" s="3"/>
      <c r="AX1041" s="3"/>
      <c r="AY1041" s="3"/>
      <c r="AZ1041" s="3"/>
      <c r="BA1041" s="3"/>
      <c r="BB1041" s="3"/>
      <c r="BC1041" s="3"/>
      <c r="BD1041" s="3"/>
      <c r="BE1041" s="3"/>
      <c r="BF1041" s="3"/>
      <c r="BG1041" s="3"/>
      <c r="BH1041" s="3"/>
      <c r="BI1041" s="3"/>
      <c r="BJ1041" s="3"/>
      <c r="BK1041" s="3"/>
      <c r="BL1041" s="3"/>
      <c r="BM1041" s="28">
        <v>16</v>
      </c>
    </row>
    <row r="1042" spans="1:65">
      <c r="A1042" s="30"/>
      <c r="B1042" s="19">
        <v>1</v>
      </c>
      <c r="C1042" s="9">
        <v>4</v>
      </c>
      <c r="D1042" s="149">
        <v>0.245</v>
      </c>
      <c r="E1042" s="149" t="s">
        <v>95</v>
      </c>
      <c r="F1042" s="149">
        <v>0.1</v>
      </c>
      <c r="G1042" s="11">
        <v>0.09</v>
      </c>
      <c r="H1042" s="11">
        <v>0.14000000000000001</v>
      </c>
      <c r="I1042" s="11">
        <v>0.05</v>
      </c>
      <c r="J1042" s="149" t="s">
        <v>303</v>
      </c>
      <c r="K1042" s="11">
        <v>0.05</v>
      </c>
      <c r="L1042" s="11">
        <v>0.13870930226921799</v>
      </c>
      <c r="M1042" s="149" t="s">
        <v>107</v>
      </c>
      <c r="N1042" s="149">
        <v>1</v>
      </c>
      <c r="O1042" s="149">
        <v>14.8</v>
      </c>
      <c r="P1042" s="149" t="s">
        <v>107</v>
      </c>
      <c r="Q1042" s="149">
        <v>7.55</v>
      </c>
      <c r="R1042" s="153"/>
      <c r="S1042" s="3"/>
      <c r="T1042" s="3"/>
      <c r="U1042" s="3"/>
      <c r="V1042" s="3"/>
      <c r="W1042" s="3"/>
      <c r="X1042" s="3"/>
      <c r="Y1042" s="3"/>
      <c r="Z1042" s="3"/>
      <c r="AA1042" s="3"/>
      <c r="AB1042" s="3"/>
      <c r="AC1042" s="3"/>
      <c r="AD1042" s="3"/>
      <c r="AE1042" s="3"/>
      <c r="AF1042" s="3"/>
      <c r="AG1042" s="3"/>
      <c r="AH1042" s="3"/>
      <c r="AI1042" s="3"/>
      <c r="AJ1042" s="3"/>
      <c r="AK1042" s="3"/>
      <c r="AL1042" s="3"/>
      <c r="AM1042" s="3"/>
      <c r="AN1042" s="3"/>
      <c r="AO1042" s="3"/>
      <c r="AP1042" s="3"/>
      <c r="AQ1042" s="3"/>
      <c r="AR1042" s="3"/>
      <c r="AS1042" s="3"/>
      <c r="AT1042" s="3"/>
      <c r="AU1042" s="3"/>
      <c r="AV1042" s="3"/>
      <c r="AW1042" s="3"/>
      <c r="AX1042" s="3"/>
      <c r="AY1042" s="3"/>
      <c r="AZ1042" s="3"/>
      <c r="BA1042" s="3"/>
      <c r="BB1042" s="3"/>
      <c r="BC1042" s="3"/>
      <c r="BD1042" s="3"/>
      <c r="BE1042" s="3"/>
      <c r="BF1042" s="3"/>
      <c r="BG1042" s="3"/>
      <c r="BH1042" s="3"/>
      <c r="BI1042" s="3"/>
      <c r="BJ1042" s="3"/>
      <c r="BK1042" s="3"/>
      <c r="BL1042" s="3"/>
      <c r="BM1042" s="28">
        <v>0.103206051105743</v>
      </c>
    </row>
    <row r="1043" spans="1:65">
      <c r="A1043" s="30"/>
      <c r="B1043" s="19">
        <v>1</v>
      </c>
      <c r="C1043" s="9">
        <v>5</v>
      </c>
      <c r="D1043" s="149">
        <v>0.88500000000000001</v>
      </c>
      <c r="E1043" s="149" t="s">
        <v>95</v>
      </c>
      <c r="F1043" s="149" t="s">
        <v>107</v>
      </c>
      <c r="G1043" s="11">
        <v>0.05</v>
      </c>
      <c r="H1043" s="11">
        <v>0.19</v>
      </c>
      <c r="I1043" s="11">
        <v>0.06</v>
      </c>
      <c r="J1043" s="149" t="s">
        <v>303</v>
      </c>
      <c r="K1043" s="11">
        <v>0.17</v>
      </c>
      <c r="L1043" s="11">
        <v>0.12671069456662637</v>
      </c>
      <c r="M1043" s="149" t="s">
        <v>107</v>
      </c>
      <c r="N1043" s="149">
        <v>1.1000000000000001</v>
      </c>
      <c r="O1043" s="149">
        <v>14.7</v>
      </c>
      <c r="P1043" s="149" t="s">
        <v>107</v>
      </c>
      <c r="Q1043" s="149">
        <v>7.74</v>
      </c>
      <c r="R1043" s="153"/>
      <c r="S1043" s="3"/>
      <c r="T1043" s="3"/>
      <c r="U1043" s="3"/>
      <c r="V1043" s="3"/>
      <c r="W1043" s="3"/>
      <c r="X1043" s="3"/>
      <c r="Y1043" s="3"/>
      <c r="Z1043" s="3"/>
      <c r="AA1043" s="3"/>
      <c r="AB1043" s="3"/>
      <c r="AC1043" s="3"/>
      <c r="AD1043" s="3"/>
      <c r="AE1043" s="3"/>
      <c r="AF1043" s="3"/>
      <c r="AG1043" s="3"/>
      <c r="AH1043" s="3"/>
      <c r="AI1043" s="3"/>
      <c r="AJ1043" s="3"/>
      <c r="AK1043" s="3"/>
      <c r="AL1043" s="3"/>
      <c r="AM1043" s="3"/>
      <c r="AN1043" s="3"/>
      <c r="AO1043" s="3"/>
      <c r="AP1043" s="3"/>
      <c r="AQ1043" s="3"/>
      <c r="AR1043" s="3"/>
      <c r="AS1043" s="3"/>
      <c r="AT1043" s="3"/>
      <c r="AU1043" s="3"/>
      <c r="AV1043" s="3"/>
      <c r="AW1043" s="3"/>
      <c r="AX1043" s="3"/>
      <c r="AY1043" s="3"/>
      <c r="AZ1043" s="3"/>
      <c r="BA1043" s="3"/>
      <c r="BB1043" s="3"/>
      <c r="BC1043" s="3"/>
      <c r="BD1043" s="3"/>
      <c r="BE1043" s="3"/>
      <c r="BF1043" s="3"/>
      <c r="BG1043" s="3"/>
      <c r="BH1043" s="3"/>
      <c r="BI1043" s="3"/>
      <c r="BJ1043" s="3"/>
      <c r="BK1043" s="3"/>
      <c r="BL1043" s="3"/>
      <c r="BM1043" s="28">
        <v>47</v>
      </c>
    </row>
    <row r="1044" spans="1:65">
      <c r="A1044" s="30"/>
      <c r="B1044" s="19">
        <v>1</v>
      </c>
      <c r="C1044" s="9">
        <v>6</v>
      </c>
      <c r="D1044" s="149">
        <v>0.44700000000000001</v>
      </c>
      <c r="E1044" s="149" t="s">
        <v>95</v>
      </c>
      <c r="F1044" s="149" t="s">
        <v>107</v>
      </c>
      <c r="G1044" s="11">
        <v>0.09</v>
      </c>
      <c r="H1044" s="11">
        <v>0.14000000000000001</v>
      </c>
      <c r="I1044" s="11">
        <v>0.08</v>
      </c>
      <c r="J1044" s="149" t="s">
        <v>303</v>
      </c>
      <c r="K1044" s="11">
        <v>0.06</v>
      </c>
      <c r="L1044" s="11">
        <v>0.12066765132478501</v>
      </c>
      <c r="M1044" s="149" t="s">
        <v>107</v>
      </c>
      <c r="N1044" s="149">
        <v>1.1000000000000001</v>
      </c>
      <c r="O1044" s="149">
        <v>14.4</v>
      </c>
      <c r="P1044" s="149" t="s">
        <v>107</v>
      </c>
      <c r="Q1044" s="149">
        <v>7.7000000000000011</v>
      </c>
      <c r="R1044" s="153"/>
      <c r="S1044" s="3"/>
      <c r="T1044" s="3"/>
      <c r="U1044" s="3"/>
      <c r="V1044" s="3"/>
      <c r="W1044" s="3"/>
      <c r="X1044" s="3"/>
      <c r="Y1044" s="3"/>
      <c r="Z1044" s="3"/>
      <c r="AA1044" s="3"/>
      <c r="AB1044" s="3"/>
      <c r="AC1044" s="3"/>
      <c r="AD1044" s="3"/>
      <c r="AE1044" s="3"/>
      <c r="AF1044" s="3"/>
      <c r="AG1044" s="3"/>
      <c r="AH1044" s="3"/>
      <c r="AI1044" s="3"/>
      <c r="AJ1044" s="3"/>
      <c r="AK1044" s="3"/>
      <c r="AL1044" s="3"/>
      <c r="AM1044" s="3"/>
      <c r="AN1044" s="3"/>
      <c r="AO1044" s="3"/>
      <c r="AP1044" s="3"/>
      <c r="AQ1044" s="3"/>
      <c r="AR1044" s="3"/>
      <c r="AS1044" s="3"/>
      <c r="AT1044" s="3"/>
      <c r="AU1044" s="3"/>
      <c r="AV1044" s="3"/>
      <c r="AW1044" s="3"/>
      <c r="AX1044" s="3"/>
      <c r="AY1044" s="3"/>
      <c r="AZ1044" s="3"/>
      <c r="BA1044" s="3"/>
      <c r="BB1044" s="3"/>
      <c r="BC1044" s="3"/>
      <c r="BD1044" s="3"/>
      <c r="BE1044" s="3"/>
      <c r="BF1044" s="3"/>
      <c r="BG1044" s="3"/>
      <c r="BH1044" s="3"/>
      <c r="BI1044" s="3"/>
      <c r="BJ1044" s="3"/>
      <c r="BK1044" s="3"/>
      <c r="BL1044" s="3"/>
      <c r="BM1044" s="55"/>
    </row>
    <row r="1045" spans="1:65">
      <c r="A1045" s="30"/>
      <c r="B1045" s="20" t="s">
        <v>260</v>
      </c>
      <c r="C1045" s="12"/>
      <c r="D1045" s="23">
        <v>0.44683333333333336</v>
      </c>
      <c r="E1045" s="23" t="s">
        <v>662</v>
      </c>
      <c r="F1045" s="23">
        <v>0.1</v>
      </c>
      <c r="G1045" s="23">
        <v>7.166666666666667E-2</v>
      </c>
      <c r="H1045" s="23">
        <v>0.13999999999999999</v>
      </c>
      <c r="I1045" s="23">
        <v>0.06</v>
      </c>
      <c r="J1045" s="23" t="s">
        <v>662</v>
      </c>
      <c r="K1045" s="23">
        <v>0.13500000000000001</v>
      </c>
      <c r="L1045" s="23">
        <v>0.14436358886204806</v>
      </c>
      <c r="M1045" s="23" t="s">
        <v>662</v>
      </c>
      <c r="N1045" s="23">
        <v>1.0999999999999999</v>
      </c>
      <c r="O1045" s="23">
        <v>14.533333333333333</v>
      </c>
      <c r="P1045" s="23" t="s">
        <v>662</v>
      </c>
      <c r="Q1045" s="23">
        <v>7.6766666666666667</v>
      </c>
      <c r="R1045" s="153"/>
      <c r="S1045" s="3"/>
      <c r="T1045" s="3"/>
      <c r="U1045" s="3"/>
      <c r="V1045" s="3"/>
      <c r="W1045" s="3"/>
      <c r="X1045" s="3"/>
      <c r="Y1045" s="3"/>
      <c r="Z1045" s="3"/>
      <c r="AA1045" s="3"/>
      <c r="AB1045" s="3"/>
      <c r="AC1045" s="3"/>
      <c r="AD1045" s="3"/>
      <c r="AE1045" s="3"/>
      <c r="AF1045" s="3"/>
      <c r="AG1045" s="3"/>
      <c r="AH1045" s="3"/>
      <c r="AI1045" s="3"/>
      <c r="AJ1045" s="3"/>
      <c r="AK1045" s="3"/>
      <c r="AL1045" s="3"/>
      <c r="AM1045" s="3"/>
      <c r="AN1045" s="3"/>
      <c r="AO1045" s="3"/>
      <c r="AP1045" s="3"/>
      <c r="AQ1045" s="3"/>
      <c r="AR1045" s="3"/>
      <c r="AS1045" s="3"/>
      <c r="AT1045" s="3"/>
      <c r="AU1045" s="3"/>
      <c r="AV1045" s="3"/>
      <c r="AW1045" s="3"/>
      <c r="AX1045" s="3"/>
      <c r="AY1045" s="3"/>
      <c r="AZ1045" s="3"/>
      <c r="BA1045" s="3"/>
      <c r="BB1045" s="3"/>
      <c r="BC1045" s="3"/>
      <c r="BD1045" s="3"/>
      <c r="BE1045" s="3"/>
      <c r="BF1045" s="3"/>
      <c r="BG1045" s="3"/>
      <c r="BH1045" s="3"/>
      <c r="BI1045" s="3"/>
      <c r="BJ1045" s="3"/>
      <c r="BK1045" s="3"/>
      <c r="BL1045" s="3"/>
      <c r="BM1045" s="55"/>
    </row>
    <row r="1046" spans="1:65">
      <c r="A1046" s="30"/>
      <c r="B1046" s="3" t="s">
        <v>261</v>
      </c>
      <c r="C1046" s="29"/>
      <c r="D1046" s="11">
        <v>0.36599999999999999</v>
      </c>
      <c r="E1046" s="11" t="s">
        <v>662</v>
      </c>
      <c r="F1046" s="11">
        <v>0.1</v>
      </c>
      <c r="G1046" s="11">
        <v>7.4999999999999997E-2</v>
      </c>
      <c r="H1046" s="11">
        <v>0.14000000000000001</v>
      </c>
      <c r="I1046" s="11">
        <v>5.5E-2</v>
      </c>
      <c r="J1046" s="11" t="s">
        <v>662</v>
      </c>
      <c r="K1046" s="11">
        <v>0.11</v>
      </c>
      <c r="L1046" s="11">
        <v>0.13861620173460354</v>
      </c>
      <c r="M1046" s="11" t="s">
        <v>662</v>
      </c>
      <c r="N1046" s="11">
        <v>1.1000000000000001</v>
      </c>
      <c r="O1046" s="11">
        <v>14.5</v>
      </c>
      <c r="P1046" s="11" t="s">
        <v>662</v>
      </c>
      <c r="Q1046" s="11">
        <v>7.6950000000000012</v>
      </c>
      <c r="R1046" s="153"/>
      <c r="S1046" s="3"/>
      <c r="T1046" s="3"/>
      <c r="U1046" s="3"/>
      <c r="V1046" s="3"/>
      <c r="W1046" s="3"/>
      <c r="X1046" s="3"/>
      <c r="Y1046" s="3"/>
      <c r="Z1046" s="3"/>
      <c r="AA1046" s="3"/>
      <c r="AB1046" s="3"/>
      <c r="AC1046" s="3"/>
      <c r="AD1046" s="3"/>
      <c r="AE1046" s="3"/>
      <c r="AF1046" s="3"/>
      <c r="AG1046" s="3"/>
      <c r="AH1046" s="3"/>
      <c r="AI1046" s="3"/>
      <c r="AJ1046" s="3"/>
      <c r="AK1046" s="3"/>
      <c r="AL1046" s="3"/>
      <c r="AM1046" s="3"/>
      <c r="AN1046" s="3"/>
      <c r="AO1046" s="3"/>
      <c r="AP1046" s="3"/>
      <c r="AQ1046" s="3"/>
      <c r="AR1046" s="3"/>
      <c r="AS1046" s="3"/>
      <c r="AT1046" s="3"/>
      <c r="AU1046" s="3"/>
      <c r="AV1046" s="3"/>
      <c r="AW1046" s="3"/>
      <c r="AX1046" s="3"/>
      <c r="AY1046" s="3"/>
      <c r="AZ1046" s="3"/>
      <c r="BA1046" s="3"/>
      <c r="BB1046" s="3"/>
      <c r="BC1046" s="3"/>
      <c r="BD1046" s="3"/>
      <c r="BE1046" s="3"/>
      <c r="BF1046" s="3"/>
      <c r="BG1046" s="3"/>
      <c r="BH1046" s="3"/>
      <c r="BI1046" s="3"/>
      <c r="BJ1046" s="3"/>
      <c r="BK1046" s="3"/>
      <c r="BL1046" s="3"/>
      <c r="BM1046" s="55"/>
    </row>
    <row r="1047" spans="1:65">
      <c r="A1047" s="30"/>
      <c r="B1047" s="3" t="s">
        <v>262</v>
      </c>
      <c r="C1047" s="29"/>
      <c r="D1047" s="24">
        <v>0.24215896982492038</v>
      </c>
      <c r="E1047" s="24" t="s">
        <v>662</v>
      </c>
      <c r="F1047" s="24" t="s">
        <v>662</v>
      </c>
      <c r="G1047" s="24">
        <v>2.0412414523193114E-2</v>
      </c>
      <c r="H1047" s="24">
        <v>5.4405882034941837E-2</v>
      </c>
      <c r="I1047" s="24">
        <v>1.4142135623730949E-2</v>
      </c>
      <c r="J1047" s="24" t="s">
        <v>662</v>
      </c>
      <c r="K1047" s="24">
        <v>9.6072888995803588E-2</v>
      </c>
      <c r="L1047" s="24">
        <v>2.202609644866035E-2</v>
      </c>
      <c r="M1047" s="24" t="s">
        <v>662</v>
      </c>
      <c r="N1047" s="24">
        <v>6.3245553203367569E-2</v>
      </c>
      <c r="O1047" s="24">
        <v>0.18618986725025238</v>
      </c>
      <c r="P1047" s="24" t="s">
        <v>662</v>
      </c>
      <c r="Q1047" s="24">
        <v>6.7724933862401693E-2</v>
      </c>
      <c r="R1047" s="153"/>
      <c r="S1047" s="3"/>
      <c r="T1047" s="3"/>
      <c r="U1047" s="3"/>
      <c r="V1047" s="3"/>
      <c r="W1047" s="3"/>
      <c r="X1047" s="3"/>
      <c r="Y1047" s="3"/>
      <c r="Z1047" s="3"/>
      <c r="AA1047" s="3"/>
      <c r="AB1047" s="3"/>
      <c r="AC1047" s="3"/>
      <c r="AD1047" s="3"/>
      <c r="AE1047" s="3"/>
      <c r="AF1047" s="3"/>
      <c r="AG1047" s="3"/>
      <c r="AH1047" s="3"/>
      <c r="AI1047" s="3"/>
      <c r="AJ1047" s="3"/>
      <c r="AK1047" s="3"/>
      <c r="AL1047" s="3"/>
      <c r="AM1047" s="3"/>
      <c r="AN1047" s="3"/>
      <c r="AO1047" s="3"/>
      <c r="AP1047" s="3"/>
      <c r="AQ1047" s="3"/>
      <c r="AR1047" s="3"/>
      <c r="AS1047" s="3"/>
      <c r="AT1047" s="3"/>
      <c r="AU1047" s="3"/>
      <c r="AV1047" s="3"/>
      <c r="AW1047" s="3"/>
      <c r="AX1047" s="3"/>
      <c r="AY1047" s="3"/>
      <c r="AZ1047" s="3"/>
      <c r="BA1047" s="3"/>
      <c r="BB1047" s="3"/>
      <c r="BC1047" s="3"/>
      <c r="BD1047" s="3"/>
      <c r="BE1047" s="3"/>
      <c r="BF1047" s="3"/>
      <c r="BG1047" s="3"/>
      <c r="BH1047" s="3"/>
      <c r="BI1047" s="3"/>
      <c r="BJ1047" s="3"/>
      <c r="BK1047" s="3"/>
      <c r="BL1047" s="3"/>
      <c r="BM1047" s="55"/>
    </row>
    <row r="1048" spans="1:65">
      <c r="A1048" s="30"/>
      <c r="B1048" s="3" t="s">
        <v>86</v>
      </c>
      <c r="C1048" s="29"/>
      <c r="D1048" s="13">
        <v>0.54194472918669234</v>
      </c>
      <c r="E1048" s="13" t="s">
        <v>662</v>
      </c>
      <c r="F1048" s="13" t="s">
        <v>662</v>
      </c>
      <c r="G1048" s="13">
        <v>0.28482438869571786</v>
      </c>
      <c r="H1048" s="13">
        <v>0.38861344310672746</v>
      </c>
      <c r="I1048" s="13">
        <v>0.23570226039551581</v>
      </c>
      <c r="J1048" s="13" t="s">
        <v>662</v>
      </c>
      <c r="K1048" s="13">
        <v>0.71165102959854509</v>
      </c>
      <c r="L1048" s="13">
        <v>0.15257376615725587</v>
      </c>
      <c r="M1048" s="13" t="s">
        <v>662</v>
      </c>
      <c r="N1048" s="13">
        <v>5.749595745760689E-2</v>
      </c>
      <c r="O1048" s="13">
        <v>1.2811229397953146E-2</v>
      </c>
      <c r="P1048" s="13" t="s">
        <v>662</v>
      </c>
      <c r="Q1048" s="13">
        <v>8.8221798344422526E-3</v>
      </c>
      <c r="R1048" s="153"/>
      <c r="S1048" s="3"/>
      <c r="T1048" s="3"/>
      <c r="U1048" s="3"/>
      <c r="V1048" s="3"/>
      <c r="W1048" s="3"/>
      <c r="X1048" s="3"/>
      <c r="Y1048" s="3"/>
      <c r="Z1048" s="3"/>
      <c r="AA1048" s="3"/>
      <c r="AB1048" s="3"/>
      <c r="AC1048" s="3"/>
      <c r="AD1048" s="3"/>
      <c r="AE1048" s="3"/>
      <c r="AF1048" s="3"/>
      <c r="AG1048" s="3"/>
      <c r="AH1048" s="3"/>
      <c r="AI1048" s="3"/>
      <c r="AJ1048" s="3"/>
      <c r="AK1048" s="3"/>
      <c r="AL1048" s="3"/>
      <c r="AM1048" s="3"/>
      <c r="AN1048" s="3"/>
      <c r="AO1048" s="3"/>
      <c r="AP1048" s="3"/>
      <c r="AQ1048" s="3"/>
      <c r="AR1048" s="3"/>
      <c r="AS1048" s="3"/>
      <c r="AT1048" s="3"/>
      <c r="AU1048" s="3"/>
      <c r="AV1048" s="3"/>
      <c r="AW1048" s="3"/>
      <c r="AX1048" s="3"/>
      <c r="AY1048" s="3"/>
      <c r="AZ1048" s="3"/>
      <c r="BA1048" s="3"/>
      <c r="BB1048" s="3"/>
      <c r="BC1048" s="3"/>
      <c r="BD1048" s="3"/>
      <c r="BE1048" s="3"/>
      <c r="BF1048" s="3"/>
      <c r="BG1048" s="3"/>
      <c r="BH1048" s="3"/>
      <c r="BI1048" s="3"/>
      <c r="BJ1048" s="3"/>
      <c r="BK1048" s="3"/>
      <c r="BL1048" s="3"/>
      <c r="BM1048" s="55"/>
    </row>
    <row r="1049" spans="1:65">
      <c r="A1049" s="30"/>
      <c r="B1049" s="3" t="s">
        <v>263</v>
      </c>
      <c r="C1049" s="29"/>
      <c r="D1049" s="13">
        <v>3.3295265010722694</v>
      </c>
      <c r="E1049" s="13" t="s">
        <v>662</v>
      </c>
      <c r="F1049" s="13">
        <v>-3.1064565220678131E-2</v>
      </c>
      <c r="G1049" s="13">
        <v>-0.30559627174148607</v>
      </c>
      <c r="H1049" s="13">
        <v>0.35650960869105042</v>
      </c>
      <c r="I1049" s="13">
        <v>-0.41863873913240701</v>
      </c>
      <c r="J1049" s="13" t="s">
        <v>662</v>
      </c>
      <c r="K1049" s="13">
        <v>0.30806283695208436</v>
      </c>
      <c r="L1049" s="13">
        <v>0.3987899674035178</v>
      </c>
      <c r="M1049" s="13" t="s">
        <v>662</v>
      </c>
      <c r="N1049" s="13">
        <v>9.6582897825725382</v>
      </c>
      <c r="O1049" s="13">
        <v>139.81861652126142</v>
      </c>
      <c r="P1049" s="13" t="s">
        <v>662</v>
      </c>
      <c r="Q1049" s="13">
        <v>73.38194354322593</v>
      </c>
      <c r="R1049" s="153"/>
      <c r="S1049" s="3"/>
      <c r="T1049" s="3"/>
      <c r="U1049" s="3"/>
      <c r="V1049" s="3"/>
      <c r="W1049" s="3"/>
      <c r="X1049" s="3"/>
      <c r="Y1049" s="3"/>
      <c r="Z1049" s="3"/>
      <c r="AA1049" s="3"/>
      <c r="AB1049" s="3"/>
      <c r="AC1049" s="3"/>
      <c r="AD1049" s="3"/>
      <c r="AE1049" s="3"/>
      <c r="AF1049" s="3"/>
      <c r="AG1049" s="3"/>
      <c r="AH1049" s="3"/>
      <c r="AI1049" s="3"/>
      <c r="AJ1049" s="3"/>
      <c r="AK1049" s="3"/>
      <c r="AL1049" s="3"/>
      <c r="AM1049" s="3"/>
      <c r="AN1049" s="3"/>
      <c r="AO1049" s="3"/>
      <c r="AP1049" s="3"/>
      <c r="AQ1049" s="3"/>
      <c r="AR1049" s="3"/>
      <c r="AS1049" s="3"/>
      <c r="AT1049" s="3"/>
      <c r="AU1049" s="3"/>
      <c r="AV1049" s="3"/>
      <c r="AW1049" s="3"/>
      <c r="AX1049" s="3"/>
      <c r="AY1049" s="3"/>
      <c r="AZ1049" s="3"/>
      <c r="BA1049" s="3"/>
      <c r="BB1049" s="3"/>
      <c r="BC1049" s="3"/>
      <c r="BD1049" s="3"/>
      <c r="BE1049" s="3"/>
      <c r="BF1049" s="3"/>
      <c r="BG1049" s="3"/>
      <c r="BH1049" s="3"/>
      <c r="BI1049" s="3"/>
      <c r="BJ1049" s="3"/>
      <c r="BK1049" s="3"/>
      <c r="BL1049" s="3"/>
      <c r="BM1049" s="55"/>
    </row>
    <row r="1050" spans="1:65">
      <c r="A1050" s="30"/>
      <c r="B1050" s="46" t="s">
        <v>264</v>
      </c>
      <c r="C1050" s="47"/>
      <c r="D1050" s="45">
        <v>2.4700000000000002</v>
      </c>
      <c r="E1050" s="45">
        <v>38.590000000000003</v>
      </c>
      <c r="F1050" s="45" t="s">
        <v>265</v>
      </c>
      <c r="G1050" s="45">
        <v>0.5</v>
      </c>
      <c r="H1050" s="45">
        <v>0.04</v>
      </c>
      <c r="I1050" s="45">
        <v>0.69</v>
      </c>
      <c r="J1050" s="45">
        <v>0.87</v>
      </c>
      <c r="K1050" s="45">
        <v>0</v>
      </c>
      <c r="L1050" s="45">
        <v>7.0000000000000007E-2</v>
      </c>
      <c r="M1050" s="45">
        <v>0.67</v>
      </c>
      <c r="N1050" s="45" t="s">
        <v>265</v>
      </c>
      <c r="O1050" s="45" t="s">
        <v>265</v>
      </c>
      <c r="P1050" s="45">
        <v>0.67</v>
      </c>
      <c r="Q1050" s="45">
        <v>59.83</v>
      </c>
      <c r="R1050" s="153"/>
      <c r="S1050" s="3"/>
      <c r="T1050" s="3"/>
      <c r="U1050" s="3"/>
      <c r="V1050" s="3"/>
      <c r="W1050" s="3"/>
      <c r="X1050" s="3"/>
      <c r="Y1050" s="3"/>
      <c r="Z1050" s="3"/>
      <c r="AA1050" s="3"/>
      <c r="AB1050" s="3"/>
      <c r="AC1050" s="3"/>
      <c r="AD1050" s="3"/>
      <c r="AE1050" s="3"/>
      <c r="AF1050" s="3"/>
      <c r="AG1050" s="3"/>
      <c r="AH1050" s="3"/>
      <c r="AI1050" s="3"/>
      <c r="AJ1050" s="3"/>
      <c r="AK1050" s="3"/>
      <c r="AL1050" s="3"/>
      <c r="AM1050" s="3"/>
      <c r="AN1050" s="3"/>
      <c r="AO1050" s="3"/>
      <c r="AP1050" s="3"/>
      <c r="AQ1050" s="3"/>
      <c r="AR1050" s="3"/>
      <c r="AS1050" s="3"/>
      <c r="AT1050" s="3"/>
      <c r="AU1050" s="3"/>
      <c r="AV1050" s="3"/>
      <c r="AW1050" s="3"/>
      <c r="AX1050" s="3"/>
      <c r="AY1050" s="3"/>
      <c r="AZ1050" s="3"/>
      <c r="BA1050" s="3"/>
      <c r="BB1050" s="3"/>
      <c r="BC1050" s="3"/>
      <c r="BD1050" s="3"/>
      <c r="BE1050" s="3"/>
      <c r="BF1050" s="3"/>
      <c r="BG1050" s="3"/>
      <c r="BH1050" s="3"/>
      <c r="BI1050" s="3"/>
      <c r="BJ1050" s="3"/>
      <c r="BK1050" s="3"/>
      <c r="BL1050" s="3"/>
      <c r="BM1050" s="55"/>
    </row>
    <row r="1051" spans="1:65">
      <c r="B1051" s="31" t="s">
        <v>330</v>
      </c>
      <c r="C1051" s="20"/>
      <c r="D1051" s="20"/>
      <c r="E1051" s="20"/>
      <c r="F1051" s="20"/>
      <c r="G1051" s="20"/>
      <c r="H1051" s="20"/>
      <c r="I1051" s="20"/>
      <c r="J1051" s="20"/>
      <c r="K1051" s="20"/>
      <c r="L1051" s="20"/>
      <c r="M1051" s="20"/>
      <c r="N1051" s="20"/>
      <c r="O1051" s="20"/>
      <c r="P1051" s="20"/>
      <c r="Q1051" s="20"/>
      <c r="BM1051" s="55"/>
    </row>
    <row r="1052" spans="1:65">
      <c r="BM1052" s="55"/>
    </row>
    <row r="1053" spans="1:65" ht="15">
      <c r="B1053" s="8" t="s">
        <v>658</v>
      </c>
      <c r="BM1053" s="28" t="s">
        <v>67</v>
      </c>
    </row>
    <row r="1054" spans="1:65" ht="15">
      <c r="A1054" s="25" t="s">
        <v>38</v>
      </c>
      <c r="B1054" s="18" t="s">
        <v>112</v>
      </c>
      <c r="C1054" s="15" t="s">
        <v>113</v>
      </c>
      <c r="D1054" s="16" t="s">
        <v>225</v>
      </c>
      <c r="E1054" s="17" t="s">
        <v>225</v>
      </c>
      <c r="F1054" s="17" t="s">
        <v>225</v>
      </c>
      <c r="G1054" s="17" t="s">
        <v>225</v>
      </c>
      <c r="H1054" s="17" t="s">
        <v>225</v>
      </c>
      <c r="I1054" s="17" t="s">
        <v>225</v>
      </c>
      <c r="J1054" s="17" t="s">
        <v>225</v>
      </c>
      <c r="K1054" s="17" t="s">
        <v>225</v>
      </c>
      <c r="L1054" s="17" t="s">
        <v>225</v>
      </c>
      <c r="M1054" s="17" t="s">
        <v>225</v>
      </c>
      <c r="N1054" s="17" t="s">
        <v>225</v>
      </c>
      <c r="O1054" s="17" t="s">
        <v>225</v>
      </c>
      <c r="P1054" s="17" t="s">
        <v>225</v>
      </c>
      <c r="Q1054" s="153"/>
      <c r="R1054" s="3"/>
      <c r="S1054" s="3"/>
      <c r="T1054" s="3"/>
      <c r="U1054" s="3"/>
      <c r="V1054" s="3"/>
      <c r="W1054" s="3"/>
      <c r="X1054" s="3"/>
      <c r="Y1054" s="3"/>
      <c r="Z1054" s="3"/>
      <c r="AA1054" s="3"/>
      <c r="AB1054" s="3"/>
      <c r="AC1054" s="3"/>
      <c r="AD1054" s="3"/>
      <c r="AE1054" s="3"/>
      <c r="AF1054" s="3"/>
      <c r="AG1054" s="3"/>
      <c r="AH1054" s="3"/>
      <c r="AI1054" s="3"/>
      <c r="AJ1054" s="3"/>
      <c r="AK1054" s="3"/>
      <c r="AL1054" s="3"/>
      <c r="AM1054" s="3"/>
      <c r="AN1054" s="3"/>
      <c r="AO1054" s="3"/>
      <c r="AP1054" s="3"/>
      <c r="AQ1054" s="3"/>
      <c r="AR1054" s="3"/>
      <c r="AS1054" s="3"/>
      <c r="AT1054" s="3"/>
      <c r="AU1054" s="3"/>
      <c r="AV1054" s="3"/>
      <c r="AW1054" s="3"/>
      <c r="AX1054" s="3"/>
      <c r="AY1054" s="3"/>
      <c r="AZ1054" s="3"/>
      <c r="BA1054" s="3"/>
      <c r="BB1054" s="3"/>
      <c r="BC1054" s="3"/>
      <c r="BD1054" s="3"/>
      <c r="BE1054" s="3"/>
      <c r="BF1054" s="3"/>
      <c r="BG1054" s="3"/>
      <c r="BH1054" s="3"/>
      <c r="BI1054" s="3"/>
      <c r="BJ1054" s="3"/>
      <c r="BK1054" s="3"/>
      <c r="BL1054" s="3"/>
      <c r="BM1054" s="28">
        <v>1</v>
      </c>
    </row>
    <row r="1055" spans="1:65">
      <c r="A1055" s="30"/>
      <c r="B1055" s="19" t="s">
        <v>226</v>
      </c>
      <c r="C1055" s="9" t="s">
        <v>226</v>
      </c>
      <c r="D1055" s="151" t="s">
        <v>230</v>
      </c>
      <c r="E1055" s="152" t="s">
        <v>231</v>
      </c>
      <c r="F1055" s="152" t="s">
        <v>232</v>
      </c>
      <c r="G1055" s="152" t="s">
        <v>235</v>
      </c>
      <c r="H1055" s="152" t="s">
        <v>236</v>
      </c>
      <c r="I1055" s="152" t="s">
        <v>237</v>
      </c>
      <c r="J1055" s="152" t="s">
        <v>238</v>
      </c>
      <c r="K1055" s="152" t="s">
        <v>280</v>
      </c>
      <c r="L1055" s="152" t="s">
        <v>242</v>
      </c>
      <c r="M1055" s="152" t="s">
        <v>243</v>
      </c>
      <c r="N1055" s="152" t="s">
        <v>246</v>
      </c>
      <c r="O1055" s="152" t="s">
        <v>248</v>
      </c>
      <c r="P1055" s="152" t="s">
        <v>249</v>
      </c>
      <c r="Q1055" s="153"/>
      <c r="R1055" s="3"/>
      <c r="S1055" s="3"/>
      <c r="T1055" s="3"/>
      <c r="U1055" s="3"/>
      <c r="V1055" s="3"/>
      <c r="W1055" s="3"/>
      <c r="X1055" s="3"/>
      <c r="Y1055" s="3"/>
      <c r="Z1055" s="3"/>
      <c r="AA1055" s="3"/>
      <c r="AB1055" s="3"/>
      <c r="AC1055" s="3"/>
      <c r="AD1055" s="3"/>
      <c r="AE1055" s="3"/>
      <c r="AF1055" s="3"/>
      <c r="AG1055" s="3"/>
      <c r="AH1055" s="3"/>
      <c r="AI1055" s="3"/>
      <c r="AJ1055" s="3"/>
      <c r="AK1055" s="3"/>
      <c r="AL1055" s="3"/>
      <c r="AM1055" s="3"/>
      <c r="AN1055" s="3"/>
      <c r="AO1055" s="3"/>
      <c r="AP1055" s="3"/>
      <c r="AQ1055" s="3"/>
      <c r="AR1055" s="3"/>
      <c r="AS1055" s="3"/>
      <c r="AT1055" s="3"/>
      <c r="AU1055" s="3"/>
      <c r="AV1055" s="3"/>
      <c r="AW1055" s="3"/>
      <c r="AX1055" s="3"/>
      <c r="AY1055" s="3"/>
      <c r="AZ1055" s="3"/>
      <c r="BA1055" s="3"/>
      <c r="BB1055" s="3"/>
      <c r="BC1055" s="3"/>
      <c r="BD1055" s="3"/>
      <c r="BE1055" s="3"/>
      <c r="BF1055" s="3"/>
      <c r="BG1055" s="3"/>
      <c r="BH1055" s="3"/>
      <c r="BI1055" s="3"/>
      <c r="BJ1055" s="3"/>
      <c r="BK1055" s="3"/>
      <c r="BL1055" s="3"/>
      <c r="BM1055" s="28" t="s">
        <v>3</v>
      </c>
    </row>
    <row r="1056" spans="1:65">
      <c r="A1056" s="30"/>
      <c r="B1056" s="19"/>
      <c r="C1056" s="9"/>
      <c r="D1056" s="10" t="s">
        <v>320</v>
      </c>
      <c r="E1056" s="11" t="s">
        <v>282</v>
      </c>
      <c r="F1056" s="11" t="s">
        <v>320</v>
      </c>
      <c r="G1056" s="11" t="s">
        <v>282</v>
      </c>
      <c r="H1056" s="11" t="s">
        <v>282</v>
      </c>
      <c r="I1056" s="11" t="s">
        <v>282</v>
      </c>
      <c r="J1056" s="11" t="s">
        <v>282</v>
      </c>
      <c r="K1056" s="11" t="s">
        <v>282</v>
      </c>
      <c r="L1056" s="11" t="s">
        <v>320</v>
      </c>
      <c r="M1056" s="11" t="s">
        <v>320</v>
      </c>
      <c r="N1056" s="11" t="s">
        <v>282</v>
      </c>
      <c r="O1056" s="11" t="s">
        <v>320</v>
      </c>
      <c r="P1056" s="11" t="s">
        <v>320</v>
      </c>
      <c r="Q1056" s="153"/>
      <c r="R1056" s="3"/>
      <c r="S1056" s="3"/>
      <c r="T1056" s="3"/>
      <c r="U1056" s="3"/>
      <c r="V1056" s="3"/>
      <c r="W1056" s="3"/>
      <c r="X1056" s="3"/>
      <c r="Y1056" s="3"/>
      <c r="Z1056" s="3"/>
      <c r="AA1056" s="3"/>
      <c r="AB1056" s="3"/>
      <c r="AC1056" s="3"/>
      <c r="AD1056" s="3"/>
      <c r="AE1056" s="3"/>
      <c r="AF1056" s="3"/>
      <c r="AG1056" s="3"/>
      <c r="AH1056" s="3"/>
      <c r="AI1056" s="3"/>
      <c r="AJ1056" s="3"/>
      <c r="AK1056" s="3"/>
      <c r="AL1056" s="3"/>
      <c r="AM1056" s="3"/>
      <c r="AN1056" s="3"/>
      <c r="AO1056" s="3"/>
      <c r="AP1056" s="3"/>
      <c r="AQ1056" s="3"/>
      <c r="AR1056" s="3"/>
      <c r="AS1056" s="3"/>
      <c r="AT1056" s="3"/>
      <c r="AU1056" s="3"/>
      <c r="AV1056" s="3"/>
      <c r="AW1056" s="3"/>
      <c r="AX1056" s="3"/>
      <c r="AY1056" s="3"/>
      <c r="AZ1056" s="3"/>
      <c r="BA1056" s="3"/>
      <c r="BB1056" s="3"/>
      <c r="BC1056" s="3"/>
      <c r="BD1056" s="3"/>
      <c r="BE1056" s="3"/>
      <c r="BF1056" s="3"/>
      <c r="BG1056" s="3"/>
      <c r="BH1056" s="3"/>
      <c r="BI1056" s="3"/>
      <c r="BJ1056" s="3"/>
      <c r="BK1056" s="3"/>
      <c r="BL1056" s="3"/>
      <c r="BM1056" s="28">
        <v>2</v>
      </c>
    </row>
    <row r="1057" spans="1:65">
      <c r="A1057" s="30"/>
      <c r="B1057" s="19"/>
      <c r="C1057" s="9"/>
      <c r="D1057" s="26" t="s">
        <v>321</v>
      </c>
      <c r="E1057" s="26" t="s">
        <v>322</v>
      </c>
      <c r="F1057" s="26" t="s">
        <v>323</v>
      </c>
      <c r="G1057" s="26" t="s">
        <v>323</v>
      </c>
      <c r="H1057" s="26" t="s">
        <v>323</v>
      </c>
      <c r="I1057" s="26" t="s">
        <v>323</v>
      </c>
      <c r="J1057" s="26" t="s">
        <v>323</v>
      </c>
      <c r="K1057" s="26" t="s">
        <v>323</v>
      </c>
      <c r="L1057" s="26" t="s">
        <v>324</v>
      </c>
      <c r="M1057" s="26" t="s">
        <v>307</v>
      </c>
      <c r="N1057" s="26" t="s">
        <v>324</v>
      </c>
      <c r="O1057" s="26" t="s">
        <v>307</v>
      </c>
      <c r="P1057" s="26" t="s">
        <v>323</v>
      </c>
      <c r="Q1057" s="153"/>
      <c r="R1057" s="3"/>
      <c r="S1057" s="3"/>
      <c r="T1057" s="3"/>
      <c r="U1057" s="3"/>
      <c r="V1057" s="3"/>
      <c r="W1057" s="3"/>
      <c r="X1057" s="3"/>
      <c r="Y1057" s="3"/>
      <c r="Z1057" s="3"/>
      <c r="AA1057" s="3"/>
      <c r="AB1057" s="3"/>
      <c r="AC1057" s="3"/>
      <c r="AD1057" s="3"/>
      <c r="AE1057" s="3"/>
      <c r="AF1057" s="3"/>
      <c r="AG1057" s="3"/>
      <c r="AH1057" s="3"/>
      <c r="AI1057" s="3"/>
      <c r="AJ1057" s="3"/>
      <c r="AK1057" s="3"/>
      <c r="AL1057" s="3"/>
      <c r="AM1057" s="3"/>
      <c r="AN1057" s="3"/>
      <c r="AO1057" s="3"/>
      <c r="AP1057" s="3"/>
      <c r="AQ1057" s="3"/>
      <c r="AR1057" s="3"/>
      <c r="AS1057" s="3"/>
      <c r="AT1057" s="3"/>
      <c r="AU1057" s="3"/>
      <c r="AV1057" s="3"/>
      <c r="AW1057" s="3"/>
      <c r="AX1057" s="3"/>
      <c r="AY1057" s="3"/>
      <c r="AZ1057" s="3"/>
      <c r="BA1057" s="3"/>
      <c r="BB1057" s="3"/>
      <c r="BC1057" s="3"/>
      <c r="BD1057" s="3"/>
      <c r="BE1057" s="3"/>
      <c r="BF1057" s="3"/>
      <c r="BG1057" s="3"/>
      <c r="BH1057" s="3"/>
      <c r="BI1057" s="3"/>
      <c r="BJ1057" s="3"/>
      <c r="BK1057" s="3"/>
      <c r="BL1057" s="3"/>
      <c r="BM1057" s="28">
        <v>3</v>
      </c>
    </row>
    <row r="1058" spans="1:65">
      <c r="A1058" s="30"/>
      <c r="B1058" s="18">
        <v>1</v>
      </c>
      <c r="C1058" s="14">
        <v>1</v>
      </c>
      <c r="D1058" s="22">
        <v>5.694</v>
      </c>
      <c r="E1058" s="22">
        <v>6.2767189808668942</v>
      </c>
      <c r="F1058" s="22">
        <v>5.46</v>
      </c>
      <c r="G1058" s="22">
        <v>6.03</v>
      </c>
      <c r="H1058" s="22">
        <v>6.31</v>
      </c>
      <c r="I1058" s="22">
        <v>6.38</v>
      </c>
      <c r="J1058" s="22">
        <v>6.55</v>
      </c>
      <c r="K1058" s="22">
        <v>6.28</v>
      </c>
      <c r="L1058" s="22">
        <v>6.39</v>
      </c>
      <c r="M1058" s="22">
        <v>5.9</v>
      </c>
      <c r="N1058" s="148">
        <v>21.6</v>
      </c>
      <c r="O1058" s="148">
        <v>4.9000000000000004</v>
      </c>
      <c r="P1058" s="22">
        <v>5.23</v>
      </c>
      <c r="Q1058" s="153"/>
      <c r="R1058" s="3"/>
      <c r="S1058" s="3"/>
      <c r="T1058" s="3"/>
      <c r="U1058" s="3"/>
      <c r="V1058" s="3"/>
      <c r="W1058" s="3"/>
      <c r="X1058" s="3"/>
      <c r="Y1058" s="3"/>
      <c r="Z1058" s="3"/>
      <c r="AA1058" s="3"/>
      <c r="AB1058" s="3"/>
      <c r="AC1058" s="3"/>
      <c r="AD1058" s="3"/>
      <c r="AE1058" s="3"/>
      <c r="AF1058" s="3"/>
      <c r="AG1058" s="3"/>
      <c r="AH1058" s="3"/>
      <c r="AI1058" s="3"/>
      <c r="AJ1058" s="3"/>
      <c r="AK1058" s="3"/>
      <c r="AL1058" s="3"/>
      <c r="AM1058" s="3"/>
      <c r="AN1058" s="3"/>
      <c r="AO1058" s="3"/>
      <c r="AP1058" s="3"/>
      <c r="AQ1058" s="3"/>
      <c r="AR1058" s="3"/>
      <c r="AS1058" s="3"/>
      <c r="AT1058" s="3"/>
      <c r="AU1058" s="3"/>
      <c r="AV1058" s="3"/>
      <c r="AW1058" s="3"/>
      <c r="AX1058" s="3"/>
      <c r="AY1058" s="3"/>
      <c r="AZ1058" s="3"/>
      <c r="BA1058" s="3"/>
      <c r="BB1058" s="3"/>
      <c r="BC1058" s="3"/>
      <c r="BD1058" s="3"/>
      <c r="BE1058" s="3"/>
      <c r="BF1058" s="3"/>
      <c r="BG1058" s="3"/>
      <c r="BH1058" s="3"/>
      <c r="BI1058" s="3"/>
      <c r="BJ1058" s="3"/>
      <c r="BK1058" s="3"/>
      <c r="BL1058" s="3"/>
      <c r="BM1058" s="28">
        <v>1</v>
      </c>
    </row>
    <row r="1059" spans="1:65">
      <c r="A1059" s="30"/>
      <c r="B1059" s="19">
        <v>1</v>
      </c>
      <c r="C1059" s="9">
        <v>2</v>
      </c>
      <c r="D1059" s="11">
        <v>5.9610000000000003</v>
      </c>
      <c r="E1059" s="11">
        <v>6.5542510771818474</v>
      </c>
      <c r="F1059" s="11">
        <v>5.28</v>
      </c>
      <c r="G1059" s="11">
        <v>6.06</v>
      </c>
      <c r="H1059" s="11">
        <v>6.22</v>
      </c>
      <c r="I1059" s="11">
        <v>6.04</v>
      </c>
      <c r="J1059" s="11">
        <v>6.75</v>
      </c>
      <c r="K1059" s="11">
        <v>6.46</v>
      </c>
      <c r="L1059" s="11">
        <v>6.53</v>
      </c>
      <c r="M1059" s="11">
        <v>5.58</v>
      </c>
      <c r="N1059" s="149">
        <v>21.7</v>
      </c>
      <c r="O1059" s="149">
        <v>4.9000000000000004</v>
      </c>
      <c r="P1059" s="11">
        <v>5.17</v>
      </c>
      <c r="Q1059" s="153"/>
      <c r="R1059" s="3"/>
      <c r="S1059" s="3"/>
      <c r="T1059" s="3"/>
      <c r="U1059" s="3"/>
      <c r="V1059" s="3"/>
      <c r="W1059" s="3"/>
      <c r="X1059" s="3"/>
      <c r="Y1059" s="3"/>
      <c r="Z1059" s="3"/>
      <c r="AA1059" s="3"/>
      <c r="AB1059" s="3"/>
      <c r="AC1059" s="3"/>
      <c r="AD1059" s="3"/>
      <c r="AE1059" s="3"/>
      <c r="AF1059" s="3"/>
      <c r="AG1059" s="3"/>
      <c r="AH1059" s="3"/>
      <c r="AI1059" s="3"/>
      <c r="AJ1059" s="3"/>
      <c r="AK1059" s="3"/>
      <c r="AL1059" s="3"/>
      <c r="AM1059" s="3"/>
      <c r="AN1059" s="3"/>
      <c r="AO1059" s="3"/>
      <c r="AP1059" s="3"/>
      <c r="AQ1059" s="3"/>
      <c r="AR1059" s="3"/>
      <c r="AS1059" s="3"/>
      <c r="AT1059" s="3"/>
      <c r="AU1059" s="3"/>
      <c r="AV1059" s="3"/>
      <c r="AW1059" s="3"/>
      <c r="AX1059" s="3"/>
      <c r="AY1059" s="3"/>
      <c r="AZ1059" s="3"/>
      <c r="BA1059" s="3"/>
      <c r="BB1059" s="3"/>
      <c r="BC1059" s="3"/>
      <c r="BD1059" s="3"/>
      <c r="BE1059" s="3"/>
      <c r="BF1059" s="3"/>
      <c r="BG1059" s="3"/>
      <c r="BH1059" s="3"/>
      <c r="BI1059" s="3"/>
      <c r="BJ1059" s="3"/>
      <c r="BK1059" s="3"/>
      <c r="BL1059" s="3"/>
      <c r="BM1059" s="28">
        <v>28</v>
      </c>
    </row>
    <row r="1060" spans="1:65">
      <c r="A1060" s="30"/>
      <c r="B1060" s="19">
        <v>1</v>
      </c>
      <c r="C1060" s="9">
        <v>3</v>
      </c>
      <c r="D1060" s="11">
        <v>5.9130000000000003</v>
      </c>
      <c r="E1060" s="11">
        <v>6.4253846045729182</v>
      </c>
      <c r="F1060" s="11">
        <v>5.58</v>
      </c>
      <c r="G1060" s="11">
        <v>6.56</v>
      </c>
      <c r="H1060" s="11">
        <v>6.14</v>
      </c>
      <c r="I1060" s="11">
        <v>6.1</v>
      </c>
      <c r="J1060" s="11">
        <v>6.72</v>
      </c>
      <c r="K1060" s="154">
        <v>6.82</v>
      </c>
      <c r="L1060" s="11">
        <v>6.44</v>
      </c>
      <c r="M1060" s="11">
        <v>5.68</v>
      </c>
      <c r="N1060" s="149">
        <v>21.7</v>
      </c>
      <c r="O1060" s="149">
        <v>4.9000000000000004</v>
      </c>
      <c r="P1060" s="11">
        <v>5.23</v>
      </c>
      <c r="Q1060" s="153"/>
      <c r="R1060" s="3"/>
      <c r="S1060" s="3"/>
      <c r="T1060" s="3"/>
      <c r="U1060" s="3"/>
      <c r="V1060" s="3"/>
      <c r="W1060" s="3"/>
      <c r="X1060" s="3"/>
      <c r="Y1060" s="3"/>
      <c r="Z1060" s="3"/>
      <c r="AA1060" s="3"/>
      <c r="AB1060" s="3"/>
      <c r="AC1060" s="3"/>
      <c r="AD1060" s="3"/>
      <c r="AE1060" s="3"/>
      <c r="AF1060" s="3"/>
      <c r="AG1060" s="3"/>
      <c r="AH1060" s="3"/>
      <c r="AI1060" s="3"/>
      <c r="AJ1060" s="3"/>
      <c r="AK1060" s="3"/>
      <c r="AL1060" s="3"/>
      <c r="AM1060" s="3"/>
      <c r="AN1060" s="3"/>
      <c r="AO1060" s="3"/>
      <c r="AP1060" s="3"/>
      <c r="AQ1060" s="3"/>
      <c r="AR1060" s="3"/>
      <c r="AS1060" s="3"/>
      <c r="AT1060" s="3"/>
      <c r="AU1060" s="3"/>
      <c r="AV1060" s="3"/>
      <c r="AW1060" s="3"/>
      <c r="AX1060" s="3"/>
      <c r="AY1060" s="3"/>
      <c r="AZ1060" s="3"/>
      <c r="BA1060" s="3"/>
      <c r="BB1060" s="3"/>
      <c r="BC1060" s="3"/>
      <c r="BD1060" s="3"/>
      <c r="BE1060" s="3"/>
      <c r="BF1060" s="3"/>
      <c r="BG1060" s="3"/>
      <c r="BH1060" s="3"/>
      <c r="BI1060" s="3"/>
      <c r="BJ1060" s="3"/>
      <c r="BK1060" s="3"/>
      <c r="BL1060" s="3"/>
      <c r="BM1060" s="28">
        <v>16</v>
      </c>
    </row>
    <row r="1061" spans="1:65">
      <c r="A1061" s="30"/>
      <c r="B1061" s="19">
        <v>1</v>
      </c>
      <c r="C1061" s="9">
        <v>4</v>
      </c>
      <c r="D1061" s="11">
        <v>5.6040000000000001</v>
      </c>
      <c r="E1061" s="11">
        <v>6.1613016356482433</v>
      </c>
      <c r="F1061" s="11">
        <v>5.33</v>
      </c>
      <c r="G1061" s="11">
        <v>6.07</v>
      </c>
      <c r="H1061" s="11">
        <v>6.26</v>
      </c>
      <c r="I1061" s="11">
        <v>6.28</v>
      </c>
      <c r="J1061" s="11">
        <v>6.89</v>
      </c>
      <c r="K1061" s="11">
        <v>6.37</v>
      </c>
      <c r="L1061" s="11">
        <v>6.36</v>
      </c>
      <c r="M1061" s="11">
        <v>5.81</v>
      </c>
      <c r="N1061" s="149">
        <v>21.1</v>
      </c>
      <c r="O1061" s="149">
        <v>5</v>
      </c>
      <c r="P1061" s="11">
        <v>5.35</v>
      </c>
      <c r="Q1061" s="153"/>
      <c r="R1061" s="3"/>
      <c r="S1061" s="3"/>
      <c r="T1061" s="3"/>
      <c r="U1061" s="3"/>
      <c r="V1061" s="3"/>
      <c r="W1061" s="3"/>
      <c r="X1061" s="3"/>
      <c r="Y1061" s="3"/>
      <c r="Z1061" s="3"/>
      <c r="AA1061" s="3"/>
      <c r="AB1061" s="3"/>
      <c r="AC1061" s="3"/>
      <c r="AD1061" s="3"/>
      <c r="AE1061" s="3"/>
      <c r="AF1061" s="3"/>
      <c r="AG1061" s="3"/>
      <c r="AH1061" s="3"/>
      <c r="AI1061" s="3"/>
      <c r="AJ1061" s="3"/>
      <c r="AK1061" s="3"/>
      <c r="AL1061" s="3"/>
      <c r="AM1061" s="3"/>
      <c r="AN1061" s="3"/>
      <c r="AO1061" s="3"/>
      <c r="AP1061" s="3"/>
      <c r="AQ1061" s="3"/>
      <c r="AR1061" s="3"/>
      <c r="AS1061" s="3"/>
      <c r="AT1061" s="3"/>
      <c r="AU1061" s="3"/>
      <c r="AV1061" s="3"/>
      <c r="AW1061" s="3"/>
      <c r="AX1061" s="3"/>
      <c r="AY1061" s="3"/>
      <c r="AZ1061" s="3"/>
      <c r="BA1061" s="3"/>
      <c r="BB1061" s="3"/>
      <c r="BC1061" s="3"/>
      <c r="BD1061" s="3"/>
      <c r="BE1061" s="3"/>
      <c r="BF1061" s="3"/>
      <c r="BG1061" s="3"/>
      <c r="BH1061" s="3"/>
      <c r="BI1061" s="3"/>
      <c r="BJ1061" s="3"/>
      <c r="BK1061" s="3"/>
      <c r="BL1061" s="3"/>
      <c r="BM1061" s="28">
        <v>6.0555937934260875</v>
      </c>
    </row>
    <row r="1062" spans="1:65">
      <c r="A1062" s="30"/>
      <c r="B1062" s="19">
        <v>1</v>
      </c>
      <c r="C1062" s="9">
        <v>5</v>
      </c>
      <c r="D1062" s="11">
        <v>5.7210000000000001</v>
      </c>
      <c r="E1062" s="11">
        <v>6.2244203026501914</v>
      </c>
      <c r="F1062" s="11">
        <v>5.28</v>
      </c>
      <c r="G1062" s="11">
        <v>5.99</v>
      </c>
      <c r="H1062" s="11">
        <v>6.16</v>
      </c>
      <c r="I1062" s="11">
        <v>5.99</v>
      </c>
      <c r="J1062" s="11">
        <v>6.57</v>
      </c>
      <c r="K1062" s="11">
        <v>6.38</v>
      </c>
      <c r="L1062" s="11">
        <v>6.37</v>
      </c>
      <c r="M1062" s="11">
        <v>5.67</v>
      </c>
      <c r="N1062" s="149">
        <v>20.100000000000001</v>
      </c>
      <c r="O1062" s="149">
        <v>5</v>
      </c>
      <c r="P1062" s="11">
        <v>5.38</v>
      </c>
      <c r="Q1062" s="153"/>
      <c r="R1062" s="3"/>
      <c r="S1062" s="3"/>
      <c r="T1062" s="3"/>
      <c r="U1062" s="3"/>
      <c r="V1062" s="3"/>
      <c r="W1062" s="3"/>
      <c r="X1062" s="3"/>
      <c r="Y1062" s="3"/>
      <c r="Z1062" s="3"/>
      <c r="AA1062" s="3"/>
      <c r="AB1062" s="3"/>
      <c r="AC1062" s="3"/>
      <c r="AD1062" s="3"/>
      <c r="AE1062" s="3"/>
      <c r="AF1062" s="3"/>
      <c r="AG1062" s="3"/>
      <c r="AH1062" s="3"/>
      <c r="AI1062" s="3"/>
      <c r="AJ1062" s="3"/>
      <c r="AK1062" s="3"/>
      <c r="AL1062" s="3"/>
      <c r="AM1062" s="3"/>
      <c r="AN1062" s="3"/>
      <c r="AO1062" s="3"/>
      <c r="AP1062" s="3"/>
      <c r="AQ1062" s="3"/>
      <c r="AR1062" s="3"/>
      <c r="AS1062" s="3"/>
      <c r="AT1062" s="3"/>
      <c r="AU1062" s="3"/>
      <c r="AV1062" s="3"/>
      <c r="AW1062" s="3"/>
      <c r="AX1062" s="3"/>
      <c r="AY1062" s="3"/>
      <c r="AZ1062" s="3"/>
      <c r="BA1062" s="3"/>
      <c r="BB1062" s="3"/>
      <c r="BC1062" s="3"/>
      <c r="BD1062" s="3"/>
      <c r="BE1062" s="3"/>
      <c r="BF1062" s="3"/>
      <c r="BG1062" s="3"/>
      <c r="BH1062" s="3"/>
      <c r="BI1062" s="3"/>
      <c r="BJ1062" s="3"/>
      <c r="BK1062" s="3"/>
      <c r="BL1062" s="3"/>
      <c r="BM1062" s="28">
        <v>111</v>
      </c>
    </row>
    <row r="1063" spans="1:65">
      <c r="A1063" s="30"/>
      <c r="B1063" s="19">
        <v>1</v>
      </c>
      <c r="C1063" s="9">
        <v>6</v>
      </c>
      <c r="D1063" s="11">
        <v>5.9889999999999999</v>
      </c>
      <c r="E1063" s="11">
        <v>6.2311137652017781</v>
      </c>
      <c r="F1063" s="11">
        <v>5.2</v>
      </c>
      <c r="G1063" s="11">
        <v>6.48</v>
      </c>
      <c r="H1063" s="11">
        <v>6.34</v>
      </c>
      <c r="I1063" s="11">
        <v>6.39</v>
      </c>
      <c r="J1063" s="11">
        <v>6.49</v>
      </c>
      <c r="K1063" s="11">
        <v>6.48</v>
      </c>
      <c r="L1063" s="11">
        <v>6.46</v>
      </c>
      <c r="M1063" s="11">
        <v>5.71</v>
      </c>
      <c r="N1063" s="149">
        <v>21.7</v>
      </c>
      <c r="O1063" s="149">
        <v>5</v>
      </c>
      <c r="P1063" s="11">
        <v>5.39</v>
      </c>
      <c r="Q1063" s="153"/>
      <c r="R1063" s="3"/>
      <c r="S1063" s="3"/>
      <c r="T1063" s="3"/>
      <c r="U1063" s="3"/>
      <c r="V1063" s="3"/>
      <c r="W1063" s="3"/>
      <c r="X1063" s="3"/>
      <c r="Y1063" s="3"/>
      <c r="Z1063" s="3"/>
      <c r="AA1063" s="3"/>
      <c r="AB1063" s="3"/>
      <c r="AC1063" s="3"/>
      <c r="AD1063" s="3"/>
      <c r="AE1063" s="3"/>
      <c r="AF1063" s="3"/>
      <c r="AG1063" s="3"/>
      <c r="AH1063" s="3"/>
      <c r="AI1063" s="3"/>
      <c r="AJ1063" s="3"/>
      <c r="AK1063" s="3"/>
      <c r="AL1063" s="3"/>
      <c r="AM1063" s="3"/>
      <c r="AN1063" s="3"/>
      <c r="AO1063" s="3"/>
      <c r="AP1063" s="3"/>
      <c r="AQ1063" s="3"/>
      <c r="AR1063" s="3"/>
      <c r="AS1063" s="3"/>
      <c r="AT1063" s="3"/>
      <c r="AU1063" s="3"/>
      <c r="AV1063" s="3"/>
      <c r="AW1063" s="3"/>
      <c r="AX1063" s="3"/>
      <c r="AY1063" s="3"/>
      <c r="AZ1063" s="3"/>
      <c r="BA1063" s="3"/>
      <c r="BB1063" s="3"/>
      <c r="BC1063" s="3"/>
      <c r="BD1063" s="3"/>
      <c r="BE1063" s="3"/>
      <c r="BF1063" s="3"/>
      <c r="BG1063" s="3"/>
      <c r="BH1063" s="3"/>
      <c r="BI1063" s="3"/>
      <c r="BJ1063" s="3"/>
      <c r="BK1063" s="3"/>
      <c r="BL1063" s="3"/>
      <c r="BM1063" s="55"/>
    </row>
    <row r="1064" spans="1:65">
      <c r="A1064" s="30"/>
      <c r="B1064" s="20" t="s">
        <v>260</v>
      </c>
      <c r="C1064" s="12"/>
      <c r="D1064" s="23">
        <v>5.8136666666666663</v>
      </c>
      <c r="E1064" s="23">
        <v>6.3121983943536462</v>
      </c>
      <c r="F1064" s="23">
        <v>5.3550000000000004</v>
      </c>
      <c r="G1064" s="23">
        <v>6.1983333333333333</v>
      </c>
      <c r="H1064" s="23">
        <v>6.2383333333333333</v>
      </c>
      <c r="I1064" s="23">
        <v>6.1966666666666663</v>
      </c>
      <c r="J1064" s="23">
        <v>6.661666666666668</v>
      </c>
      <c r="K1064" s="23">
        <v>6.4650000000000007</v>
      </c>
      <c r="L1064" s="23">
        <v>6.4249999999999998</v>
      </c>
      <c r="M1064" s="23">
        <v>5.7250000000000005</v>
      </c>
      <c r="N1064" s="23">
        <v>21.316666666666666</v>
      </c>
      <c r="O1064" s="23">
        <v>4.95</v>
      </c>
      <c r="P1064" s="23">
        <v>5.291666666666667</v>
      </c>
      <c r="Q1064" s="153"/>
      <c r="R1064" s="3"/>
      <c r="S1064" s="3"/>
      <c r="T1064" s="3"/>
      <c r="U1064" s="3"/>
      <c r="V1064" s="3"/>
      <c r="W1064" s="3"/>
      <c r="X1064" s="3"/>
      <c r="Y1064" s="3"/>
      <c r="Z1064" s="3"/>
      <c r="AA1064" s="3"/>
      <c r="AB1064" s="3"/>
      <c r="AC1064" s="3"/>
      <c r="AD1064" s="3"/>
      <c r="AE1064" s="3"/>
      <c r="AF1064" s="3"/>
      <c r="AG1064" s="3"/>
      <c r="AH1064" s="3"/>
      <c r="AI1064" s="3"/>
      <c r="AJ1064" s="3"/>
      <c r="AK1064" s="3"/>
      <c r="AL1064" s="3"/>
      <c r="AM1064" s="3"/>
      <c r="AN1064" s="3"/>
      <c r="AO1064" s="3"/>
      <c r="AP1064" s="3"/>
      <c r="AQ1064" s="3"/>
      <c r="AR1064" s="3"/>
      <c r="AS1064" s="3"/>
      <c r="AT1064" s="3"/>
      <c r="AU1064" s="3"/>
      <c r="AV1064" s="3"/>
      <c r="AW1064" s="3"/>
      <c r="AX1064" s="3"/>
      <c r="AY1064" s="3"/>
      <c r="AZ1064" s="3"/>
      <c r="BA1064" s="3"/>
      <c r="BB1064" s="3"/>
      <c r="BC1064" s="3"/>
      <c r="BD1064" s="3"/>
      <c r="BE1064" s="3"/>
      <c r="BF1064" s="3"/>
      <c r="BG1064" s="3"/>
      <c r="BH1064" s="3"/>
      <c r="BI1064" s="3"/>
      <c r="BJ1064" s="3"/>
      <c r="BK1064" s="3"/>
      <c r="BL1064" s="3"/>
      <c r="BM1064" s="55"/>
    </row>
    <row r="1065" spans="1:65">
      <c r="A1065" s="30"/>
      <c r="B1065" s="3" t="s">
        <v>261</v>
      </c>
      <c r="C1065" s="29"/>
      <c r="D1065" s="11">
        <v>5.8170000000000002</v>
      </c>
      <c r="E1065" s="11">
        <v>6.2539163730343361</v>
      </c>
      <c r="F1065" s="11">
        <v>5.3049999999999997</v>
      </c>
      <c r="G1065" s="11">
        <v>6.0649999999999995</v>
      </c>
      <c r="H1065" s="11">
        <v>6.24</v>
      </c>
      <c r="I1065" s="11">
        <v>6.1899999999999995</v>
      </c>
      <c r="J1065" s="11">
        <v>6.6449999999999996</v>
      </c>
      <c r="K1065" s="11">
        <v>6.42</v>
      </c>
      <c r="L1065" s="11">
        <v>6.415</v>
      </c>
      <c r="M1065" s="11">
        <v>5.6950000000000003</v>
      </c>
      <c r="N1065" s="11">
        <v>21.65</v>
      </c>
      <c r="O1065" s="11">
        <v>4.95</v>
      </c>
      <c r="P1065" s="11">
        <v>5.29</v>
      </c>
      <c r="Q1065" s="153"/>
      <c r="R1065" s="3"/>
      <c r="S1065" s="3"/>
      <c r="T1065" s="3"/>
      <c r="U1065" s="3"/>
      <c r="V1065" s="3"/>
      <c r="W1065" s="3"/>
      <c r="X1065" s="3"/>
      <c r="Y1065" s="3"/>
      <c r="Z1065" s="3"/>
      <c r="AA1065" s="3"/>
      <c r="AB1065" s="3"/>
      <c r="AC1065" s="3"/>
      <c r="AD1065" s="3"/>
      <c r="AE1065" s="3"/>
      <c r="AF1065" s="3"/>
      <c r="AG1065" s="3"/>
      <c r="AH1065" s="3"/>
      <c r="AI1065" s="3"/>
      <c r="AJ1065" s="3"/>
      <c r="AK1065" s="3"/>
      <c r="AL1065" s="3"/>
      <c r="AM1065" s="3"/>
      <c r="AN1065" s="3"/>
      <c r="AO1065" s="3"/>
      <c r="AP1065" s="3"/>
      <c r="AQ1065" s="3"/>
      <c r="AR1065" s="3"/>
      <c r="AS1065" s="3"/>
      <c r="AT1065" s="3"/>
      <c r="AU1065" s="3"/>
      <c r="AV1065" s="3"/>
      <c r="AW1065" s="3"/>
      <c r="AX1065" s="3"/>
      <c r="AY1065" s="3"/>
      <c r="AZ1065" s="3"/>
      <c r="BA1065" s="3"/>
      <c r="BB1065" s="3"/>
      <c r="BC1065" s="3"/>
      <c r="BD1065" s="3"/>
      <c r="BE1065" s="3"/>
      <c r="BF1065" s="3"/>
      <c r="BG1065" s="3"/>
      <c r="BH1065" s="3"/>
      <c r="BI1065" s="3"/>
      <c r="BJ1065" s="3"/>
      <c r="BK1065" s="3"/>
      <c r="BL1065" s="3"/>
      <c r="BM1065" s="55"/>
    </row>
    <row r="1066" spans="1:65">
      <c r="A1066" s="30"/>
      <c r="B1066" s="3" t="s">
        <v>262</v>
      </c>
      <c r="C1066" s="29"/>
      <c r="D1066" s="24">
        <v>0.16073788186568427</v>
      </c>
      <c r="E1066" s="24">
        <v>0.14812761422846696</v>
      </c>
      <c r="F1066" s="24">
        <v>0.13967820159208802</v>
      </c>
      <c r="G1066" s="24">
        <v>0.25198544931536548</v>
      </c>
      <c r="H1066" s="24">
        <v>8.0104098937986035E-2</v>
      </c>
      <c r="I1066" s="24">
        <v>0.17580291996058153</v>
      </c>
      <c r="J1066" s="24">
        <v>0.15078682524234874</v>
      </c>
      <c r="K1066" s="24">
        <v>0.18801595676963173</v>
      </c>
      <c r="L1066" s="24">
        <v>6.4730209330729094E-2</v>
      </c>
      <c r="M1066" s="24">
        <v>0.11326958991715302</v>
      </c>
      <c r="N1066" s="24">
        <v>0.64005208121422874</v>
      </c>
      <c r="O1066" s="24">
        <v>5.4772255750516412E-2</v>
      </c>
      <c r="P1066" s="24">
        <v>9.3041209507758571E-2</v>
      </c>
      <c r="Q1066" s="205"/>
      <c r="R1066" s="206"/>
      <c r="S1066" s="206"/>
      <c r="T1066" s="206"/>
      <c r="U1066" s="206"/>
      <c r="V1066" s="206"/>
      <c r="W1066" s="206"/>
      <c r="X1066" s="206"/>
      <c r="Y1066" s="206"/>
      <c r="Z1066" s="206"/>
      <c r="AA1066" s="206"/>
      <c r="AB1066" s="206"/>
      <c r="AC1066" s="206"/>
      <c r="AD1066" s="206"/>
      <c r="AE1066" s="206"/>
      <c r="AF1066" s="206"/>
      <c r="AG1066" s="206"/>
      <c r="AH1066" s="206"/>
      <c r="AI1066" s="206"/>
      <c r="AJ1066" s="206"/>
      <c r="AK1066" s="206"/>
      <c r="AL1066" s="206"/>
      <c r="AM1066" s="206"/>
      <c r="AN1066" s="206"/>
      <c r="AO1066" s="206"/>
      <c r="AP1066" s="206"/>
      <c r="AQ1066" s="206"/>
      <c r="AR1066" s="206"/>
      <c r="AS1066" s="206"/>
      <c r="AT1066" s="206"/>
      <c r="AU1066" s="206"/>
      <c r="AV1066" s="206"/>
      <c r="AW1066" s="206"/>
      <c r="AX1066" s="206"/>
      <c r="AY1066" s="206"/>
      <c r="AZ1066" s="206"/>
      <c r="BA1066" s="206"/>
      <c r="BB1066" s="206"/>
      <c r="BC1066" s="206"/>
      <c r="BD1066" s="206"/>
      <c r="BE1066" s="206"/>
      <c r="BF1066" s="206"/>
      <c r="BG1066" s="206"/>
      <c r="BH1066" s="206"/>
      <c r="BI1066" s="206"/>
      <c r="BJ1066" s="206"/>
      <c r="BK1066" s="206"/>
      <c r="BL1066" s="206"/>
      <c r="BM1066" s="56"/>
    </row>
    <row r="1067" spans="1:65">
      <c r="A1067" s="30"/>
      <c r="B1067" s="3" t="s">
        <v>86</v>
      </c>
      <c r="C1067" s="29"/>
      <c r="D1067" s="13">
        <v>2.764827966269439E-2</v>
      </c>
      <c r="E1067" s="13">
        <v>2.3466881896641475E-2</v>
      </c>
      <c r="F1067" s="13">
        <v>2.608369777630028E-2</v>
      </c>
      <c r="G1067" s="13">
        <v>4.0653742831196368E-2</v>
      </c>
      <c r="H1067" s="13">
        <v>1.2840624996738343E-2</v>
      </c>
      <c r="I1067" s="13">
        <v>2.8370562661739894E-2</v>
      </c>
      <c r="J1067" s="13">
        <v>2.2635000036379593E-2</v>
      </c>
      <c r="K1067" s="13">
        <v>2.9082127883933752E-2</v>
      </c>
      <c r="L1067" s="13">
        <v>1.0074740751864451E-2</v>
      </c>
      <c r="M1067" s="13">
        <v>1.9785081208236334E-2</v>
      </c>
      <c r="N1067" s="13">
        <v>3.0025899040542398E-2</v>
      </c>
      <c r="O1067" s="13">
        <v>1.1065102171821497E-2</v>
      </c>
      <c r="P1067" s="13">
        <v>1.758259077311973E-2</v>
      </c>
      <c r="Q1067" s="153"/>
      <c r="R1067" s="3"/>
      <c r="S1067" s="3"/>
      <c r="T1067" s="3"/>
      <c r="U1067" s="3"/>
      <c r="V1067" s="3"/>
      <c r="W1067" s="3"/>
      <c r="X1067" s="3"/>
      <c r="Y1067" s="3"/>
      <c r="Z1067" s="3"/>
      <c r="AA1067" s="3"/>
      <c r="AB1067" s="3"/>
      <c r="AC1067" s="3"/>
      <c r="AD1067" s="3"/>
      <c r="AE1067" s="3"/>
      <c r="AF1067" s="3"/>
      <c r="AG1067" s="3"/>
      <c r="AH1067" s="3"/>
      <c r="AI1067" s="3"/>
      <c r="AJ1067" s="3"/>
      <c r="AK1067" s="3"/>
      <c r="AL1067" s="3"/>
      <c r="AM1067" s="3"/>
      <c r="AN1067" s="3"/>
      <c r="AO1067" s="3"/>
      <c r="AP1067" s="3"/>
      <c r="AQ1067" s="3"/>
      <c r="AR1067" s="3"/>
      <c r="AS1067" s="3"/>
      <c r="AT1067" s="3"/>
      <c r="AU1067" s="3"/>
      <c r="AV1067" s="3"/>
      <c r="AW1067" s="3"/>
      <c r="AX1067" s="3"/>
      <c r="AY1067" s="3"/>
      <c r="AZ1067" s="3"/>
      <c r="BA1067" s="3"/>
      <c r="BB1067" s="3"/>
      <c r="BC1067" s="3"/>
      <c r="BD1067" s="3"/>
      <c r="BE1067" s="3"/>
      <c r="BF1067" s="3"/>
      <c r="BG1067" s="3"/>
      <c r="BH1067" s="3"/>
      <c r="BI1067" s="3"/>
      <c r="BJ1067" s="3"/>
      <c r="BK1067" s="3"/>
      <c r="BL1067" s="3"/>
      <c r="BM1067" s="55"/>
    </row>
    <row r="1068" spans="1:65">
      <c r="A1068" s="30"/>
      <c r="B1068" s="3" t="s">
        <v>263</v>
      </c>
      <c r="C1068" s="29"/>
      <c r="D1068" s="13">
        <v>-3.9951016368048986E-2</v>
      </c>
      <c r="E1068" s="13">
        <v>4.2374804136652511E-2</v>
      </c>
      <c r="F1068" s="13">
        <v>-0.11569365735638459</v>
      </c>
      <c r="G1068" s="13">
        <v>2.3571518298040939E-2</v>
      </c>
      <c r="H1068" s="13">
        <v>3.0176981174930617E-2</v>
      </c>
      <c r="I1068" s="13">
        <v>2.3296290678170406E-2</v>
      </c>
      <c r="J1068" s="13">
        <v>0.10008479662201397</v>
      </c>
      <c r="K1068" s="13">
        <v>6.7607937477305979E-2</v>
      </c>
      <c r="L1068" s="13">
        <v>6.1002474600416079E-2</v>
      </c>
      <c r="M1068" s="13">
        <v>-5.4593125745154403E-2</v>
      </c>
      <c r="N1068" s="13">
        <v>2.5201612581424961</v>
      </c>
      <c r="O1068" s="13">
        <v>-0.18257396898489342</v>
      </c>
      <c r="P1068" s="13">
        <v>-0.12615230691146007</v>
      </c>
      <c r="Q1068" s="153"/>
      <c r="R1068" s="3"/>
      <c r="S1068" s="3"/>
      <c r="T1068" s="3"/>
      <c r="U1068" s="3"/>
      <c r="V1068" s="3"/>
      <c r="W1068" s="3"/>
      <c r="X1068" s="3"/>
      <c r="Y1068" s="3"/>
      <c r="Z1068" s="3"/>
      <c r="AA1068" s="3"/>
      <c r="AB1068" s="3"/>
      <c r="AC1068" s="3"/>
      <c r="AD1068" s="3"/>
      <c r="AE1068" s="3"/>
      <c r="AF1068" s="3"/>
      <c r="AG1068" s="3"/>
      <c r="AH1068" s="3"/>
      <c r="AI1068" s="3"/>
      <c r="AJ1068" s="3"/>
      <c r="AK1068" s="3"/>
      <c r="AL1068" s="3"/>
      <c r="AM1068" s="3"/>
      <c r="AN1068" s="3"/>
      <c r="AO1068" s="3"/>
      <c r="AP1068" s="3"/>
      <c r="AQ1068" s="3"/>
      <c r="AR1068" s="3"/>
      <c r="AS1068" s="3"/>
      <c r="AT1068" s="3"/>
      <c r="AU1068" s="3"/>
      <c r="AV1068" s="3"/>
      <c r="AW1068" s="3"/>
      <c r="AX1068" s="3"/>
      <c r="AY1068" s="3"/>
      <c r="AZ1068" s="3"/>
      <c r="BA1068" s="3"/>
      <c r="BB1068" s="3"/>
      <c r="BC1068" s="3"/>
      <c r="BD1068" s="3"/>
      <c r="BE1068" s="3"/>
      <c r="BF1068" s="3"/>
      <c r="BG1068" s="3"/>
      <c r="BH1068" s="3"/>
      <c r="BI1068" s="3"/>
      <c r="BJ1068" s="3"/>
      <c r="BK1068" s="3"/>
      <c r="BL1068" s="3"/>
      <c r="BM1068" s="55"/>
    </row>
    <row r="1069" spans="1:65">
      <c r="A1069" s="30"/>
      <c r="B1069" s="46" t="s">
        <v>264</v>
      </c>
      <c r="C1069" s="47"/>
      <c r="D1069" s="45">
        <v>0.79</v>
      </c>
      <c r="E1069" s="45">
        <v>0.24</v>
      </c>
      <c r="F1069" s="45">
        <v>1.74</v>
      </c>
      <c r="G1069" s="45">
        <v>0</v>
      </c>
      <c r="H1069" s="45">
        <v>0.08</v>
      </c>
      <c r="I1069" s="45">
        <v>0</v>
      </c>
      <c r="J1069" s="45">
        <v>0.96</v>
      </c>
      <c r="K1069" s="45">
        <v>0.55000000000000004</v>
      </c>
      <c r="L1069" s="45">
        <v>0.47</v>
      </c>
      <c r="M1069" s="45">
        <v>0.98</v>
      </c>
      <c r="N1069" s="45" t="s">
        <v>265</v>
      </c>
      <c r="O1069" s="45">
        <v>2.58</v>
      </c>
      <c r="P1069" s="45">
        <v>1.88</v>
      </c>
      <c r="Q1069" s="153"/>
      <c r="R1069" s="3"/>
      <c r="S1069" s="3"/>
      <c r="T1069" s="3"/>
      <c r="U1069" s="3"/>
      <c r="V1069" s="3"/>
      <c r="W1069" s="3"/>
      <c r="X1069" s="3"/>
      <c r="Y1069" s="3"/>
      <c r="Z1069" s="3"/>
      <c r="AA1069" s="3"/>
      <c r="AB1069" s="3"/>
      <c r="AC1069" s="3"/>
      <c r="AD1069" s="3"/>
      <c r="AE1069" s="3"/>
      <c r="AF1069" s="3"/>
      <c r="AG1069" s="3"/>
      <c r="AH1069" s="3"/>
      <c r="AI1069" s="3"/>
      <c r="AJ1069" s="3"/>
      <c r="AK1069" s="3"/>
      <c r="AL1069" s="3"/>
      <c r="AM1069" s="3"/>
      <c r="AN1069" s="3"/>
      <c r="AO1069" s="3"/>
      <c r="AP1069" s="3"/>
      <c r="AQ1069" s="3"/>
      <c r="AR1069" s="3"/>
      <c r="AS1069" s="3"/>
      <c r="AT1069" s="3"/>
      <c r="AU1069" s="3"/>
      <c r="AV1069" s="3"/>
      <c r="AW1069" s="3"/>
      <c r="AX1069" s="3"/>
      <c r="AY1069" s="3"/>
      <c r="AZ1069" s="3"/>
      <c r="BA1069" s="3"/>
      <c r="BB1069" s="3"/>
      <c r="BC1069" s="3"/>
      <c r="BD1069" s="3"/>
      <c r="BE1069" s="3"/>
      <c r="BF1069" s="3"/>
      <c r="BG1069" s="3"/>
      <c r="BH1069" s="3"/>
      <c r="BI1069" s="3"/>
      <c r="BJ1069" s="3"/>
      <c r="BK1069" s="3"/>
      <c r="BL1069" s="3"/>
      <c r="BM1069" s="55"/>
    </row>
    <row r="1070" spans="1:65">
      <c r="B1070" s="31"/>
      <c r="C1070" s="20"/>
      <c r="D1070" s="20"/>
      <c r="E1070" s="20"/>
      <c r="F1070" s="20"/>
      <c r="G1070" s="20"/>
      <c r="H1070" s="20"/>
      <c r="I1070" s="20"/>
      <c r="J1070" s="20"/>
      <c r="K1070" s="20"/>
      <c r="L1070" s="20"/>
      <c r="M1070" s="20"/>
      <c r="N1070" s="20"/>
      <c r="O1070" s="20"/>
      <c r="P1070" s="20"/>
      <c r="BM1070" s="55"/>
    </row>
    <row r="1071" spans="1:65" ht="15">
      <c r="B1071" s="8" t="s">
        <v>659</v>
      </c>
      <c r="BM1071" s="28" t="s">
        <v>290</v>
      </c>
    </row>
    <row r="1072" spans="1:65" ht="15">
      <c r="A1072" s="25" t="s">
        <v>41</v>
      </c>
      <c r="B1072" s="18" t="s">
        <v>112</v>
      </c>
      <c r="C1072" s="15" t="s">
        <v>113</v>
      </c>
      <c r="D1072" s="16" t="s">
        <v>225</v>
      </c>
      <c r="E1072" s="17" t="s">
        <v>225</v>
      </c>
      <c r="F1072" s="17" t="s">
        <v>225</v>
      </c>
      <c r="G1072" s="17" t="s">
        <v>225</v>
      </c>
      <c r="H1072" s="17" t="s">
        <v>225</v>
      </c>
      <c r="I1072" s="153"/>
      <c r="J1072" s="3"/>
      <c r="K1072" s="3"/>
      <c r="L1072" s="3"/>
      <c r="M1072" s="3"/>
      <c r="N1072" s="3"/>
      <c r="O1072" s="3"/>
      <c r="P1072" s="3"/>
      <c r="Q1072" s="3"/>
      <c r="R1072" s="3"/>
      <c r="S1072" s="3"/>
      <c r="T1072" s="3"/>
      <c r="U1072" s="3"/>
      <c r="V1072" s="3"/>
      <c r="W1072" s="3"/>
      <c r="X1072" s="3"/>
      <c r="Y1072" s="3"/>
      <c r="Z1072" s="3"/>
      <c r="AA1072" s="3"/>
      <c r="AB1072" s="3"/>
      <c r="AC1072" s="3"/>
      <c r="AD1072" s="3"/>
      <c r="AE1072" s="3"/>
      <c r="AF1072" s="3"/>
      <c r="AG1072" s="3"/>
      <c r="AH1072" s="3"/>
      <c r="AI1072" s="3"/>
      <c r="AJ1072" s="3"/>
      <c r="AK1072" s="3"/>
      <c r="AL1072" s="3"/>
      <c r="AM1072" s="3"/>
      <c r="AN1072" s="3"/>
      <c r="AO1072" s="3"/>
      <c r="AP1072" s="3"/>
      <c r="AQ1072" s="3"/>
      <c r="AR1072" s="3"/>
      <c r="AS1072" s="3"/>
      <c r="AT1072" s="3"/>
      <c r="AU1072" s="3"/>
      <c r="AV1072" s="3"/>
      <c r="AW1072" s="3"/>
      <c r="AX1072" s="3"/>
      <c r="AY1072" s="3"/>
      <c r="AZ1072" s="3"/>
      <c r="BA1072" s="3"/>
      <c r="BB1072" s="3"/>
      <c r="BC1072" s="3"/>
      <c r="BD1072" s="3"/>
      <c r="BE1072" s="3"/>
      <c r="BF1072" s="3"/>
      <c r="BG1072" s="3"/>
      <c r="BH1072" s="3"/>
      <c r="BI1072" s="3"/>
      <c r="BJ1072" s="3"/>
      <c r="BK1072" s="3"/>
      <c r="BL1072" s="3"/>
      <c r="BM1072" s="28">
        <v>1</v>
      </c>
    </row>
    <row r="1073" spans="1:65">
      <c r="A1073" s="30"/>
      <c r="B1073" s="19" t="s">
        <v>226</v>
      </c>
      <c r="C1073" s="9" t="s">
        <v>226</v>
      </c>
      <c r="D1073" s="151" t="s">
        <v>230</v>
      </c>
      <c r="E1073" s="152" t="s">
        <v>231</v>
      </c>
      <c r="F1073" s="152" t="s">
        <v>232</v>
      </c>
      <c r="G1073" s="152" t="s">
        <v>243</v>
      </c>
      <c r="H1073" s="152" t="s">
        <v>246</v>
      </c>
      <c r="I1073" s="153"/>
      <c r="J1073" s="3"/>
      <c r="K1073" s="3"/>
      <c r="L1073" s="3"/>
      <c r="M1073" s="3"/>
      <c r="N1073" s="3"/>
      <c r="O1073" s="3"/>
      <c r="P1073" s="3"/>
      <c r="Q1073" s="3"/>
      <c r="R1073" s="3"/>
      <c r="S1073" s="3"/>
      <c r="T1073" s="3"/>
      <c r="U1073" s="3"/>
      <c r="V1073" s="3"/>
      <c r="W1073" s="3"/>
      <c r="X1073" s="3"/>
      <c r="Y1073" s="3"/>
      <c r="Z1073" s="3"/>
      <c r="AA1073" s="3"/>
      <c r="AB1073" s="3"/>
      <c r="AC1073" s="3"/>
      <c r="AD1073" s="3"/>
      <c r="AE1073" s="3"/>
      <c r="AF1073" s="3"/>
      <c r="AG1073" s="3"/>
      <c r="AH1073" s="3"/>
      <c r="AI1073" s="3"/>
      <c r="AJ1073" s="3"/>
      <c r="AK1073" s="3"/>
      <c r="AL1073" s="3"/>
      <c r="AM1073" s="3"/>
      <c r="AN1073" s="3"/>
      <c r="AO1073" s="3"/>
      <c r="AP1073" s="3"/>
      <c r="AQ1073" s="3"/>
      <c r="AR1073" s="3"/>
      <c r="AS1073" s="3"/>
      <c r="AT1073" s="3"/>
      <c r="AU1073" s="3"/>
      <c r="AV1073" s="3"/>
      <c r="AW1073" s="3"/>
      <c r="AX1073" s="3"/>
      <c r="AY1073" s="3"/>
      <c r="AZ1073" s="3"/>
      <c r="BA1073" s="3"/>
      <c r="BB1073" s="3"/>
      <c r="BC1073" s="3"/>
      <c r="BD1073" s="3"/>
      <c r="BE1073" s="3"/>
      <c r="BF1073" s="3"/>
      <c r="BG1073" s="3"/>
      <c r="BH1073" s="3"/>
      <c r="BI1073" s="3"/>
      <c r="BJ1073" s="3"/>
      <c r="BK1073" s="3"/>
      <c r="BL1073" s="3"/>
      <c r="BM1073" s="28" t="s">
        <v>3</v>
      </c>
    </row>
    <row r="1074" spans="1:65">
      <c r="A1074" s="30"/>
      <c r="B1074" s="19"/>
      <c r="C1074" s="9"/>
      <c r="D1074" s="10" t="s">
        <v>320</v>
      </c>
      <c r="E1074" s="11" t="s">
        <v>282</v>
      </c>
      <c r="F1074" s="11" t="s">
        <v>320</v>
      </c>
      <c r="G1074" s="11" t="s">
        <v>320</v>
      </c>
      <c r="H1074" s="11" t="s">
        <v>282</v>
      </c>
      <c r="I1074" s="153"/>
      <c r="J1074" s="3"/>
      <c r="K1074" s="3"/>
      <c r="L1074" s="3"/>
      <c r="M1074" s="3"/>
      <c r="N1074" s="3"/>
      <c r="O1074" s="3"/>
      <c r="P1074" s="3"/>
      <c r="Q1074" s="3"/>
      <c r="R1074" s="3"/>
      <c r="S1074" s="3"/>
      <c r="T1074" s="3"/>
      <c r="U1074" s="3"/>
      <c r="V1074" s="3"/>
      <c r="W1074" s="3"/>
      <c r="X1074" s="3"/>
      <c r="Y1074" s="3"/>
      <c r="Z1074" s="3"/>
      <c r="AA1074" s="3"/>
      <c r="AB1074" s="3"/>
      <c r="AC1074" s="3"/>
      <c r="AD1074" s="3"/>
      <c r="AE1074" s="3"/>
      <c r="AF1074" s="3"/>
      <c r="AG1074" s="3"/>
      <c r="AH1074" s="3"/>
      <c r="AI1074" s="3"/>
      <c r="AJ1074" s="3"/>
      <c r="AK1074" s="3"/>
      <c r="AL1074" s="3"/>
      <c r="AM1074" s="3"/>
      <c r="AN1074" s="3"/>
      <c r="AO1074" s="3"/>
      <c r="AP1074" s="3"/>
      <c r="AQ1074" s="3"/>
      <c r="AR1074" s="3"/>
      <c r="AS1074" s="3"/>
      <c r="AT1074" s="3"/>
      <c r="AU1074" s="3"/>
      <c r="AV1074" s="3"/>
      <c r="AW1074" s="3"/>
      <c r="AX1074" s="3"/>
      <c r="AY1074" s="3"/>
      <c r="AZ1074" s="3"/>
      <c r="BA1074" s="3"/>
      <c r="BB1074" s="3"/>
      <c r="BC1074" s="3"/>
      <c r="BD1074" s="3"/>
      <c r="BE1074" s="3"/>
      <c r="BF1074" s="3"/>
      <c r="BG1074" s="3"/>
      <c r="BH1074" s="3"/>
      <c r="BI1074" s="3"/>
      <c r="BJ1074" s="3"/>
      <c r="BK1074" s="3"/>
      <c r="BL1074" s="3"/>
      <c r="BM1074" s="28">
        <v>2</v>
      </c>
    </row>
    <row r="1075" spans="1:65">
      <c r="A1075" s="30"/>
      <c r="B1075" s="19"/>
      <c r="C1075" s="9"/>
      <c r="D1075" s="26" t="s">
        <v>321</v>
      </c>
      <c r="E1075" s="26" t="s">
        <v>322</v>
      </c>
      <c r="F1075" s="26" t="s">
        <v>323</v>
      </c>
      <c r="G1075" s="26" t="s">
        <v>307</v>
      </c>
      <c r="H1075" s="26" t="s">
        <v>324</v>
      </c>
      <c r="I1075" s="153"/>
      <c r="J1075" s="3"/>
      <c r="K1075" s="3"/>
      <c r="L1075" s="3"/>
      <c r="M1075" s="3"/>
      <c r="N1075" s="3"/>
      <c r="O1075" s="3"/>
      <c r="P1075" s="3"/>
      <c r="Q1075" s="3"/>
      <c r="R1075" s="3"/>
      <c r="S1075" s="3"/>
      <c r="T1075" s="3"/>
      <c r="U1075" s="3"/>
      <c r="V1075" s="3"/>
      <c r="W1075" s="3"/>
      <c r="X1075" s="3"/>
      <c r="Y1075" s="3"/>
      <c r="Z1075" s="3"/>
      <c r="AA1075" s="3"/>
      <c r="AB1075" s="3"/>
      <c r="AC1075" s="3"/>
      <c r="AD1075" s="3"/>
      <c r="AE1075" s="3"/>
      <c r="AF1075" s="3"/>
      <c r="AG1075" s="3"/>
      <c r="AH1075" s="3"/>
      <c r="AI1075" s="3"/>
      <c r="AJ1075" s="3"/>
      <c r="AK1075" s="3"/>
      <c r="AL1075" s="3"/>
      <c r="AM1075" s="3"/>
      <c r="AN1075" s="3"/>
      <c r="AO1075" s="3"/>
      <c r="AP1075" s="3"/>
      <c r="AQ1075" s="3"/>
      <c r="AR1075" s="3"/>
      <c r="AS1075" s="3"/>
      <c r="AT1075" s="3"/>
      <c r="AU1075" s="3"/>
      <c r="AV1075" s="3"/>
      <c r="AW1075" s="3"/>
      <c r="AX1075" s="3"/>
      <c r="AY1075" s="3"/>
      <c r="AZ1075" s="3"/>
      <c r="BA1075" s="3"/>
      <c r="BB1075" s="3"/>
      <c r="BC1075" s="3"/>
      <c r="BD1075" s="3"/>
      <c r="BE1075" s="3"/>
      <c r="BF1075" s="3"/>
      <c r="BG1075" s="3"/>
      <c r="BH1075" s="3"/>
      <c r="BI1075" s="3"/>
      <c r="BJ1075" s="3"/>
      <c r="BK1075" s="3"/>
      <c r="BL1075" s="3"/>
      <c r="BM1075" s="28">
        <v>2</v>
      </c>
    </row>
    <row r="1076" spans="1:65">
      <c r="A1076" s="30"/>
      <c r="B1076" s="18">
        <v>1</v>
      </c>
      <c r="C1076" s="14">
        <v>1</v>
      </c>
      <c r="D1076" s="22">
        <v>0.57499999999999996</v>
      </c>
      <c r="E1076" s="22">
        <v>0.63086325194283877</v>
      </c>
      <c r="F1076" s="22">
        <v>0.5</v>
      </c>
      <c r="G1076" s="22">
        <v>0.6</v>
      </c>
      <c r="H1076" s="148" t="s">
        <v>318</v>
      </c>
      <c r="I1076" s="153"/>
      <c r="J1076" s="3"/>
      <c r="K1076" s="3"/>
      <c r="L1076" s="3"/>
      <c r="M1076" s="3"/>
      <c r="N1076" s="3"/>
      <c r="O1076" s="3"/>
      <c r="P1076" s="3"/>
      <c r="Q1076" s="3"/>
      <c r="R1076" s="3"/>
      <c r="S1076" s="3"/>
      <c r="T1076" s="3"/>
      <c r="U1076" s="3"/>
      <c r="V1076" s="3"/>
      <c r="W1076" s="3"/>
      <c r="X1076" s="3"/>
      <c r="Y1076" s="3"/>
      <c r="Z1076" s="3"/>
      <c r="AA1076" s="3"/>
      <c r="AB1076" s="3"/>
      <c r="AC1076" s="3"/>
      <c r="AD1076" s="3"/>
      <c r="AE1076" s="3"/>
      <c r="AF1076" s="3"/>
      <c r="AG1076" s="3"/>
      <c r="AH1076" s="3"/>
      <c r="AI1076" s="3"/>
      <c r="AJ1076" s="3"/>
      <c r="AK1076" s="3"/>
      <c r="AL1076" s="3"/>
      <c r="AM1076" s="3"/>
      <c r="AN1076" s="3"/>
      <c r="AO1076" s="3"/>
      <c r="AP1076" s="3"/>
      <c r="AQ1076" s="3"/>
      <c r="AR1076" s="3"/>
      <c r="AS1076" s="3"/>
      <c r="AT1076" s="3"/>
      <c r="AU1076" s="3"/>
      <c r="AV1076" s="3"/>
      <c r="AW1076" s="3"/>
      <c r="AX1076" s="3"/>
      <c r="AY1076" s="3"/>
      <c r="AZ1076" s="3"/>
      <c r="BA1076" s="3"/>
      <c r="BB1076" s="3"/>
      <c r="BC1076" s="3"/>
      <c r="BD1076" s="3"/>
      <c r="BE1076" s="3"/>
      <c r="BF1076" s="3"/>
      <c r="BG1076" s="3"/>
      <c r="BH1076" s="3"/>
      <c r="BI1076" s="3"/>
      <c r="BJ1076" s="3"/>
      <c r="BK1076" s="3"/>
      <c r="BL1076" s="3"/>
      <c r="BM1076" s="28">
        <v>1</v>
      </c>
    </row>
    <row r="1077" spans="1:65">
      <c r="A1077" s="30"/>
      <c r="B1077" s="19">
        <v>1</v>
      </c>
      <c r="C1077" s="9">
        <v>2</v>
      </c>
      <c r="D1077" s="11">
        <v>0.57999999999999996</v>
      </c>
      <c r="E1077" s="11">
        <v>0.64868810794250809</v>
      </c>
      <c r="F1077" s="11">
        <v>0.5</v>
      </c>
      <c r="G1077" s="11">
        <v>0.6</v>
      </c>
      <c r="H1077" s="149" t="s">
        <v>318</v>
      </c>
      <c r="I1077" s="153"/>
      <c r="J1077" s="3"/>
      <c r="K1077" s="3"/>
      <c r="L1077" s="3"/>
      <c r="M1077" s="3"/>
      <c r="N1077" s="3"/>
      <c r="O1077" s="3"/>
      <c r="P1077" s="3"/>
      <c r="Q1077" s="3"/>
      <c r="R1077" s="3"/>
      <c r="S1077" s="3"/>
      <c r="T1077" s="3"/>
      <c r="U1077" s="3"/>
      <c r="V1077" s="3"/>
      <c r="W1077" s="3"/>
      <c r="X1077" s="3"/>
      <c r="Y1077" s="3"/>
      <c r="Z1077" s="3"/>
      <c r="AA1077" s="3"/>
      <c r="AB1077" s="3"/>
      <c r="AC1077" s="3"/>
      <c r="AD1077" s="3"/>
      <c r="AE1077" s="3"/>
      <c r="AF1077" s="3"/>
      <c r="AG1077" s="3"/>
      <c r="AH1077" s="3"/>
      <c r="AI1077" s="3"/>
      <c r="AJ1077" s="3"/>
      <c r="AK1077" s="3"/>
      <c r="AL1077" s="3"/>
      <c r="AM1077" s="3"/>
      <c r="AN1077" s="3"/>
      <c r="AO1077" s="3"/>
      <c r="AP1077" s="3"/>
      <c r="AQ1077" s="3"/>
      <c r="AR1077" s="3"/>
      <c r="AS1077" s="3"/>
      <c r="AT1077" s="3"/>
      <c r="AU1077" s="3"/>
      <c r="AV1077" s="3"/>
      <c r="AW1077" s="3"/>
      <c r="AX1077" s="3"/>
      <c r="AY1077" s="3"/>
      <c r="AZ1077" s="3"/>
      <c r="BA1077" s="3"/>
      <c r="BB1077" s="3"/>
      <c r="BC1077" s="3"/>
      <c r="BD1077" s="3"/>
      <c r="BE1077" s="3"/>
      <c r="BF1077" s="3"/>
      <c r="BG1077" s="3"/>
      <c r="BH1077" s="3"/>
      <c r="BI1077" s="3"/>
      <c r="BJ1077" s="3"/>
      <c r="BK1077" s="3"/>
      <c r="BL1077" s="3"/>
      <c r="BM1077" s="28">
        <v>29</v>
      </c>
    </row>
    <row r="1078" spans="1:65">
      <c r="A1078" s="30"/>
      <c r="B1078" s="19">
        <v>1</v>
      </c>
      <c r="C1078" s="9">
        <v>3</v>
      </c>
      <c r="D1078" s="11">
        <v>0.58199999999999996</v>
      </c>
      <c r="E1078" s="11">
        <v>0.62548820035630182</v>
      </c>
      <c r="F1078" s="11">
        <v>0.5</v>
      </c>
      <c r="G1078" s="11">
        <v>0.7</v>
      </c>
      <c r="H1078" s="149" t="s">
        <v>318</v>
      </c>
      <c r="I1078" s="153"/>
      <c r="J1078" s="3"/>
      <c r="K1078" s="3"/>
      <c r="L1078" s="3"/>
      <c r="M1078" s="3"/>
      <c r="N1078" s="3"/>
      <c r="O1078" s="3"/>
      <c r="P1078" s="3"/>
      <c r="Q1078" s="3"/>
      <c r="R1078" s="3"/>
      <c r="S1078" s="3"/>
      <c r="T1078" s="3"/>
      <c r="U1078" s="3"/>
      <c r="V1078" s="3"/>
      <c r="W1078" s="3"/>
      <c r="X1078" s="3"/>
      <c r="Y1078" s="3"/>
      <c r="Z1078" s="3"/>
      <c r="AA1078" s="3"/>
      <c r="AB1078" s="3"/>
      <c r="AC1078" s="3"/>
      <c r="AD1078" s="3"/>
      <c r="AE1078" s="3"/>
      <c r="AF1078" s="3"/>
      <c r="AG1078" s="3"/>
      <c r="AH1078" s="3"/>
      <c r="AI1078" s="3"/>
      <c r="AJ1078" s="3"/>
      <c r="AK1078" s="3"/>
      <c r="AL1078" s="3"/>
      <c r="AM1078" s="3"/>
      <c r="AN1078" s="3"/>
      <c r="AO1078" s="3"/>
      <c r="AP1078" s="3"/>
      <c r="AQ1078" s="3"/>
      <c r="AR1078" s="3"/>
      <c r="AS1078" s="3"/>
      <c r="AT1078" s="3"/>
      <c r="AU1078" s="3"/>
      <c r="AV1078" s="3"/>
      <c r="AW1078" s="3"/>
      <c r="AX1078" s="3"/>
      <c r="AY1078" s="3"/>
      <c r="AZ1078" s="3"/>
      <c r="BA1078" s="3"/>
      <c r="BB1078" s="3"/>
      <c r="BC1078" s="3"/>
      <c r="BD1078" s="3"/>
      <c r="BE1078" s="3"/>
      <c r="BF1078" s="3"/>
      <c r="BG1078" s="3"/>
      <c r="BH1078" s="3"/>
      <c r="BI1078" s="3"/>
      <c r="BJ1078" s="3"/>
      <c r="BK1078" s="3"/>
      <c r="BL1078" s="3"/>
      <c r="BM1078" s="28">
        <v>16</v>
      </c>
    </row>
    <row r="1079" spans="1:65">
      <c r="A1079" s="30"/>
      <c r="B1079" s="19">
        <v>1</v>
      </c>
      <c r="C1079" s="9">
        <v>4</v>
      </c>
      <c r="D1079" s="11">
        <v>0.55000000000000004</v>
      </c>
      <c r="E1079" s="11">
        <v>0.63906071433924283</v>
      </c>
      <c r="F1079" s="11">
        <v>0.5</v>
      </c>
      <c r="G1079" s="11">
        <v>0.6</v>
      </c>
      <c r="H1079" s="149" t="s">
        <v>318</v>
      </c>
      <c r="I1079" s="153"/>
      <c r="J1079" s="3"/>
      <c r="K1079" s="3"/>
      <c r="L1079" s="3"/>
      <c r="M1079" s="3"/>
      <c r="N1079" s="3"/>
      <c r="O1079" s="3"/>
      <c r="P1079" s="3"/>
      <c r="Q1079" s="3"/>
      <c r="R1079" s="3"/>
      <c r="S1079" s="3"/>
      <c r="T1079" s="3"/>
      <c r="U1079" s="3"/>
      <c r="V1079" s="3"/>
      <c r="W1079" s="3"/>
      <c r="X1079" s="3"/>
      <c r="Y1079" s="3"/>
      <c r="Z1079" s="3"/>
      <c r="AA1079" s="3"/>
      <c r="AB1079" s="3"/>
      <c r="AC1079" s="3"/>
      <c r="AD1079" s="3"/>
      <c r="AE1079" s="3"/>
      <c r="AF1079" s="3"/>
      <c r="AG1079" s="3"/>
      <c r="AH1079" s="3"/>
      <c r="AI1079" s="3"/>
      <c r="AJ1079" s="3"/>
      <c r="AK1079" s="3"/>
      <c r="AL1079" s="3"/>
      <c r="AM1079" s="3"/>
      <c r="AN1079" s="3"/>
      <c r="AO1079" s="3"/>
      <c r="AP1079" s="3"/>
      <c r="AQ1079" s="3"/>
      <c r="AR1079" s="3"/>
      <c r="AS1079" s="3"/>
      <c r="AT1079" s="3"/>
      <c r="AU1079" s="3"/>
      <c r="AV1079" s="3"/>
      <c r="AW1079" s="3"/>
      <c r="AX1079" s="3"/>
      <c r="AY1079" s="3"/>
      <c r="AZ1079" s="3"/>
      <c r="BA1079" s="3"/>
      <c r="BB1079" s="3"/>
      <c r="BC1079" s="3"/>
      <c r="BD1079" s="3"/>
      <c r="BE1079" s="3"/>
      <c r="BF1079" s="3"/>
      <c r="BG1079" s="3"/>
      <c r="BH1079" s="3"/>
      <c r="BI1079" s="3"/>
      <c r="BJ1079" s="3"/>
      <c r="BK1079" s="3"/>
      <c r="BL1079" s="3"/>
      <c r="BM1079" s="28">
        <v>0.58135276944843395</v>
      </c>
    </row>
    <row r="1080" spans="1:65">
      <c r="A1080" s="30"/>
      <c r="B1080" s="19">
        <v>1</v>
      </c>
      <c r="C1080" s="9">
        <v>5</v>
      </c>
      <c r="D1080" s="11">
        <v>0.56799999999999995</v>
      </c>
      <c r="E1080" s="11">
        <v>0.63608527074728249</v>
      </c>
      <c r="F1080" s="11">
        <v>0.5</v>
      </c>
      <c r="G1080" s="11">
        <v>0.6</v>
      </c>
      <c r="H1080" s="149" t="s">
        <v>318</v>
      </c>
      <c r="I1080" s="153"/>
      <c r="J1080" s="3"/>
      <c r="K1080" s="3"/>
      <c r="L1080" s="3"/>
      <c r="M1080" s="3"/>
      <c r="N1080" s="3"/>
      <c r="O1080" s="3"/>
      <c r="P1080" s="3"/>
      <c r="Q1080" s="3"/>
      <c r="R1080" s="3"/>
      <c r="S1080" s="3"/>
      <c r="T1080" s="3"/>
      <c r="U1080" s="3"/>
      <c r="V1080" s="3"/>
      <c r="W1080" s="3"/>
      <c r="X1080" s="3"/>
      <c r="Y1080" s="3"/>
      <c r="Z1080" s="3"/>
      <c r="AA1080" s="3"/>
      <c r="AB1080" s="3"/>
      <c r="AC1080" s="3"/>
      <c r="AD1080" s="3"/>
      <c r="AE1080" s="3"/>
      <c r="AF1080" s="3"/>
      <c r="AG1080" s="3"/>
      <c r="AH1080" s="3"/>
      <c r="AI1080" s="3"/>
      <c r="AJ1080" s="3"/>
      <c r="AK1080" s="3"/>
      <c r="AL1080" s="3"/>
      <c r="AM1080" s="3"/>
      <c r="AN1080" s="3"/>
      <c r="AO1080" s="3"/>
      <c r="AP1080" s="3"/>
      <c r="AQ1080" s="3"/>
      <c r="AR1080" s="3"/>
      <c r="AS1080" s="3"/>
      <c r="AT1080" s="3"/>
      <c r="AU1080" s="3"/>
      <c r="AV1080" s="3"/>
      <c r="AW1080" s="3"/>
      <c r="AX1080" s="3"/>
      <c r="AY1080" s="3"/>
      <c r="AZ1080" s="3"/>
      <c r="BA1080" s="3"/>
      <c r="BB1080" s="3"/>
      <c r="BC1080" s="3"/>
      <c r="BD1080" s="3"/>
      <c r="BE1080" s="3"/>
      <c r="BF1080" s="3"/>
      <c r="BG1080" s="3"/>
      <c r="BH1080" s="3"/>
      <c r="BI1080" s="3"/>
      <c r="BJ1080" s="3"/>
      <c r="BK1080" s="3"/>
      <c r="BL1080" s="3"/>
      <c r="BM1080" s="28">
        <v>48</v>
      </c>
    </row>
    <row r="1081" spans="1:65">
      <c r="A1081" s="30"/>
      <c r="B1081" s="19">
        <v>1</v>
      </c>
      <c r="C1081" s="9">
        <v>6</v>
      </c>
      <c r="D1081" s="11">
        <v>0.55700000000000005</v>
      </c>
      <c r="E1081" s="11">
        <v>0.66028092143423489</v>
      </c>
      <c r="F1081" s="11">
        <v>0.5</v>
      </c>
      <c r="G1081" s="11">
        <v>0.6</v>
      </c>
      <c r="H1081" s="149" t="s">
        <v>318</v>
      </c>
      <c r="I1081" s="153"/>
      <c r="J1081" s="3"/>
      <c r="K1081" s="3"/>
      <c r="L1081" s="3"/>
      <c r="M1081" s="3"/>
      <c r="N1081" s="3"/>
      <c r="O1081" s="3"/>
      <c r="P1081" s="3"/>
      <c r="Q1081" s="3"/>
      <c r="R1081" s="3"/>
      <c r="S1081" s="3"/>
      <c r="T1081" s="3"/>
      <c r="U1081" s="3"/>
      <c r="V1081" s="3"/>
      <c r="W1081" s="3"/>
      <c r="X1081" s="3"/>
      <c r="Y1081" s="3"/>
      <c r="Z1081" s="3"/>
      <c r="AA1081" s="3"/>
      <c r="AB1081" s="3"/>
      <c r="AC1081" s="3"/>
      <c r="AD1081" s="3"/>
      <c r="AE1081" s="3"/>
      <c r="AF1081" s="3"/>
      <c r="AG1081" s="3"/>
      <c r="AH1081" s="3"/>
      <c r="AI1081" s="3"/>
      <c r="AJ1081" s="3"/>
      <c r="AK1081" s="3"/>
      <c r="AL1081" s="3"/>
      <c r="AM1081" s="3"/>
      <c r="AN1081" s="3"/>
      <c r="AO1081" s="3"/>
      <c r="AP1081" s="3"/>
      <c r="AQ1081" s="3"/>
      <c r="AR1081" s="3"/>
      <c r="AS1081" s="3"/>
      <c r="AT1081" s="3"/>
      <c r="AU1081" s="3"/>
      <c r="AV1081" s="3"/>
      <c r="AW1081" s="3"/>
      <c r="AX1081" s="3"/>
      <c r="AY1081" s="3"/>
      <c r="AZ1081" s="3"/>
      <c r="BA1081" s="3"/>
      <c r="BB1081" s="3"/>
      <c r="BC1081" s="3"/>
      <c r="BD1081" s="3"/>
      <c r="BE1081" s="3"/>
      <c r="BF1081" s="3"/>
      <c r="BG1081" s="3"/>
      <c r="BH1081" s="3"/>
      <c r="BI1081" s="3"/>
      <c r="BJ1081" s="3"/>
      <c r="BK1081" s="3"/>
      <c r="BL1081" s="3"/>
      <c r="BM1081" s="55"/>
    </row>
    <row r="1082" spans="1:65">
      <c r="A1082" s="30"/>
      <c r="B1082" s="20" t="s">
        <v>260</v>
      </c>
      <c r="C1082" s="12"/>
      <c r="D1082" s="23">
        <v>0.56866666666666665</v>
      </c>
      <c r="E1082" s="23">
        <v>0.64007774446040144</v>
      </c>
      <c r="F1082" s="23">
        <v>0.5</v>
      </c>
      <c r="G1082" s="23">
        <v>0.6166666666666667</v>
      </c>
      <c r="H1082" s="23" t="s">
        <v>662</v>
      </c>
      <c r="I1082" s="153"/>
      <c r="J1082" s="3"/>
      <c r="K1082" s="3"/>
      <c r="L1082" s="3"/>
      <c r="M1082" s="3"/>
      <c r="N1082" s="3"/>
      <c r="O1082" s="3"/>
      <c r="P1082" s="3"/>
      <c r="Q1082" s="3"/>
      <c r="R1082" s="3"/>
      <c r="S1082" s="3"/>
      <c r="T1082" s="3"/>
      <c r="U1082" s="3"/>
      <c r="V1082" s="3"/>
      <c r="W1082" s="3"/>
      <c r="X1082" s="3"/>
      <c r="Y1082" s="3"/>
      <c r="Z1082" s="3"/>
      <c r="AA1082" s="3"/>
      <c r="AB1082" s="3"/>
      <c r="AC1082" s="3"/>
      <c r="AD1082" s="3"/>
      <c r="AE1082" s="3"/>
      <c r="AF1082" s="3"/>
      <c r="AG1082" s="3"/>
      <c r="AH1082" s="3"/>
      <c r="AI1082" s="3"/>
      <c r="AJ1082" s="3"/>
      <c r="AK1082" s="3"/>
      <c r="AL1082" s="3"/>
      <c r="AM1082" s="3"/>
      <c r="AN1082" s="3"/>
      <c r="AO1082" s="3"/>
      <c r="AP1082" s="3"/>
      <c r="AQ1082" s="3"/>
      <c r="AR1082" s="3"/>
      <c r="AS1082" s="3"/>
      <c r="AT1082" s="3"/>
      <c r="AU1082" s="3"/>
      <c r="AV1082" s="3"/>
      <c r="AW1082" s="3"/>
      <c r="AX1082" s="3"/>
      <c r="AY1082" s="3"/>
      <c r="AZ1082" s="3"/>
      <c r="BA1082" s="3"/>
      <c r="BB1082" s="3"/>
      <c r="BC1082" s="3"/>
      <c r="BD1082" s="3"/>
      <c r="BE1082" s="3"/>
      <c r="BF1082" s="3"/>
      <c r="BG1082" s="3"/>
      <c r="BH1082" s="3"/>
      <c r="BI1082" s="3"/>
      <c r="BJ1082" s="3"/>
      <c r="BK1082" s="3"/>
      <c r="BL1082" s="3"/>
      <c r="BM1082" s="55"/>
    </row>
    <row r="1083" spans="1:65">
      <c r="A1083" s="30"/>
      <c r="B1083" s="3" t="s">
        <v>261</v>
      </c>
      <c r="C1083" s="29"/>
      <c r="D1083" s="11">
        <v>0.5714999999999999</v>
      </c>
      <c r="E1083" s="11">
        <v>0.63757299254326272</v>
      </c>
      <c r="F1083" s="11">
        <v>0.5</v>
      </c>
      <c r="G1083" s="11">
        <v>0.6</v>
      </c>
      <c r="H1083" s="11" t="s">
        <v>662</v>
      </c>
      <c r="I1083" s="153"/>
      <c r="J1083" s="3"/>
      <c r="K1083" s="3"/>
      <c r="L1083" s="3"/>
      <c r="M1083" s="3"/>
      <c r="N1083" s="3"/>
      <c r="O1083" s="3"/>
      <c r="P1083" s="3"/>
      <c r="Q1083" s="3"/>
      <c r="R1083" s="3"/>
      <c r="S1083" s="3"/>
      <c r="T1083" s="3"/>
      <c r="U1083" s="3"/>
      <c r="V1083" s="3"/>
      <c r="W1083" s="3"/>
      <c r="X1083" s="3"/>
      <c r="Y1083" s="3"/>
      <c r="Z1083" s="3"/>
      <c r="AA1083" s="3"/>
      <c r="AB1083" s="3"/>
      <c r="AC1083" s="3"/>
      <c r="AD1083" s="3"/>
      <c r="AE1083" s="3"/>
      <c r="AF1083" s="3"/>
      <c r="AG1083" s="3"/>
      <c r="AH1083" s="3"/>
      <c r="AI1083" s="3"/>
      <c r="AJ1083" s="3"/>
      <c r="AK1083" s="3"/>
      <c r="AL1083" s="3"/>
      <c r="AM1083" s="3"/>
      <c r="AN1083" s="3"/>
      <c r="AO1083" s="3"/>
      <c r="AP1083" s="3"/>
      <c r="AQ1083" s="3"/>
      <c r="AR1083" s="3"/>
      <c r="AS1083" s="3"/>
      <c r="AT1083" s="3"/>
      <c r="AU1083" s="3"/>
      <c r="AV1083" s="3"/>
      <c r="AW1083" s="3"/>
      <c r="AX1083" s="3"/>
      <c r="AY1083" s="3"/>
      <c r="AZ1083" s="3"/>
      <c r="BA1083" s="3"/>
      <c r="BB1083" s="3"/>
      <c r="BC1083" s="3"/>
      <c r="BD1083" s="3"/>
      <c r="BE1083" s="3"/>
      <c r="BF1083" s="3"/>
      <c r="BG1083" s="3"/>
      <c r="BH1083" s="3"/>
      <c r="BI1083" s="3"/>
      <c r="BJ1083" s="3"/>
      <c r="BK1083" s="3"/>
      <c r="BL1083" s="3"/>
      <c r="BM1083" s="55"/>
    </row>
    <row r="1084" spans="1:65">
      <c r="A1084" s="30"/>
      <c r="B1084" s="3" t="s">
        <v>262</v>
      </c>
      <c r="C1084" s="29"/>
      <c r="D1084" s="24">
        <v>1.2894443247642204E-2</v>
      </c>
      <c r="E1084" s="24">
        <v>1.2625708576305777E-2</v>
      </c>
      <c r="F1084" s="24">
        <v>0</v>
      </c>
      <c r="G1084" s="24">
        <v>4.0824829046386291E-2</v>
      </c>
      <c r="H1084" s="24" t="s">
        <v>662</v>
      </c>
      <c r="I1084" s="153"/>
      <c r="J1084" s="3"/>
      <c r="K1084" s="3"/>
      <c r="L1084" s="3"/>
      <c r="M1084" s="3"/>
      <c r="N1084" s="3"/>
      <c r="O1084" s="3"/>
      <c r="P1084" s="3"/>
      <c r="Q1084" s="3"/>
      <c r="R1084" s="3"/>
      <c r="S1084" s="3"/>
      <c r="T1084" s="3"/>
      <c r="U1084" s="3"/>
      <c r="V1084" s="3"/>
      <c r="W1084" s="3"/>
      <c r="X1084" s="3"/>
      <c r="Y1084" s="3"/>
      <c r="Z1084" s="3"/>
      <c r="AA1084" s="3"/>
      <c r="AB1084" s="3"/>
      <c r="AC1084" s="3"/>
      <c r="AD1084" s="3"/>
      <c r="AE1084" s="3"/>
      <c r="AF1084" s="3"/>
      <c r="AG1084" s="3"/>
      <c r="AH1084" s="3"/>
      <c r="AI1084" s="3"/>
      <c r="AJ1084" s="3"/>
      <c r="AK1084" s="3"/>
      <c r="AL1084" s="3"/>
      <c r="AM1084" s="3"/>
      <c r="AN1084" s="3"/>
      <c r="AO1084" s="3"/>
      <c r="AP1084" s="3"/>
      <c r="AQ1084" s="3"/>
      <c r="AR1084" s="3"/>
      <c r="AS1084" s="3"/>
      <c r="AT1084" s="3"/>
      <c r="AU1084" s="3"/>
      <c r="AV1084" s="3"/>
      <c r="AW1084" s="3"/>
      <c r="AX1084" s="3"/>
      <c r="AY1084" s="3"/>
      <c r="AZ1084" s="3"/>
      <c r="BA1084" s="3"/>
      <c r="BB1084" s="3"/>
      <c r="BC1084" s="3"/>
      <c r="BD1084" s="3"/>
      <c r="BE1084" s="3"/>
      <c r="BF1084" s="3"/>
      <c r="BG1084" s="3"/>
      <c r="BH1084" s="3"/>
      <c r="BI1084" s="3"/>
      <c r="BJ1084" s="3"/>
      <c r="BK1084" s="3"/>
      <c r="BL1084" s="3"/>
      <c r="BM1084" s="55"/>
    </row>
    <row r="1085" spans="1:65">
      <c r="A1085" s="30"/>
      <c r="B1085" s="3" t="s">
        <v>86</v>
      </c>
      <c r="C1085" s="29"/>
      <c r="D1085" s="13">
        <v>2.267487089268852E-2</v>
      </c>
      <c r="E1085" s="13">
        <v>1.9725273508688395E-2</v>
      </c>
      <c r="F1085" s="13">
        <v>0</v>
      </c>
      <c r="G1085" s="13">
        <v>6.6202425480626409E-2</v>
      </c>
      <c r="H1085" s="13" t="s">
        <v>662</v>
      </c>
      <c r="I1085" s="153"/>
      <c r="J1085" s="3"/>
      <c r="K1085" s="3"/>
      <c r="L1085" s="3"/>
      <c r="M1085" s="3"/>
      <c r="N1085" s="3"/>
      <c r="O1085" s="3"/>
      <c r="P1085" s="3"/>
      <c r="Q1085" s="3"/>
      <c r="R1085" s="3"/>
      <c r="S1085" s="3"/>
      <c r="T1085" s="3"/>
      <c r="U1085" s="3"/>
      <c r="V1085" s="3"/>
      <c r="W1085" s="3"/>
      <c r="X1085" s="3"/>
      <c r="Y1085" s="3"/>
      <c r="Z1085" s="3"/>
      <c r="AA1085" s="3"/>
      <c r="AB1085" s="3"/>
      <c r="AC1085" s="3"/>
      <c r="AD1085" s="3"/>
      <c r="AE1085" s="3"/>
      <c r="AF1085" s="3"/>
      <c r="AG1085" s="3"/>
      <c r="AH1085" s="3"/>
      <c r="AI1085" s="3"/>
      <c r="AJ1085" s="3"/>
      <c r="AK1085" s="3"/>
      <c r="AL1085" s="3"/>
      <c r="AM1085" s="3"/>
      <c r="AN1085" s="3"/>
      <c r="AO1085" s="3"/>
      <c r="AP1085" s="3"/>
      <c r="AQ1085" s="3"/>
      <c r="AR1085" s="3"/>
      <c r="AS1085" s="3"/>
      <c r="AT1085" s="3"/>
      <c r="AU1085" s="3"/>
      <c r="AV1085" s="3"/>
      <c r="AW1085" s="3"/>
      <c r="AX1085" s="3"/>
      <c r="AY1085" s="3"/>
      <c r="AZ1085" s="3"/>
      <c r="BA1085" s="3"/>
      <c r="BB1085" s="3"/>
      <c r="BC1085" s="3"/>
      <c r="BD1085" s="3"/>
      <c r="BE1085" s="3"/>
      <c r="BF1085" s="3"/>
      <c r="BG1085" s="3"/>
      <c r="BH1085" s="3"/>
      <c r="BI1085" s="3"/>
      <c r="BJ1085" s="3"/>
      <c r="BK1085" s="3"/>
      <c r="BL1085" s="3"/>
      <c r="BM1085" s="55"/>
    </row>
    <row r="1086" spans="1:65">
      <c r="A1086" s="30"/>
      <c r="B1086" s="3" t="s">
        <v>263</v>
      </c>
      <c r="C1086" s="29"/>
      <c r="D1086" s="13">
        <v>-2.1821694930263091E-2</v>
      </c>
      <c r="E1086" s="13">
        <v>0.10101435496331002</v>
      </c>
      <c r="F1086" s="13">
        <v>-0.13993701195509645</v>
      </c>
      <c r="G1086" s="13">
        <v>6.0744351922047635E-2</v>
      </c>
      <c r="H1086" s="13" t="s">
        <v>662</v>
      </c>
      <c r="I1086" s="153"/>
      <c r="J1086" s="3"/>
      <c r="K1086" s="3"/>
      <c r="L1086" s="3"/>
      <c r="M1086" s="3"/>
      <c r="N1086" s="3"/>
      <c r="O1086" s="3"/>
      <c r="P1086" s="3"/>
      <c r="Q1086" s="3"/>
      <c r="R1086" s="3"/>
      <c r="S1086" s="3"/>
      <c r="T1086" s="3"/>
      <c r="U1086" s="3"/>
      <c r="V1086" s="3"/>
      <c r="W1086" s="3"/>
      <c r="X1086" s="3"/>
      <c r="Y1086" s="3"/>
      <c r="Z1086" s="3"/>
      <c r="AA1086" s="3"/>
      <c r="AB1086" s="3"/>
      <c r="AC1086" s="3"/>
      <c r="AD1086" s="3"/>
      <c r="AE1086" s="3"/>
      <c r="AF1086" s="3"/>
      <c r="AG1086" s="3"/>
      <c r="AH1086" s="3"/>
      <c r="AI1086" s="3"/>
      <c r="AJ1086" s="3"/>
      <c r="AK1086" s="3"/>
      <c r="AL1086" s="3"/>
      <c r="AM1086" s="3"/>
      <c r="AN1086" s="3"/>
      <c r="AO1086" s="3"/>
      <c r="AP1086" s="3"/>
      <c r="AQ1086" s="3"/>
      <c r="AR1086" s="3"/>
      <c r="AS1086" s="3"/>
      <c r="AT1086" s="3"/>
      <c r="AU1086" s="3"/>
      <c r="AV1086" s="3"/>
      <c r="AW1086" s="3"/>
      <c r="AX1086" s="3"/>
      <c r="AY1086" s="3"/>
      <c r="AZ1086" s="3"/>
      <c r="BA1086" s="3"/>
      <c r="BB1086" s="3"/>
      <c r="BC1086" s="3"/>
      <c r="BD1086" s="3"/>
      <c r="BE1086" s="3"/>
      <c r="BF1086" s="3"/>
      <c r="BG1086" s="3"/>
      <c r="BH1086" s="3"/>
      <c r="BI1086" s="3"/>
      <c r="BJ1086" s="3"/>
      <c r="BK1086" s="3"/>
      <c r="BL1086" s="3"/>
      <c r="BM1086" s="55"/>
    </row>
    <row r="1087" spans="1:65">
      <c r="A1087" s="30"/>
      <c r="B1087" s="46" t="s">
        <v>264</v>
      </c>
      <c r="C1087" s="47"/>
      <c r="D1087" s="45">
        <v>0</v>
      </c>
      <c r="E1087" s="45">
        <v>0.7</v>
      </c>
      <c r="F1087" s="45">
        <v>0.67</v>
      </c>
      <c r="G1087" s="45">
        <v>0.47</v>
      </c>
      <c r="H1087" s="45">
        <v>3.13</v>
      </c>
      <c r="I1087" s="153"/>
      <c r="J1087" s="3"/>
      <c r="K1087" s="3"/>
      <c r="L1087" s="3"/>
      <c r="M1087" s="3"/>
      <c r="N1087" s="3"/>
      <c r="O1087" s="3"/>
      <c r="P1087" s="3"/>
      <c r="Q1087" s="3"/>
      <c r="R1087" s="3"/>
      <c r="S1087" s="3"/>
      <c r="T1087" s="3"/>
      <c r="U1087" s="3"/>
      <c r="V1087" s="3"/>
      <c r="W1087" s="3"/>
      <c r="X1087" s="3"/>
      <c r="Y1087" s="3"/>
      <c r="Z1087" s="3"/>
      <c r="AA1087" s="3"/>
      <c r="AB1087" s="3"/>
      <c r="AC1087" s="3"/>
      <c r="AD1087" s="3"/>
      <c r="AE1087" s="3"/>
      <c r="AF1087" s="3"/>
      <c r="AG1087" s="3"/>
      <c r="AH1087" s="3"/>
      <c r="AI1087" s="3"/>
      <c r="AJ1087" s="3"/>
      <c r="AK1087" s="3"/>
      <c r="AL1087" s="3"/>
      <c r="AM1087" s="3"/>
      <c r="AN1087" s="3"/>
      <c r="AO1087" s="3"/>
      <c r="AP1087" s="3"/>
      <c r="AQ1087" s="3"/>
      <c r="AR1087" s="3"/>
      <c r="AS1087" s="3"/>
      <c r="AT1087" s="3"/>
      <c r="AU1087" s="3"/>
      <c r="AV1087" s="3"/>
      <c r="AW1087" s="3"/>
      <c r="AX1087" s="3"/>
      <c r="AY1087" s="3"/>
      <c r="AZ1087" s="3"/>
      <c r="BA1087" s="3"/>
      <c r="BB1087" s="3"/>
      <c r="BC1087" s="3"/>
      <c r="BD1087" s="3"/>
      <c r="BE1087" s="3"/>
      <c r="BF1087" s="3"/>
      <c r="BG1087" s="3"/>
      <c r="BH1087" s="3"/>
      <c r="BI1087" s="3"/>
      <c r="BJ1087" s="3"/>
      <c r="BK1087" s="3"/>
      <c r="BL1087" s="3"/>
      <c r="BM1087" s="55"/>
    </row>
    <row r="1088" spans="1:65">
      <c r="B1088" s="31"/>
      <c r="C1088" s="20"/>
      <c r="D1088" s="20"/>
      <c r="E1088" s="20"/>
      <c r="F1088" s="20"/>
      <c r="G1088" s="20"/>
      <c r="H1088" s="20"/>
      <c r="BM1088" s="55"/>
    </row>
    <row r="1089" spans="1:65" ht="15">
      <c r="B1089" s="8" t="s">
        <v>660</v>
      </c>
      <c r="BM1089" s="28" t="s">
        <v>67</v>
      </c>
    </row>
    <row r="1090" spans="1:65" ht="15">
      <c r="A1090" s="25" t="s">
        <v>44</v>
      </c>
      <c r="B1090" s="18" t="s">
        <v>112</v>
      </c>
      <c r="C1090" s="15" t="s">
        <v>113</v>
      </c>
      <c r="D1090" s="16" t="s">
        <v>225</v>
      </c>
      <c r="E1090" s="17" t="s">
        <v>225</v>
      </c>
      <c r="F1090" s="17" t="s">
        <v>225</v>
      </c>
      <c r="G1090" s="17" t="s">
        <v>225</v>
      </c>
      <c r="H1090" s="17" t="s">
        <v>225</v>
      </c>
      <c r="I1090" s="17" t="s">
        <v>225</v>
      </c>
      <c r="J1090" s="17" t="s">
        <v>225</v>
      </c>
      <c r="K1090" s="17" t="s">
        <v>225</v>
      </c>
      <c r="L1090" s="17" t="s">
        <v>225</v>
      </c>
      <c r="M1090" s="17" t="s">
        <v>225</v>
      </c>
      <c r="N1090" s="17" t="s">
        <v>225</v>
      </c>
      <c r="O1090" s="17" t="s">
        <v>225</v>
      </c>
      <c r="P1090" s="17" t="s">
        <v>225</v>
      </c>
      <c r="Q1090" s="17" t="s">
        <v>225</v>
      </c>
      <c r="R1090" s="17" t="s">
        <v>225</v>
      </c>
      <c r="S1090" s="153"/>
      <c r="T1090" s="3"/>
      <c r="U1090" s="3"/>
      <c r="V1090" s="3"/>
      <c r="W1090" s="3"/>
      <c r="X1090" s="3"/>
      <c r="Y1090" s="3"/>
      <c r="Z1090" s="3"/>
      <c r="AA1090" s="3"/>
      <c r="AB1090" s="3"/>
      <c r="AC1090" s="3"/>
      <c r="AD1090" s="3"/>
      <c r="AE1090" s="3"/>
      <c r="AF1090" s="3"/>
      <c r="AG1090" s="3"/>
      <c r="AH1090" s="3"/>
      <c r="AI1090" s="3"/>
      <c r="AJ1090" s="3"/>
      <c r="AK1090" s="3"/>
      <c r="AL1090" s="3"/>
      <c r="AM1090" s="3"/>
      <c r="AN1090" s="3"/>
      <c r="AO1090" s="3"/>
      <c r="AP1090" s="3"/>
      <c r="AQ1090" s="3"/>
      <c r="AR1090" s="3"/>
      <c r="AS1090" s="3"/>
      <c r="AT1090" s="3"/>
      <c r="AU1090" s="3"/>
      <c r="AV1090" s="3"/>
      <c r="AW1090" s="3"/>
      <c r="AX1090" s="3"/>
      <c r="AY1090" s="3"/>
      <c r="AZ1090" s="3"/>
      <c r="BA1090" s="3"/>
      <c r="BB1090" s="3"/>
      <c r="BC1090" s="3"/>
      <c r="BD1090" s="3"/>
      <c r="BE1090" s="3"/>
      <c r="BF1090" s="3"/>
      <c r="BG1090" s="3"/>
      <c r="BH1090" s="3"/>
      <c r="BI1090" s="3"/>
      <c r="BJ1090" s="3"/>
      <c r="BK1090" s="3"/>
      <c r="BL1090" s="3"/>
      <c r="BM1090" s="28">
        <v>1</v>
      </c>
    </row>
    <row r="1091" spans="1:65">
      <c r="A1091" s="30"/>
      <c r="B1091" s="19" t="s">
        <v>226</v>
      </c>
      <c r="C1091" s="9" t="s">
        <v>226</v>
      </c>
      <c r="D1091" s="151" t="s">
        <v>230</v>
      </c>
      <c r="E1091" s="152" t="s">
        <v>231</v>
      </c>
      <c r="F1091" s="152" t="s">
        <v>232</v>
      </c>
      <c r="G1091" s="152" t="s">
        <v>235</v>
      </c>
      <c r="H1091" s="152" t="s">
        <v>236</v>
      </c>
      <c r="I1091" s="152" t="s">
        <v>237</v>
      </c>
      <c r="J1091" s="152" t="s">
        <v>238</v>
      </c>
      <c r="K1091" s="152" t="s">
        <v>280</v>
      </c>
      <c r="L1091" s="152" t="s">
        <v>241</v>
      </c>
      <c r="M1091" s="152" t="s">
        <v>242</v>
      </c>
      <c r="N1091" s="152" t="s">
        <v>243</v>
      </c>
      <c r="O1091" s="152" t="s">
        <v>245</v>
      </c>
      <c r="P1091" s="152" t="s">
        <v>246</v>
      </c>
      <c r="Q1091" s="152" t="s">
        <v>248</v>
      </c>
      <c r="R1091" s="152" t="s">
        <v>249</v>
      </c>
      <c r="S1091" s="153"/>
      <c r="T1091" s="3"/>
      <c r="U1091" s="3"/>
      <c r="V1091" s="3"/>
      <c r="W1091" s="3"/>
      <c r="X1091" s="3"/>
      <c r="Y1091" s="3"/>
      <c r="Z1091" s="3"/>
      <c r="AA1091" s="3"/>
      <c r="AB1091" s="3"/>
      <c r="AC1091" s="3"/>
      <c r="AD1091" s="3"/>
      <c r="AE1091" s="3"/>
      <c r="AF1091" s="3"/>
      <c r="AG1091" s="3"/>
      <c r="AH1091" s="3"/>
      <c r="AI1091" s="3"/>
      <c r="AJ1091" s="3"/>
      <c r="AK1091" s="3"/>
      <c r="AL1091" s="3"/>
      <c r="AM1091" s="3"/>
      <c r="AN1091" s="3"/>
      <c r="AO1091" s="3"/>
      <c r="AP1091" s="3"/>
      <c r="AQ1091" s="3"/>
      <c r="AR1091" s="3"/>
      <c r="AS1091" s="3"/>
      <c r="AT1091" s="3"/>
      <c r="AU1091" s="3"/>
      <c r="AV1091" s="3"/>
      <c r="AW1091" s="3"/>
      <c r="AX1091" s="3"/>
      <c r="AY1091" s="3"/>
      <c r="AZ1091" s="3"/>
      <c r="BA1091" s="3"/>
      <c r="BB1091" s="3"/>
      <c r="BC1091" s="3"/>
      <c r="BD1091" s="3"/>
      <c r="BE1091" s="3"/>
      <c r="BF1091" s="3"/>
      <c r="BG1091" s="3"/>
      <c r="BH1091" s="3"/>
      <c r="BI1091" s="3"/>
      <c r="BJ1091" s="3"/>
      <c r="BK1091" s="3"/>
      <c r="BL1091" s="3"/>
      <c r="BM1091" s="28" t="s">
        <v>3</v>
      </c>
    </row>
    <row r="1092" spans="1:65">
      <c r="A1092" s="30"/>
      <c r="B1092" s="19"/>
      <c r="C1092" s="9"/>
      <c r="D1092" s="10" t="s">
        <v>320</v>
      </c>
      <c r="E1092" s="11" t="s">
        <v>282</v>
      </c>
      <c r="F1092" s="11" t="s">
        <v>320</v>
      </c>
      <c r="G1092" s="11" t="s">
        <v>282</v>
      </c>
      <c r="H1092" s="11" t="s">
        <v>282</v>
      </c>
      <c r="I1092" s="11" t="s">
        <v>282</v>
      </c>
      <c r="J1092" s="11" t="s">
        <v>282</v>
      </c>
      <c r="K1092" s="11" t="s">
        <v>282</v>
      </c>
      <c r="L1092" s="11" t="s">
        <v>282</v>
      </c>
      <c r="M1092" s="11" t="s">
        <v>320</v>
      </c>
      <c r="N1092" s="11" t="s">
        <v>320</v>
      </c>
      <c r="O1092" s="11" t="s">
        <v>320</v>
      </c>
      <c r="P1092" s="11" t="s">
        <v>282</v>
      </c>
      <c r="Q1092" s="11" t="s">
        <v>320</v>
      </c>
      <c r="R1092" s="11" t="s">
        <v>320</v>
      </c>
      <c r="S1092" s="153"/>
      <c r="T1092" s="3"/>
      <c r="U1092" s="3"/>
      <c r="V1092" s="3"/>
      <c r="W1092" s="3"/>
      <c r="X1092" s="3"/>
      <c r="Y1092" s="3"/>
      <c r="Z1092" s="3"/>
      <c r="AA1092" s="3"/>
      <c r="AB1092" s="3"/>
      <c r="AC1092" s="3"/>
      <c r="AD1092" s="3"/>
      <c r="AE1092" s="3"/>
      <c r="AF1092" s="3"/>
      <c r="AG1092" s="3"/>
      <c r="AH1092" s="3"/>
      <c r="AI1092" s="3"/>
      <c r="AJ1092" s="3"/>
      <c r="AK1092" s="3"/>
      <c r="AL1092" s="3"/>
      <c r="AM1092" s="3"/>
      <c r="AN1092" s="3"/>
      <c r="AO1092" s="3"/>
      <c r="AP1092" s="3"/>
      <c r="AQ1092" s="3"/>
      <c r="AR1092" s="3"/>
      <c r="AS1092" s="3"/>
      <c r="AT1092" s="3"/>
      <c r="AU1092" s="3"/>
      <c r="AV1092" s="3"/>
      <c r="AW1092" s="3"/>
      <c r="AX1092" s="3"/>
      <c r="AY1092" s="3"/>
      <c r="AZ1092" s="3"/>
      <c r="BA1092" s="3"/>
      <c r="BB1092" s="3"/>
      <c r="BC1092" s="3"/>
      <c r="BD1092" s="3"/>
      <c r="BE1092" s="3"/>
      <c r="BF1092" s="3"/>
      <c r="BG1092" s="3"/>
      <c r="BH1092" s="3"/>
      <c r="BI1092" s="3"/>
      <c r="BJ1092" s="3"/>
      <c r="BK1092" s="3"/>
      <c r="BL1092" s="3"/>
      <c r="BM1092" s="28">
        <v>0</v>
      </c>
    </row>
    <row r="1093" spans="1:65">
      <c r="A1093" s="30"/>
      <c r="B1093" s="19"/>
      <c r="C1093" s="9"/>
      <c r="D1093" s="26" t="s">
        <v>321</v>
      </c>
      <c r="E1093" s="26" t="s">
        <v>322</v>
      </c>
      <c r="F1093" s="26" t="s">
        <v>323</v>
      </c>
      <c r="G1093" s="26" t="s">
        <v>323</v>
      </c>
      <c r="H1093" s="26" t="s">
        <v>323</v>
      </c>
      <c r="I1093" s="26" t="s">
        <v>323</v>
      </c>
      <c r="J1093" s="26" t="s">
        <v>323</v>
      </c>
      <c r="K1093" s="26" t="s">
        <v>118</v>
      </c>
      <c r="L1093" s="26" t="s">
        <v>324</v>
      </c>
      <c r="M1093" s="26" t="s">
        <v>324</v>
      </c>
      <c r="N1093" s="26" t="s">
        <v>307</v>
      </c>
      <c r="O1093" s="26" t="s">
        <v>323</v>
      </c>
      <c r="P1093" s="26" t="s">
        <v>324</v>
      </c>
      <c r="Q1093" s="26" t="s">
        <v>307</v>
      </c>
      <c r="R1093" s="26" t="s">
        <v>323</v>
      </c>
      <c r="S1093" s="153"/>
      <c r="T1093" s="3"/>
      <c r="U1093" s="3"/>
      <c r="V1093" s="3"/>
      <c r="W1093" s="3"/>
      <c r="X1093" s="3"/>
      <c r="Y1093" s="3"/>
      <c r="Z1093" s="3"/>
      <c r="AA1093" s="3"/>
      <c r="AB1093" s="3"/>
      <c r="AC1093" s="3"/>
      <c r="AD1093" s="3"/>
      <c r="AE1093" s="3"/>
      <c r="AF1093" s="3"/>
      <c r="AG1093" s="3"/>
      <c r="AH1093" s="3"/>
      <c r="AI1093" s="3"/>
      <c r="AJ1093" s="3"/>
      <c r="AK1093" s="3"/>
      <c r="AL1093" s="3"/>
      <c r="AM1093" s="3"/>
      <c r="AN1093" s="3"/>
      <c r="AO1093" s="3"/>
      <c r="AP1093" s="3"/>
      <c r="AQ1093" s="3"/>
      <c r="AR1093" s="3"/>
      <c r="AS1093" s="3"/>
      <c r="AT1093" s="3"/>
      <c r="AU1093" s="3"/>
      <c r="AV1093" s="3"/>
      <c r="AW1093" s="3"/>
      <c r="AX1093" s="3"/>
      <c r="AY1093" s="3"/>
      <c r="AZ1093" s="3"/>
      <c r="BA1093" s="3"/>
      <c r="BB1093" s="3"/>
      <c r="BC1093" s="3"/>
      <c r="BD1093" s="3"/>
      <c r="BE1093" s="3"/>
      <c r="BF1093" s="3"/>
      <c r="BG1093" s="3"/>
      <c r="BH1093" s="3"/>
      <c r="BI1093" s="3"/>
      <c r="BJ1093" s="3"/>
      <c r="BK1093" s="3"/>
      <c r="BL1093" s="3"/>
      <c r="BM1093" s="28">
        <v>0</v>
      </c>
    </row>
    <row r="1094" spans="1:65">
      <c r="A1094" s="30"/>
      <c r="B1094" s="18">
        <v>1</v>
      </c>
      <c r="C1094" s="14">
        <v>1</v>
      </c>
      <c r="D1094" s="207">
        <v>277.15699999999998</v>
      </c>
      <c r="E1094" s="207">
        <v>271.68381706736079</v>
      </c>
      <c r="F1094" s="207">
        <v>257</v>
      </c>
      <c r="G1094" s="207">
        <v>261</v>
      </c>
      <c r="H1094" s="207">
        <v>267</v>
      </c>
      <c r="I1094" s="207">
        <v>268</v>
      </c>
      <c r="J1094" s="207">
        <v>261</v>
      </c>
      <c r="K1094" s="207">
        <v>257</v>
      </c>
      <c r="L1094" s="207">
        <v>274.45463273726301</v>
      </c>
      <c r="M1094" s="207">
        <v>263</v>
      </c>
      <c r="N1094" s="207">
        <v>267</v>
      </c>
      <c r="O1094" s="207">
        <v>275</v>
      </c>
      <c r="P1094" s="227">
        <v>233.2</v>
      </c>
      <c r="Q1094" s="227">
        <v>234</v>
      </c>
      <c r="R1094" s="207">
        <v>264</v>
      </c>
      <c r="S1094" s="208"/>
      <c r="T1094" s="209"/>
      <c r="U1094" s="209"/>
      <c r="V1094" s="209"/>
      <c r="W1094" s="209"/>
      <c r="X1094" s="209"/>
      <c r="Y1094" s="209"/>
      <c r="Z1094" s="209"/>
      <c r="AA1094" s="209"/>
      <c r="AB1094" s="209"/>
      <c r="AC1094" s="209"/>
      <c r="AD1094" s="209"/>
      <c r="AE1094" s="209"/>
      <c r="AF1094" s="209"/>
      <c r="AG1094" s="209"/>
      <c r="AH1094" s="209"/>
      <c r="AI1094" s="209"/>
      <c r="AJ1094" s="209"/>
      <c r="AK1094" s="209"/>
      <c r="AL1094" s="209"/>
      <c r="AM1094" s="209"/>
      <c r="AN1094" s="209"/>
      <c r="AO1094" s="209"/>
      <c r="AP1094" s="209"/>
      <c r="AQ1094" s="209"/>
      <c r="AR1094" s="209"/>
      <c r="AS1094" s="209"/>
      <c r="AT1094" s="209"/>
      <c r="AU1094" s="209"/>
      <c r="AV1094" s="209"/>
      <c r="AW1094" s="209"/>
      <c r="AX1094" s="209"/>
      <c r="AY1094" s="209"/>
      <c r="AZ1094" s="209"/>
      <c r="BA1094" s="209"/>
      <c r="BB1094" s="209"/>
      <c r="BC1094" s="209"/>
      <c r="BD1094" s="209"/>
      <c r="BE1094" s="209"/>
      <c r="BF1094" s="209"/>
      <c r="BG1094" s="209"/>
      <c r="BH1094" s="209"/>
      <c r="BI1094" s="209"/>
      <c r="BJ1094" s="209"/>
      <c r="BK1094" s="209"/>
      <c r="BL1094" s="209"/>
      <c r="BM1094" s="210">
        <v>1</v>
      </c>
    </row>
    <row r="1095" spans="1:65">
      <c r="A1095" s="30"/>
      <c r="B1095" s="19">
        <v>1</v>
      </c>
      <c r="C1095" s="9">
        <v>2</v>
      </c>
      <c r="D1095" s="211">
        <v>273.50599999999997</v>
      </c>
      <c r="E1095" s="211">
        <v>269.3430918241271</v>
      </c>
      <c r="F1095" s="211">
        <v>248.99999999999997</v>
      </c>
      <c r="G1095" s="211">
        <v>263</v>
      </c>
      <c r="H1095" s="211">
        <v>265</v>
      </c>
      <c r="I1095" s="211">
        <v>271</v>
      </c>
      <c r="J1095" s="211">
        <v>266</v>
      </c>
      <c r="K1095" s="211">
        <v>262</v>
      </c>
      <c r="L1095" s="211">
        <v>261.72888012388484</v>
      </c>
      <c r="M1095" s="211">
        <v>263</v>
      </c>
      <c r="N1095" s="211">
        <v>270</v>
      </c>
      <c r="O1095" s="211">
        <v>279</v>
      </c>
      <c r="P1095" s="228">
        <v>233.9</v>
      </c>
      <c r="Q1095" s="228">
        <v>233</v>
      </c>
      <c r="R1095" s="211">
        <v>266</v>
      </c>
      <c r="S1095" s="208"/>
      <c r="T1095" s="209"/>
      <c r="U1095" s="209"/>
      <c r="V1095" s="209"/>
      <c r="W1095" s="209"/>
      <c r="X1095" s="209"/>
      <c r="Y1095" s="209"/>
      <c r="Z1095" s="209"/>
      <c r="AA1095" s="209"/>
      <c r="AB1095" s="209"/>
      <c r="AC1095" s="209"/>
      <c r="AD1095" s="209"/>
      <c r="AE1095" s="209"/>
      <c r="AF1095" s="209"/>
      <c r="AG1095" s="209"/>
      <c r="AH1095" s="209"/>
      <c r="AI1095" s="209"/>
      <c r="AJ1095" s="209"/>
      <c r="AK1095" s="209"/>
      <c r="AL1095" s="209"/>
      <c r="AM1095" s="209"/>
      <c r="AN1095" s="209"/>
      <c r="AO1095" s="209"/>
      <c r="AP1095" s="209"/>
      <c r="AQ1095" s="209"/>
      <c r="AR1095" s="209"/>
      <c r="AS1095" s="209"/>
      <c r="AT1095" s="209"/>
      <c r="AU1095" s="209"/>
      <c r="AV1095" s="209"/>
      <c r="AW1095" s="209"/>
      <c r="AX1095" s="209"/>
      <c r="AY1095" s="209"/>
      <c r="AZ1095" s="209"/>
      <c r="BA1095" s="209"/>
      <c r="BB1095" s="209"/>
      <c r="BC1095" s="209"/>
      <c r="BD1095" s="209"/>
      <c r="BE1095" s="209"/>
      <c r="BF1095" s="209"/>
      <c r="BG1095" s="209"/>
      <c r="BH1095" s="209"/>
      <c r="BI1095" s="209"/>
      <c r="BJ1095" s="209"/>
      <c r="BK1095" s="209"/>
      <c r="BL1095" s="209"/>
      <c r="BM1095" s="210">
        <v>5</v>
      </c>
    </row>
    <row r="1096" spans="1:65">
      <c r="A1096" s="30"/>
      <c r="B1096" s="19">
        <v>1</v>
      </c>
      <c r="C1096" s="9">
        <v>3</v>
      </c>
      <c r="D1096" s="211">
        <v>283.45100000000002</v>
      </c>
      <c r="E1096" s="211">
        <v>269.9606487566474</v>
      </c>
      <c r="F1096" s="211">
        <v>256</v>
      </c>
      <c r="G1096" s="211">
        <v>260</v>
      </c>
      <c r="H1096" s="211">
        <v>261</v>
      </c>
      <c r="I1096" s="211">
        <v>271</v>
      </c>
      <c r="J1096" s="211">
        <v>259</v>
      </c>
      <c r="K1096" s="211">
        <v>261</v>
      </c>
      <c r="L1096" s="211">
        <v>267.2351834942537</v>
      </c>
      <c r="M1096" s="211">
        <v>262</v>
      </c>
      <c r="N1096" s="211">
        <v>264</v>
      </c>
      <c r="O1096" s="211">
        <v>278</v>
      </c>
      <c r="P1096" s="228">
        <v>234.9</v>
      </c>
      <c r="Q1096" s="228">
        <v>235</v>
      </c>
      <c r="R1096" s="211">
        <v>269</v>
      </c>
      <c r="S1096" s="208"/>
      <c r="T1096" s="209"/>
      <c r="U1096" s="209"/>
      <c r="V1096" s="209"/>
      <c r="W1096" s="209"/>
      <c r="X1096" s="209"/>
      <c r="Y1096" s="209"/>
      <c r="Z1096" s="209"/>
      <c r="AA1096" s="209"/>
      <c r="AB1096" s="209"/>
      <c r="AC1096" s="209"/>
      <c r="AD1096" s="209"/>
      <c r="AE1096" s="209"/>
      <c r="AF1096" s="209"/>
      <c r="AG1096" s="209"/>
      <c r="AH1096" s="209"/>
      <c r="AI1096" s="209"/>
      <c r="AJ1096" s="209"/>
      <c r="AK1096" s="209"/>
      <c r="AL1096" s="209"/>
      <c r="AM1096" s="209"/>
      <c r="AN1096" s="209"/>
      <c r="AO1096" s="209"/>
      <c r="AP1096" s="209"/>
      <c r="AQ1096" s="209"/>
      <c r="AR1096" s="209"/>
      <c r="AS1096" s="209"/>
      <c r="AT1096" s="209"/>
      <c r="AU1096" s="209"/>
      <c r="AV1096" s="209"/>
      <c r="AW1096" s="209"/>
      <c r="AX1096" s="209"/>
      <c r="AY1096" s="209"/>
      <c r="AZ1096" s="209"/>
      <c r="BA1096" s="209"/>
      <c r="BB1096" s="209"/>
      <c r="BC1096" s="209"/>
      <c r="BD1096" s="209"/>
      <c r="BE1096" s="209"/>
      <c r="BF1096" s="209"/>
      <c r="BG1096" s="209"/>
      <c r="BH1096" s="209"/>
      <c r="BI1096" s="209"/>
      <c r="BJ1096" s="209"/>
      <c r="BK1096" s="209"/>
      <c r="BL1096" s="209"/>
      <c r="BM1096" s="210">
        <v>16</v>
      </c>
    </row>
    <row r="1097" spans="1:65">
      <c r="A1097" s="30"/>
      <c r="B1097" s="19">
        <v>1</v>
      </c>
      <c r="C1097" s="9">
        <v>4</v>
      </c>
      <c r="D1097" s="211">
        <v>269.63200000000001</v>
      </c>
      <c r="E1097" s="211">
        <v>266.50243402313203</v>
      </c>
      <c r="F1097" s="211">
        <v>259</v>
      </c>
      <c r="G1097" s="211">
        <v>263</v>
      </c>
      <c r="H1097" s="211">
        <v>262</v>
      </c>
      <c r="I1097" s="211">
        <v>271</v>
      </c>
      <c r="J1097" s="211">
        <v>258</v>
      </c>
      <c r="K1097" s="211">
        <v>259</v>
      </c>
      <c r="L1097" s="211">
        <v>278.70313425824213</v>
      </c>
      <c r="M1097" s="211">
        <v>263</v>
      </c>
      <c r="N1097" s="211">
        <v>267</v>
      </c>
      <c r="O1097" s="211">
        <v>273</v>
      </c>
      <c r="P1097" s="228">
        <v>235.9</v>
      </c>
      <c r="Q1097" s="228">
        <v>235</v>
      </c>
      <c r="R1097" s="211">
        <v>266</v>
      </c>
      <c r="S1097" s="208"/>
      <c r="T1097" s="209"/>
      <c r="U1097" s="209"/>
      <c r="V1097" s="209"/>
      <c r="W1097" s="209"/>
      <c r="X1097" s="209"/>
      <c r="Y1097" s="209"/>
      <c r="Z1097" s="209"/>
      <c r="AA1097" s="209"/>
      <c r="AB1097" s="209"/>
      <c r="AC1097" s="209"/>
      <c r="AD1097" s="209"/>
      <c r="AE1097" s="209"/>
      <c r="AF1097" s="209"/>
      <c r="AG1097" s="209"/>
      <c r="AH1097" s="209"/>
      <c r="AI1097" s="209"/>
      <c r="AJ1097" s="209"/>
      <c r="AK1097" s="209"/>
      <c r="AL1097" s="209"/>
      <c r="AM1097" s="209"/>
      <c r="AN1097" s="209"/>
      <c r="AO1097" s="209"/>
      <c r="AP1097" s="209"/>
      <c r="AQ1097" s="209"/>
      <c r="AR1097" s="209"/>
      <c r="AS1097" s="209"/>
      <c r="AT1097" s="209"/>
      <c r="AU1097" s="209"/>
      <c r="AV1097" s="209"/>
      <c r="AW1097" s="209"/>
      <c r="AX1097" s="209"/>
      <c r="AY1097" s="209"/>
      <c r="AZ1097" s="209"/>
      <c r="BA1097" s="209"/>
      <c r="BB1097" s="209"/>
      <c r="BC1097" s="209"/>
      <c r="BD1097" s="209"/>
      <c r="BE1097" s="209"/>
      <c r="BF1097" s="209"/>
      <c r="BG1097" s="209"/>
      <c r="BH1097" s="209"/>
      <c r="BI1097" s="209"/>
      <c r="BJ1097" s="209"/>
      <c r="BK1097" s="209"/>
      <c r="BL1097" s="209"/>
      <c r="BM1097" s="210">
        <v>265.98448465153547</v>
      </c>
    </row>
    <row r="1098" spans="1:65">
      <c r="A1098" s="30"/>
      <c r="B1098" s="19">
        <v>1</v>
      </c>
      <c r="C1098" s="9">
        <v>5</v>
      </c>
      <c r="D1098" s="211">
        <v>280.50900000000001</v>
      </c>
      <c r="E1098" s="211">
        <v>265.49393684733514</v>
      </c>
      <c r="F1098" s="211">
        <v>256</v>
      </c>
      <c r="G1098" s="211">
        <v>259</v>
      </c>
      <c r="H1098" s="211">
        <v>258</v>
      </c>
      <c r="I1098" s="211">
        <v>265</v>
      </c>
      <c r="J1098" s="211">
        <v>261</v>
      </c>
      <c r="K1098" s="211">
        <v>257</v>
      </c>
      <c r="L1098" s="211">
        <v>271.42429499589252</v>
      </c>
      <c r="M1098" s="211">
        <v>263</v>
      </c>
      <c r="N1098" s="211">
        <v>260</v>
      </c>
      <c r="O1098" s="211">
        <v>278</v>
      </c>
      <c r="P1098" s="228">
        <v>234</v>
      </c>
      <c r="Q1098" s="228">
        <v>234</v>
      </c>
      <c r="R1098" s="211">
        <v>273</v>
      </c>
      <c r="S1098" s="208"/>
      <c r="T1098" s="209"/>
      <c r="U1098" s="209"/>
      <c r="V1098" s="209"/>
      <c r="W1098" s="209"/>
      <c r="X1098" s="209"/>
      <c r="Y1098" s="209"/>
      <c r="Z1098" s="209"/>
      <c r="AA1098" s="209"/>
      <c r="AB1098" s="209"/>
      <c r="AC1098" s="209"/>
      <c r="AD1098" s="209"/>
      <c r="AE1098" s="209"/>
      <c r="AF1098" s="209"/>
      <c r="AG1098" s="209"/>
      <c r="AH1098" s="209"/>
      <c r="AI1098" s="209"/>
      <c r="AJ1098" s="209"/>
      <c r="AK1098" s="209"/>
      <c r="AL1098" s="209"/>
      <c r="AM1098" s="209"/>
      <c r="AN1098" s="209"/>
      <c r="AO1098" s="209"/>
      <c r="AP1098" s="209"/>
      <c r="AQ1098" s="209"/>
      <c r="AR1098" s="209"/>
      <c r="AS1098" s="209"/>
      <c r="AT1098" s="209"/>
      <c r="AU1098" s="209"/>
      <c r="AV1098" s="209"/>
      <c r="AW1098" s="209"/>
      <c r="AX1098" s="209"/>
      <c r="AY1098" s="209"/>
      <c r="AZ1098" s="209"/>
      <c r="BA1098" s="209"/>
      <c r="BB1098" s="209"/>
      <c r="BC1098" s="209"/>
      <c r="BD1098" s="209"/>
      <c r="BE1098" s="209"/>
      <c r="BF1098" s="209"/>
      <c r="BG1098" s="209"/>
      <c r="BH1098" s="209"/>
      <c r="BI1098" s="209"/>
      <c r="BJ1098" s="209"/>
      <c r="BK1098" s="209"/>
      <c r="BL1098" s="209"/>
      <c r="BM1098" s="210">
        <v>112</v>
      </c>
    </row>
    <row r="1099" spans="1:65">
      <c r="A1099" s="30"/>
      <c r="B1099" s="19">
        <v>1</v>
      </c>
      <c r="C1099" s="9">
        <v>6</v>
      </c>
      <c r="D1099" s="211">
        <v>274.71300000000002</v>
      </c>
      <c r="E1099" s="211">
        <v>269.45120348631599</v>
      </c>
      <c r="F1099" s="211">
        <v>261</v>
      </c>
      <c r="G1099" s="211">
        <v>265</v>
      </c>
      <c r="H1099" s="211">
        <v>262</v>
      </c>
      <c r="I1099" s="211">
        <v>267</v>
      </c>
      <c r="J1099" s="211">
        <v>261</v>
      </c>
      <c r="K1099" s="211">
        <v>259</v>
      </c>
      <c r="L1099" s="211">
        <v>252.84054520530853</v>
      </c>
      <c r="M1099" s="211">
        <v>263</v>
      </c>
      <c r="N1099" s="211">
        <v>268</v>
      </c>
      <c r="O1099" s="211">
        <v>287</v>
      </c>
      <c r="P1099" s="228">
        <v>234.1</v>
      </c>
      <c r="Q1099" s="228">
        <v>237</v>
      </c>
      <c r="R1099" s="211">
        <v>270</v>
      </c>
      <c r="S1099" s="208"/>
      <c r="T1099" s="209"/>
      <c r="U1099" s="209"/>
      <c r="V1099" s="209"/>
      <c r="W1099" s="209"/>
      <c r="X1099" s="209"/>
      <c r="Y1099" s="209"/>
      <c r="Z1099" s="209"/>
      <c r="AA1099" s="209"/>
      <c r="AB1099" s="209"/>
      <c r="AC1099" s="209"/>
      <c r="AD1099" s="209"/>
      <c r="AE1099" s="209"/>
      <c r="AF1099" s="209"/>
      <c r="AG1099" s="209"/>
      <c r="AH1099" s="209"/>
      <c r="AI1099" s="209"/>
      <c r="AJ1099" s="209"/>
      <c r="AK1099" s="209"/>
      <c r="AL1099" s="209"/>
      <c r="AM1099" s="209"/>
      <c r="AN1099" s="209"/>
      <c r="AO1099" s="209"/>
      <c r="AP1099" s="209"/>
      <c r="AQ1099" s="209"/>
      <c r="AR1099" s="209"/>
      <c r="AS1099" s="209"/>
      <c r="AT1099" s="209"/>
      <c r="AU1099" s="209"/>
      <c r="AV1099" s="209"/>
      <c r="AW1099" s="209"/>
      <c r="AX1099" s="209"/>
      <c r="AY1099" s="209"/>
      <c r="AZ1099" s="209"/>
      <c r="BA1099" s="209"/>
      <c r="BB1099" s="209"/>
      <c r="BC1099" s="209"/>
      <c r="BD1099" s="209"/>
      <c r="BE1099" s="209"/>
      <c r="BF1099" s="209"/>
      <c r="BG1099" s="209"/>
      <c r="BH1099" s="209"/>
      <c r="BI1099" s="209"/>
      <c r="BJ1099" s="209"/>
      <c r="BK1099" s="209"/>
      <c r="BL1099" s="209"/>
      <c r="BM1099" s="212"/>
    </row>
    <row r="1100" spans="1:65">
      <c r="A1100" s="30"/>
      <c r="B1100" s="20" t="s">
        <v>260</v>
      </c>
      <c r="C1100" s="12"/>
      <c r="D1100" s="213">
        <v>276.49466666666666</v>
      </c>
      <c r="E1100" s="213">
        <v>268.73918866748642</v>
      </c>
      <c r="F1100" s="213">
        <v>256.33333333333331</v>
      </c>
      <c r="G1100" s="213">
        <v>261.83333333333331</v>
      </c>
      <c r="H1100" s="213">
        <v>262.5</v>
      </c>
      <c r="I1100" s="213">
        <v>268.83333333333331</v>
      </c>
      <c r="J1100" s="213">
        <v>261</v>
      </c>
      <c r="K1100" s="213">
        <v>259.16666666666669</v>
      </c>
      <c r="L1100" s="213">
        <v>267.73111180247412</v>
      </c>
      <c r="M1100" s="213">
        <v>262.83333333333331</v>
      </c>
      <c r="N1100" s="213">
        <v>266</v>
      </c>
      <c r="O1100" s="213">
        <v>278.33333333333331</v>
      </c>
      <c r="P1100" s="213">
        <v>234.33333333333334</v>
      </c>
      <c r="Q1100" s="213">
        <v>234.66666666666666</v>
      </c>
      <c r="R1100" s="213">
        <v>268</v>
      </c>
      <c r="S1100" s="208"/>
      <c r="T1100" s="209"/>
      <c r="U1100" s="209"/>
      <c r="V1100" s="209"/>
      <c r="W1100" s="209"/>
      <c r="X1100" s="209"/>
      <c r="Y1100" s="209"/>
      <c r="Z1100" s="209"/>
      <c r="AA1100" s="209"/>
      <c r="AB1100" s="209"/>
      <c r="AC1100" s="209"/>
      <c r="AD1100" s="209"/>
      <c r="AE1100" s="209"/>
      <c r="AF1100" s="209"/>
      <c r="AG1100" s="209"/>
      <c r="AH1100" s="209"/>
      <c r="AI1100" s="209"/>
      <c r="AJ1100" s="209"/>
      <c r="AK1100" s="209"/>
      <c r="AL1100" s="209"/>
      <c r="AM1100" s="209"/>
      <c r="AN1100" s="209"/>
      <c r="AO1100" s="209"/>
      <c r="AP1100" s="209"/>
      <c r="AQ1100" s="209"/>
      <c r="AR1100" s="209"/>
      <c r="AS1100" s="209"/>
      <c r="AT1100" s="209"/>
      <c r="AU1100" s="209"/>
      <c r="AV1100" s="209"/>
      <c r="AW1100" s="209"/>
      <c r="AX1100" s="209"/>
      <c r="AY1100" s="209"/>
      <c r="AZ1100" s="209"/>
      <c r="BA1100" s="209"/>
      <c r="BB1100" s="209"/>
      <c r="BC1100" s="209"/>
      <c r="BD1100" s="209"/>
      <c r="BE1100" s="209"/>
      <c r="BF1100" s="209"/>
      <c r="BG1100" s="209"/>
      <c r="BH1100" s="209"/>
      <c r="BI1100" s="209"/>
      <c r="BJ1100" s="209"/>
      <c r="BK1100" s="209"/>
      <c r="BL1100" s="209"/>
      <c r="BM1100" s="212"/>
    </row>
    <row r="1101" spans="1:65">
      <c r="A1101" s="30"/>
      <c r="B1101" s="3" t="s">
        <v>261</v>
      </c>
      <c r="C1101" s="29"/>
      <c r="D1101" s="211">
        <v>275.935</v>
      </c>
      <c r="E1101" s="211">
        <v>269.39714765522154</v>
      </c>
      <c r="F1101" s="211">
        <v>256.5</v>
      </c>
      <c r="G1101" s="211">
        <v>262</v>
      </c>
      <c r="H1101" s="211">
        <v>262</v>
      </c>
      <c r="I1101" s="211">
        <v>269.5</v>
      </c>
      <c r="J1101" s="211">
        <v>261</v>
      </c>
      <c r="K1101" s="211">
        <v>259</v>
      </c>
      <c r="L1101" s="211">
        <v>269.32973924507314</v>
      </c>
      <c r="M1101" s="211">
        <v>263</v>
      </c>
      <c r="N1101" s="211">
        <v>267</v>
      </c>
      <c r="O1101" s="211">
        <v>278</v>
      </c>
      <c r="P1101" s="211">
        <v>234.05</v>
      </c>
      <c r="Q1101" s="211">
        <v>234.5</v>
      </c>
      <c r="R1101" s="211">
        <v>267.5</v>
      </c>
      <c r="S1101" s="208"/>
      <c r="T1101" s="209"/>
      <c r="U1101" s="209"/>
      <c r="V1101" s="209"/>
      <c r="W1101" s="209"/>
      <c r="X1101" s="209"/>
      <c r="Y1101" s="209"/>
      <c r="Z1101" s="209"/>
      <c r="AA1101" s="209"/>
      <c r="AB1101" s="209"/>
      <c r="AC1101" s="209"/>
      <c r="AD1101" s="209"/>
      <c r="AE1101" s="209"/>
      <c r="AF1101" s="209"/>
      <c r="AG1101" s="209"/>
      <c r="AH1101" s="209"/>
      <c r="AI1101" s="209"/>
      <c r="AJ1101" s="209"/>
      <c r="AK1101" s="209"/>
      <c r="AL1101" s="209"/>
      <c r="AM1101" s="209"/>
      <c r="AN1101" s="209"/>
      <c r="AO1101" s="209"/>
      <c r="AP1101" s="209"/>
      <c r="AQ1101" s="209"/>
      <c r="AR1101" s="209"/>
      <c r="AS1101" s="209"/>
      <c r="AT1101" s="209"/>
      <c r="AU1101" s="209"/>
      <c r="AV1101" s="209"/>
      <c r="AW1101" s="209"/>
      <c r="AX1101" s="209"/>
      <c r="AY1101" s="209"/>
      <c r="AZ1101" s="209"/>
      <c r="BA1101" s="209"/>
      <c r="BB1101" s="209"/>
      <c r="BC1101" s="209"/>
      <c r="BD1101" s="209"/>
      <c r="BE1101" s="209"/>
      <c r="BF1101" s="209"/>
      <c r="BG1101" s="209"/>
      <c r="BH1101" s="209"/>
      <c r="BI1101" s="209"/>
      <c r="BJ1101" s="209"/>
      <c r="BK1101" s="209"/>
      <c r="BL1101" s="209"/>
      <c r="BM1101" s="212"/>
    </row>
    <row r="1102" spans="1:65">
      <c r="A1102" s="30"/>
      <c r="B1102" s="3" t="s">
        <v>262</v>
      </c>
      <c r="C1102" s="29"/>
      <c r="D1102" s="211">
        <v>4.9829065681253502</v>
      </c>
      <c r="E1102" s="211">
        <v>2.3051766094088983</v>
      </c>
      <c r="F1102" s="211">
        <v>4.0824829046386402</v>
      </c>
      <c r="G1102" s="211">
        <v>2.228601953392904</v>
      </c>
      <c r="H1102" s="211">
        <v>3.1464265445104549</v>
      </c>
      <c r="I1102" s="211">
        <v>2.5625508125043428</v>
      </c>
      <c r="J1102" s="211">
        <v>2.7568097504180442</v>
      </c>
      <c r="K1102" s="211">
        <v>2.0412414523193152</v>
      </c>
      <c r="L1102" s="211">
        <v>9.3512813691552328</v>
      </c>
      <c r="M1102" s="211">
        <v>0.40824829046386302</v>
      </c>
      <c r="N1102" s="211">
        <v>3.5213633723318019</v>
      </c>
      <c r="O1102" s="211">
        <v>4.8027769744874336</v>
      </c>
      <c r="P1102" s="211">
        <v>0.93950341493082201</v>
      </c>
      <c r="Q1102" s="211">
        <v>1.3662601021279464</v>
      </c>
      <c r="R1102" s="211">
        <v>3.2863353450309969</v>
      </c>
      <c r="S1102" s="208"/>
      <c r="T1102" s="209"/>
      <c r="U1102" s="209"/>
      <c r="V1102" s="209"/>
      <c r="W1102" s="209"/>
      <c r="X1102" s="209"/>
      <c r="Y1102" s="209"/>
      <c r="Z1102" s="209"/>
      <c r="AA1102" s="209"/>
      <c r="AB1102" s="209"/>
      <c r="AC1102" s="209"/>
      <c r="AD1102" s="209"/>
      <c r="AE1102" s="209"/>
      <c r="AF1102" s="209"/>
      <c r="AG1102" s="209"/>
      <c r="AH1102" s="209"/>
      <c r="AI1102" s="209"/>
      <c r="AJ1102" s="209"/>
      <c r="AK1102" s="209"/>
      <c r="AL1102" s="209"/>
      <c r="AM1102" s="209"/>
      <c r="AN1102" s="209"/>
      <c r="AO1102" s="209"/>
      <c r="AP1102" s="209"/>
      <c r="AQ1102" s="209"/>
      <c r="AR1102" s="209"/>
      <c r="AS1102" s="209"/>
      <c r="AT1102" s="209"/>
      <c r="AU1102" s="209"/>
      <c r="AV1102" s="209"/>
      <c r="AW1102" s="209"/>
      <c r="AX1102" s="209"/>
      <c r="AY1102" s="209"/>
      <c r="AZ1102" s="209"/>
      <c r="BA1102" s="209"/>
      <c r="BB1102" s="209"/>
      <c r="BC1102" s="209"/>
      <c r="BD1102" s="209"/>
      <c r="BE1102" s="209"/>
      <c r="BF1102" s="209"/>
      <c r="BG1102" s="209"/>
      <c r="BH1102" s="209"/>
      <c r="BI1102" s="209"/>
      <c r="BJ1102" s="209"/>
      <c r="BK1102" s="209"/>
      <c r="BL1102" s="209"/>
      <c r="BM1102" s="212"/>
    </row>
    <row r="1103" spans="1:65">
      <c r="A1103" s="30"/>
      <c r="B1103" s="3" t="s">
        <v>86</v>
      </c>
      <c r="C1103" s="29"/>
      <c r="D1103" s="13">
        <v>1.8021709525893267E-2</v>
      </c>
      <c r="E1103" s="13">
        <v>8.5777464047534779E-3</v>
      </c>
      <c r="F1103" s="13">
        <v>1.592646126647064E-2</v>
      </c>
      <c r="G1103" s="13">
        <v>8.5115287844413912E-3</v>
      </c>
      <c r="H1103" s="13">
        <v>1.1986386836230304E-2</v>
      </c>
      <c r="I1103" s="13">
        <v>9.532117095490426E-3</v>
      </c>
      <c r="J1103" s="13">
        <v>1.0562489465203235E-2</v>
      </c>
      <c r="K1103" s="13">
        <v>7.8761728063767786E-3</v>
      </c>
      <c r="L1103" s="13">
        <v>3.4927884571197665E-2</v>
      </c>
      <c r="M1103" s="13">
        <v>1.5532591900971327E-3</v>
      </c>
      <c r="N1103" s="13">
        <v>1.3238208166660909E-2</v>
      </c>
      <c r="O1103" s="13">
        <v>1.7255486135882996E-2</v>
      </c>
      <c r="P1103" s="13">
        <v>4.0092606611557124E-3</v>
      </c>
      <c r="Q1103" s="13">
        <v>5.8221311170224988E-3</v>
      </c>
      <c r="R1103" s="13">
        <v>1.226244531727984E-2</v>
      </c>
      <c r="S1103" s="153"/>
      <c r="T1103" s="3"/>
      <c r="U1103" s="3"/>
      <c r="V1103" s="3"/>
      <c r="W1103" s="3"/>
      <c r="X1103" s="3"/>
      <c r="Y1103" s="3"/>
      <c r="Z1103" s="3"/>
      <c r="AA1103" s="3"/>
      <c r="AB1103" s="3"/>
      <c r="AC1103" s="3"/>
      <c r="AD1103" s="3"/>
      <c r="AE1103" s="3"/>
      <c r="AF1103" s="3"/>
      <c r="AG1103" s="3"/>
      <c r="AH1103" s="3"/>
      <c r="AI1103" s="3"/>
      <c r="AJ1103" s="3"/>
      <c r="AK1103" s="3"/>
      <c r="AL1103" s="3"/>
      <c r="AM1103" s="3"/>
      <c r="AN1103" s="3"/>
      <c r="AO1103" s="3"/>
      <c r="AP1103" s="3"/>
      <c r="AQ1103" s="3"/>
      <c r="AR1103" s="3"/>
      <c r="AS1103" s="3"/>
      <c r="AT1103" s="3"/>
      <c r="AU1103" s="3"/>
      <c r="AV1103" s="3"/>
      <c r="AW1103" s="3"/>
      <c r="AX1103" s="3"/>
      <c r="AY1103" s="3"/>
      <c r="AZ1103" s="3"/>
      <c r="BA1103" s="3"/>
      <c r="BB1103" s="3"/>
      <c r="BC1103" s="3"/>
      <c r="BD1103" s="3"/>
      <c r="BE1103" s="3"/>
      <c r="BF1103" s="3"/>
      <c r="BG1103" s="3"/>
      <c r="BH1103" s="3"/>
      <c r="BI1103" s="3"/>
      <c r="BJ1103" s="3"/>
      <c r="BK1103" s="3"/>
      <c r="BL1103" s="3"/>
      <c r="BM1103" s="55"/>
    </row>
    <row r="1104" spans="1:65">
      <c r="A1104" s="30"/>
      <c r="B1104" s="3" t="s">
        <v>263</v>
      </c>
      <c r="C1104" s="29"/>
      <c r="D1104" s="13">
        <v>3.9514267266004266E-2</v>
      </c>
      <c r="E1104" s="13">
        <v>1.0356634220826333E-2</v>
      </c>
      <c r="F1104" s="13">
        <v>-3.628464017683608E-2</v>
      </c>
      <c r="G1104" s="13">
        <v>-1.5606742339277946E-2</v>
      </c>
      <c r="H1104" s="13">
        <v>-1.310033048018E-2</v>
      </c>
      <c r="I1104" s="13">
        <v>1.0710582181250539E-2</v>
      </c>
      <c r="J1104" s="13">
        <v>-1.873975716315035E-2</v>
      </c>
      <c r="K1104" s="13">
        <v>-2.5632389775669617E-2</v>
      </c>
      <c r="L1104" s="13">
        <v>6.5666505068027181E-3</v>
      </c>
      <c r="M1104" s="13">
        <v>-1.1847124550631083E-2</v>
      </c>
      <c r="N1104" s="13">
        <v>5.8331780084408535E-5</v>
      </c>
      <c r="O1104" s="13">
        <v>4.6426951173396347E-2</v>
      </c>
      <c r="P1104" s="13">
        <v>-0.11899623152706851</v>
      </c>
      <c r="Q1104" s="13">
        <v>-0.11774302559751959</v>
      </c>
      <c r="R1104" s="13">
        <v>7.5775673573781344E-3</v>
      </c>
      <c r="S1104" s="153"/>
      <c r="T1104" s="3"/>
      <c r="U1104" s="3"/>
      <c r="V1104" s="3"/>
      <c r="W1104" s="3"/>
      <c r="X1104" s="3"/>
      <c r="Y1104" s="3"/>
      <c r="Z1104" s="3"/>
      <c r="AA1104" s="3"/>
      <c r="AB1104" s="3"/>
      <c r="AC1104" s="3"/>
      <c r="AD1104" s="3"/>
      <c r="AE1104" s="3"/>
      <c r="AF1104" s="3"/>
      <c r="AG1104" s="3"/>
      <c r="AH1104" s="3"/>
      <c r="AI1104" s="3"/>
      <c r="AJ1104" s="3"/>
      <c r="AK1104" s="3"/>
      <c r="AL1104" s="3"/>
      <c r="AM1104" s="3"/>
      <c r="AN1104" s="3"/>
      <c r="AO1104" s="3"/>
      <c r="AP1104" s="3"/>
      <c r="AQ1104" s="3"/>
      <c r="AR1104" s="3"/>
      <c r="AS1104" s="3"/>
      <c r="AT1104" s="3"/>
      <c r="AU1104" s="3"/>
      <c r="AV1104" s="3"/>
      <c r="AW1104" s="3"/>
      <c r="AX1104" s="3"/>
      <c r="AY1104" s="3"/>
      <c r="AZ1104" s="3"/>
      <c r="BA1104" s="3"/>
      <c r="BB1104" s="3"/>
      <c r="BC1104" s="3"/>
      <c r="BD1104" s="3"/>
      <c r="BE1104" s="3"/>
      <c r="BF1104" s="3"/>
      <c r="BG1104" s="3"/>
      <c r="BH1104" s="3"/>
      <c r="BI1104" s="3"/>
      <c r="BJ1104" s="3"/>
      <c r="BK1104" s="3"/>
      <c r="BL1104" s="3"/>
      <c r="BM1104" s="55"/>
    </row>
    <row r="1105" spans="1:65">
      <c r="A1105" s="30"/>
      <c r="B1105" s="46" t="s">
        <v>264</v>
      </c>
      <c r="C1105" s="47"/>
      <c r="D1105" s="45">
        <v>1.78</v>
      </c>
      <c r="E1105" s="45">
        <v>0.77</v>
      </c>
      <c r="F1105" s="45">
        <v>0.85</v>
      </c>
      <c r="G1105" s="45">
        <v>0.13</v>
      </c>
      <c r="H1105" s="45">
        <v>0.04</v>
      </c>
      <c r="I1105" s="45">
        <v>0.78</v>
      </c>
      <c r="J1105" s="45">
        <v>0.24</v>
      </c>
      <c r="K1105" s="45">
        <v>0.48</v>
      </c>
      <c r="L1105" s="45">
        <v>0.64</v>
      </c>
      <c r="M1105" s="45">
        <v>0</v>
      </c>
      <c r="N1105" s="45">
        <v>0.41</v>
      </c>
      <c r="O1105" s="45">
        <v>2.02</v>
      </c>
      <c r="P1105" s="45">
        <v>3.72</v>
      </c>
      <c r="Q1105" s="45">
        <v>3.68</v>
      </c>
      <c r="R1105" s="45">
        <v>0.67</v>
      </c>
      <c r="S1105" s="153"/>
      <c r="T1105" s="3"/>
      <c r="U1105" s="3"/>
      <c r="V1105" s="3"/>
      <c r="W1105" s="3"/>
      <c r="X1105" s="3"/>
      <c r="Y1105" s="3"/>
      <c r="Z1105" s="3"/>
      <c r="AA1105" s="3"/>
      <c r="AB1105" s="3"/>
      <c r="AC1105" s="3"/>
      <c r="AD1105" s="3"/>
      <c r="AE1105" s="3"/>
      <c r="AF1105" s="3"/>
      <c r="AG1105" s="3"/>
      <c r="AH1105" s="3"/>
      <c r="AI1105" s="3"/>
      <c r="AJ1105" s="3"/>
      <c r="AK1105" s="3"/>
      <c r="AL1105" s="3"/>
      <c r="AM1105" s="3"/>
      <c r="AN1105" s="3"/>
      <c r="AO1105" s="3"/>
      <c r="AP1105" s="3"/>
      <c r="AQ1105" s="3"/>
      <c r="AR1105" s="3"/>
      <c r="AS1105" s="3"/>
      <c r="AT1105" s="3"/>
      <c r="AU1105" s="3"/>
      <c r="AV1105" s="3"/>
      <c r="AW1105" s="3"/>
      <c r="AX1105" s="3"/>
      <c r="AY1105" s="3"/>
      <c r="AZ1105" s="3"/>
      <c r="BA1105" s="3"/>
      <c r="BB1105" s="3"/>
      <c r="BC1105" s="3"/>
      <c r="BD1105" s="3"/>
      <c r="BE1105" s="3"/>
      <c r="BF1105" s="3"/>
      <c r="BG1105" s="3"/>
      <c r="BH1105" s="3"/>
      <c r="BI1105" s="3"/>
      <c r="BJ1105" s="3"/>
      <c r="BK1105" s="3"/>
      <c r="BL1105" s="3"/>
      <c r="BM1105" s="55"/>
    </row>
    <row r="1106" spans="1:65">
      <c r="B1106" s="31"/>
      <c r="C1106" s="20"/>
      <c r="D1106" s="20"/>
      <c r="E1106" s="20"/>
      <c r="F1106" s="20"/>
      <c r="G1106" s="20"/>
      <c r="H1106" s="20"/>
      <c r="I1106" s="20"/>
      <c r="J1106" s="20"/>
      <c r="K1106" s="20"/>
      <c r="L1106" s="20"/>
      <c r="M1106" s="20"/>
      <c r="N1106" s="20"/>
      <c r="O1106" s="20"/>
      <c r="P1106" s="20"/>
      <c r="Q1106" s="20"/>
      <c r="R1106" s="20"/>
      <c r="BM1106" s="55"/>
    </row>
    <row r="1107" spans="1:65" ht="15">
      <c r="B1107" s="8" t="s">
        <v>661</v>
      </c>
      <c r="BM1107" s="28" t="s">
        <v>290</v>
      </c>
    </row>
    <row r="1108" spans="1:65" ht="15">
      <c r="A1108" s="25" t="s">
        <v>45</v>
      </c>
      <c r="B1108" s="18" t="s">
        <v>112</v>
      </c>
      <c r="C1108" s="15" t="s">
        <v>113</v>
      </c>
      <c r="D1108" s="16" t="s">
        <v>225</v>
      </c>
      <c r="E1108" s="17" t="s">
        <v>225</v>
      </c>
      <c r="F1108" s="17" t="s">
        <v>225</v>
      </c>
      <c r="G1108" s="17" t="s">
        <v>225</v>
      </c>
      <c r="H1108" s="17" t="s">
        <v>225</v>
      </c>
      <c r="I1108" s="17" t="s">
        <v>225</v>
      </c>
      <c r="J1108" s="17" t="s">
        <v>225</v>
      </c>
      <c r="K1108" s="17" t="s">
        <v>225</v>
      </c>
      <c r="L1108" s="17" t="s">
        <v>225</v>
      </c>
      <c r="M1108" s="17" t="s">
        <v>225</v>
      </c>
      <c r="N1108" s="17" t="s">
        <v>225</v>
      </c>
      <c r="O1108" s="17" t="s">
        <v>225</v>
      </c>
      <c r="P1108" s="17" t="s">
        <v>225</v>
      </c>
      <c r="Q1108" s="153"/>
      <c r="R1108" s="3"/>
      <c r="S1108" s="3"/>
      <c r="T1108" s="3"/>
      <c r="U1108" s="3"/>
      <c r="V1108" s="3"/>
      <c r="W1108" s="3"/>
      <c r="X1108" s="3"/>
      <c r="Y1108" s="3"/>
      <c r="Z1108" s="3"/>
      <c r="AA1108" s="3"/>
      <c r="AB1108" s="3"/>
      <c r="AC1108" s="3"/>
      <c r="AD1108" s="3"/>
      <c r="AE1108" s="3"/>
      <c r="AF1108" s="3"/>
      <c r="AG1108" s="3"/>
      <c r="AH1108" s="3"/>
      <c r="AI1108" s="3"/>
      <c r="AJ1108" s="3"/>
      <c r="AK1108" s="3"/>
      <c r="AL1108" s="3"/>
      <c r="AM1108" s="3"/>
      <c r="AN1108" s="3"/>
      <c r="AO1108" s="3"/>
      <c r="AP1108" s="3"/>
      <c r="AQ1108" s="3"/>
      <c r="AR1108" s="3"/>
      <c r="AS1108" s="3"/>
      <c r="AT1108" s="3"/>
      <c r="AU1108" s="3"/>
      <c r="AV1108" s="3"/>
      <c r="AW1108" s="3"/>
      <c r="AX1108" s="3"/>
      <c r="AY1108" s="3"/>
      <c r="AZ1108" s="3"/>
      <c r="BA1108" s="3"/>
      <c r="BB1108" s="3"/>
      <c r="BC1108" s="3"/>
      <c r="BD1108" s="3"/>
      <c r="BE1108" s="3"/>
      <c r="BF1108" s="3"/>
      <c r="BG1108" s="3"/>
      <c r="BH1108" s="3"/>
      <c r="BI1108" s="3"/>
      <c r="BJ1108" s="3"/>
      <c r="BK1108" s="3"/>
      <c r="BL1108" s="3"/>
      <c r="BM1108" s="28">
        <v>1</v>
      </c>
    </row>
    <row r="1109" spans="1:65">
      <c r="A1109" s="30"/>
      <c r="B1109" s="19" t="s">
        <v>226</v>
      </c>
      <c r="C1109" s="9" t="s">
        <v>226</v>
      </c>
      <c r="D1109" s="151" t="s">
        <v>231</v>
      </c>
      <c r="E1109" s="152" t="s">
        <v>232</v>
      </c>
      <c r="F1109" s="152" t="s">
        <v>235</v>
      </c>
      <c r="G1109" s="152" t="s">
        <v>236</v>
      </c>
      <c r="H1109" s="152" t="s">
        <v>237</v>
      </c>
      <c r="I1109" s="152" t="s">
        <v>238</v>
      </c>
      <c r="J1109" s="152" t="s">
        <v>280</v>
      </c>
      <c r="K1109" s="152" t="s">
        <v>241</v>
      </c>
      <c r="L1109" s="152" t="s">
        <v>242</v>
      </c>
      <c r="M1109" s="152" t="s">
        <v>243</v>
      </c>
      <c r="N1109" s="152" t="s">
        <v>246</v>
      </c>
      <c r="O1109" s="152" t="s">
        <v>248</v>
      </c>
      <c r="P1109" s="152" t="s">
        <v>249</v>
      </c>
      <c r="Q1109" s="153"/>
      <c r="R1109" s="3"/>
      <c r="S1109" s="3"/>
      <c r="T1109" s="3"/>
      <c r="U1109" s="3"/>
      <c r="V1109" s="3"/>
      <c r="W1109" s="3"/>
      <c r="X1109" s="3"/>
      <c r="Y1109" s="3"/>
      <c r="Z1109" s="3"/>
      <c r="AA1109" s="3"/>
      <c r="AB1109" s="3"/>
      <c r="AC1109" s="3"/>
      <c r="AD1109" s="3"/>
      <c r="AE1109" s="3"/>
      <c r="AF1109" s="3"/>
      <c r="AG1109" s="3"/>
      <c r="AH1109" s="3"/>
      <c r="AI1109" s="3"/>
      <c r="AJ1109" s="3"/>
      <c r="AK1109" s="3"/>
      <c r="AL1109" s="3"/>
      <c r="AM1109" s="3"/>
      <c r="AN1109" s="3"/>
      <c r="AO1109" s="3"/>
      <c r="AP1109" s="3"/>
      <c r="AQ1109" s="3"/>
      <c r="AR1109" s="3"/>
      <c r="AS1109" s="3"/>
      <c r="AT1109" s="3"/>
      <c r="AU1109" s="3"/>
      <c r="AV1109" s="3"/>
      <c r="AW1109" s="3"/>
      <c r="AX1109" s="3"/>
      <c r="AY1109" s="3"/>
      <c r="AZ1109" s="3"/>
      <c r="BA1109" s="3"/>
      <c r="BB1109" s="3"/>
      <c r="BC1109" s="3"/>
      <c r="BD1109" s="3"/>
      <c r="BE1109" s="3"/>
      <c r="BF1109" s="3"/>
      <c r="BG1109" s="3"/>
      <c r="BH1109" s="3"/>
      <c r="BI1109" s="3"/>
      <c r="BJ1109" s="3"/>
      <c r="BK1109" s="3"/>
      <c r="BL1109" s="3"/>
      <c r="BM1109" s="28" t="s">
        <v>3</v>
      </c>
    </row>
    <row r="1110" spans="1:65">
      <c r="A1110" s="30"/>
      <c r="B1110" s="19"/>
      <c r="C1110" s="9"/>
      <c r="D1110" s="10" t="s">
        <v>282</v>
      </c>
      <c r="E1110" s="11" t="s">
        <v>320</v>
      </c>
      <c r="F1110" s="11" t="s">
        <v>282</v>
      </c>
      <c r="G1110" s="11" t="s">
        <v>282</v>
      </c>
      <c r="H1110" s="11" t="s">
        <v>282</v>
      </c>
      <c r="I1110" s="11" t="s">
        <v>282</v>
      </c>
      <c r="J1110" s="11" t="s">
        <v>282</v>
      </c>
      <c r="K1110" s="11" t="s">
        <v>282</v>
      </c>
      <c r="L1110" s="11" t="s">
        <v>320</v>
      </c>
      <c r="M1110" s="11" t="s">
        <v>320</v>
      </c>
      <c r="N1110" s="11" t="s">
        <v>282</v>
      </c>
      <c r="O1110" s="11" t="s">
        <v>320</v>
      </c>
      <c r="P1110" s="11" t="s">
        <v>320</v>
      </c>
      <c r="Q1110" s="153"/>
      <c r="R1110" s="3"/>
      <c r="S1110" s="3"/>
      <c r="T1110" s="3"/>
      <c r="U1110" s="3"/>
      <c r="V1110" s="3"/>
      <c r="W1110" s="3"/>
      <c r="X1110" s="3"/>
      <c r="Y1110" s="3"/>
      <c r="Z1110" s="3"/>
      <c r="AA1110" s="3"/>
      <c r="AB1110" s="3"/>
      <c r="AC1110" s="3"/>
      <c r="AD1110" s="3"/>
      <c r="AE1110" s="3"/>
      <c r="AF1110" s="3"/>
      <c r="AG1110" s="3"/>
      <c r="AH1110" s="3"/>
      <c r="AI1110" s="3"/>
      <c r="AJ1110" s="3"/>
      <c r="AK1110" s="3"/>
      <c r="AL1110" s="3"/>
      <c r="AM1110" s="3"/>
      <c r="AN1110" s="3"/>
      <c r="AO1110" s="3"/>
      <c r="AP1110" s="3"/>
      <c r="AQ1110" s="3"/>
      <c r="AR1110" s="3"/>
      <c r="AS1110" s="3"/>
      <c r="AT1110" s="3"/>
      <c r="AU1110" s="3"/>
      <c r="AV1110" s="3"/>
      <c r="AW1110" s="3"/>
      <c r="AX1110" s="3"/>
      <c r="AY1110" s="3"/>
      <c r="AZ1110" s="3"/>
      <c r="BA1110" s="3"/>
      <c r="BB1110" s="3"/>
      <c r="BC1110" s="3"/>
      <c r="BD1110" s="3"/>
      <c r="BE1110" s="3"/>
      <c r="BF1110" s="3"/>
      <c r="BG1110" s="3"/>
      <c r="BH1110" s="3"/>
      <c r="BI1110" s="3"/>
      <c r="BJ1110" s="3"/>
      <c r="BK1110" s="3"/>
      <c r="BL1110" s="3"/>
      <c r="BM1110" s="28">
        <v>2</v>
      </c>
    </row>
    <row r="1111" spans="1:65">
      <c r="A1111" s="30"/>
      <c r="B1111" s="19"/>
      <c r="C1111" s="9"/>
      <c r="D1111" s="26" t="s">
        <v>322</v>
      </c>
      <c r="E1111" s="26" t="s">
        <v>323</v>
      </c>
      <c r="F1111" s="26" t="s">
        <v>323</v>
      </c>
      <c r="G1111" s="26" t="s">
        <v>323</v>
      </c>
      <c r="H1111" s="26" t="s">
        <v>323</v>
      </c>
      <c r="I1111" s="26" t="s">
        <v>323</v>
      </c>
      <c r="J1111" s="26" t="s">
        <v>118</v>
      </c>
      <c r="K1111" s="26" t="s">
        <v>324</v>
      </c>
      <c r="L1111" s="26" t="s">
        <v>324</v>
      </c>
      <c r="M1111" s="26" t="s">
        <v>307</v>
      </c>
      <c r="N1111" s="26" t="s">
        <v>324</v>
      </c>
      <c r="O1111" s="26" t="s">
        <v>307</v>
      </c>
      <c r="P1111" s="26" t="s">
        <v>323</v>
      </c>
      <c r="Q1111" s="153"/>
      <c r="R1111" s="3"/>
      <c r="S1111" s="3"/>
      <c r="T1111" s="3"/>
      <c r="U1111" s="3"/>
      <c r="V1111" s="3"/>
      <c r="W1111" s="3"/>
      <c r="X1111" s="3"/>
      <c r="Y1111" s="3"/>
      <c r="Z1111" s="3"/>
      <c r="AA1111" s="3"/>
      <c r="AB1111" s="3"/>
      <c r="AC1111" s="3"/>
      <c r="AD1111" s="3"/>
      <c r="AE1111" s="3"/>
      <c r="AF1111" s="3"/>
      <c r="AG1111" s="3"/>
      <c r="AH1111" s="3"/>
      <c r="AI1111" s="3"/>
      <c r="AJ1111" s="3"/>
      <c r="AK1111" s="3"/>
      <c r="AL1111" s="3"/>
      <c r="AM1111" s="3"/>
      <c r="AN1111" s="3"/>
      <c r="AO1111" s="3"/>
      <c r="AP1111" s="3"/>
      <c r="AQ1111" s="3"/>
      <c r="AR1111" s="3"/>
      <c r="AS1111" s="3"/>
      <c r="AT1111" s="3"/>
      <c r="AU1111" s="3"/>
      <c r="AV1111" s="3"/>
      <c r="AW1111" s="3"/>
      <c r="AX1111" s="3"/>
      <c r="AY1111" s="3"/>
      <c r="AZ1111" s="3"/>
      <c r="BA1111" s="3"/>
      <c r="BB1111" s="3"/>
      <c r="BC1111" s="3"/>
      <c r="BD1111" s="3"/>
      <c r="BE1111" s="3"/>
      <c r="BF1111" s="3"/>
      <c r="BG1111" s="3"/>
      <c r="BH1111" s="3"/>
      <c r="BI1111" s="3"/>
      <c r="BJ1111" s="3"/>
      <c r="BK1111" s="3"/>
      <c r="BL1111" s="3"/>
      <c r="BM1111" s="28">
        <v>2</v>
      </c>
    </row>
    <row r="1112" spans="1:65">
      <c r="A1112" s="30"/>
      <c r="B1112" s="18">
        <v>1</v>
      </c>
      <c r="C1112" s="14">
        <v>1</v>
      </c>
      <c r="D1112" s="148">
        <v>14.283197830509167</v>
      </c>
      <c r="E1112" s="22">
        <v>0.2</v>
      </c>
      <c r="F1112" s="148" t="s">
        <v>318</v>
      </c>
      <c r="G1112" s="148" t="s">
        <v>318</v>
      </c>
      <c r="H1112" s="148" t="s">
        <v>318</v>
      </c>
      <c r="I1112" s="148" t="s">
        <v>318</v>
      </c>
      <c r="J1112" s="148" t="s">
        <v>318</v>
      </c>
      <c r="K1112" s="22">
        <v>5.3919890985655923E-2</v>
      </c>
      <c r="L1112" s="148" t="s">
        <v>318</v>
      </c>
      <c r="M1112" s="22">
        <v>0.7</v>
      </c>
      <c r="N1112" s="148">
        <v>108.2</v>
      </c>
      <c r="O1112" s="22">
        <v>0.3</v>
      </c>
      <c r="P1112" s="148">
        <v>14.3</v>
      </c>
      <c r="Q1112" s="153"/>
      <c r="R1112" s="3"/>
      <c r="S1112" s="3"/>
      <c r="T1112" s="3"/>
      <c r="U1112" s="3"/>
      <c r="V1112" s="3"/>
      <c r="W1112" s="3"/>
      <c r="X1112" s="3"/>
      <c r="Y1112" s="3"/>
      <c r="Z1112" s="3"/>
      <c r="AA1112" s="3"/>
      <c r="AB1112" s="3"/>
      <c r="AC1112" s="3"/>
      <c r="AD1112" s="3"/>
      <c r="AE1112" s="3"/>
      <c r="AF1112" s="3"/>
      <c r="AG1112" s="3"/>
      <c r="AH1112" s="3"/>
      <c r="AI1112" s="3"/>
      <c r="AJ1112" s="3"/>
      <c r="AK1112" s="3"/>
      <c r="AL1112" s="3"/>
      <c r="AM1112" s="3"/>
      <c r="AN1112" s="3"/>
      <c r="AO1112" s="3"/>
      <c r="AP1112" s="3"/>
      <c r="AQ1112" s="3"/>
      <c r="AR1112" s="3"/>
      <c r="AS1112" s="3"/>
      <c r="AT1112" s="3"/>
      <c r="AU1112" s="3"/>
      <c r="AV1112" s="3"/>
      <c r="AW1112" s="3"/>
      <c r="AX1112" s="3"/>
      <c r="AY1112" s="3"/>
      <c r="AZ1112" s="3"/>
      <c r="BA1112" s="3"/>
      <c r="BB1112" s="3"/>
      <c r="BC1112" s="3"/>
      <c r="BD1112" s="3"/>
      <c r="BE1112" s="3"/>
      <c r="BF1112" s="3"/>
      <c r="BG1112" s="3"/>
      <c r="BH1112" s="3"/>
      <c r="BI1112" s="3"/>
      <c r="BJ1112" s="3"/>
      <c r="BK1112" s="3"/>
      <c r="BL1112" s="3"/>
      <c r="BM1112" s="28">
        <v>1</v>
      </c>
    </row>
    <row r="1113" spans="1:65">
      <c r="A1113" s="30"/>
      <c r="B1113" s="19">
        <v>1</v>
      </c>
      <c r="C1113" s="9">
        <v>2</v>
      </c>
      <c r="D1113" s="149">
        <v>13.665039959021319</v>
      </c>
      <c r="E1113" s="11">
        <v>0.2</v>
      </c>
      <c r="F1113" s="149" t="s">
        <v>318</v>
      </c>
      <c r="G1113" s="149" t="s">
        <v>318</v>
      </c>
      <c r="H1113" s="149" t="s">
        <v>318</v>
      </c>
      <c r="I1113" s="149" t="s">
        <v>318</v>
      </c>
      <c r="J1113" s="149" t="s">
        <v>318</v>
      </c>
      <c r="K1113" s="11">
        <v>4.0752529214341998E-2</v>
      </c>
      <c r="L1113" s="149" t="s">
        <v>318</v>
      </c>
      <c r="M1113" s="11">
        <v>0.8</v>
      </c>
      <c r="N1113" s="154">
        <v>100</v>
      </c>
      <c r="O1113" s="11">
        <v>0.3</v>
      </c>
      <c r="P1113" s="149">
        <v>14.3</v>
      </c>
      <c r="Q1113" s="153"/>
      <c r="R1113" s="3"/>
      <c r="S1113" s="3"/>
      <c r="T1113" s="3"/>
      <c r="U1113" s="3"/>
      <c r="V1113" s="3"/>
      <c r="W1113" s="3"/>
      <c r="X1113" s="3"/>
      <c r="Y1113" s="3"/>
      <c r="Z1113" s="3"/>
      <c r="AA1113" s="3"/>
      <c r="AB1113" s="3"/>
      <c r="AC1113" s="3"/>
      <c r="AD1113" s="3"/>
      <c r="AE1113" s="3"/>
      <c r="AF1113" s="3"/>
      <c r="AG1113" s="3"/>
      <c r="AH1113" s="3"/>
      <c r="AI1113" s="3"/>
      <c r="AJ1113" s="3"/>
      <c r="AK1113" s="3"/>
      <c r="AL1113" s="3"/>
      <c r="AM1113" s="3"/>
      <c r="AN1113" s="3"/>
      <c r="AO1113" s="3"/>
      <c r="AP1113" s="3"/>
      <c r="AQ1113" s="3"/>
      <c r="AR1113" s="3"/>
      <c r="AS1113" s="3"/>
      <c r="AT1113" s="3"/>
      <c r="AU1113" s="3"/>
      <c r="AV1113" s="3"/>
      <c r="AW1113" s="3"/>
      <c r="AX1113" s="3"/>
      <c r="AY1113" s="3"/>
      <c r="AZ1113" s="3"/>
      <c r="BA1113" s="3"/>
      <c r="BB1113" s="3"/>
      <c r="BC1113" s="3"/>
      <c r="BD1113" s="3"/>
      <c r="BE1113" s="3"/>
      <c r="BF1113" s="3"/>
      <c r="BG1113" s="3"/>
      <c r="BH1113" s="3"/>
      <c r="BI1113" s="3"/>
      <c r="BJ1113" s="3"/>
      <c r="BK1113" s="3"/>
      <c r="BL1113" s="3"/>
      <c r="BM1113" s="28">
        <v>31</v>
      </c>
    </row>
    <row r="1114" spans="1:65">
      <c r="A1114" s="30"/>
      <c r="B1114" s="19">
        <v>1</v>
      </c>
      <c r="C1114" s="9">
        <v>3</v>
      </c>
      <c r="D1114" s="149">
        <v>14.418131863175125</v>
      </c>
      <c r="E1114" s="11">
        <v>0.2</v>
      </c>
      <c r="F1114" s="149" t="s">
        <v>318</v>
      </c>
      <c r="G1114" s="149" t="s">
        <v>318</v>
      </c>
      <c r="H1114" s="149" t="s">
        <v>318</v>
      </c>
      <c r="I1114" s="149" t="s">
        <v>318</v>
      </c>
      <c r="J1114" s="149" t="s">
        <v>318</v>
      </c>
      <c r="K1114" s="11">
        <v>1.7556278880910364E-2</v>
      </c>
      <c r="L1114" s="149" t="s">
        <v>318</v>
      </c>
      <c r="M1114" s="11">
        <v>0.7</v>
      </c>
      <c r="N1114" s="149">
        <v>106.7</v>
      </c>
      <c r="O1114" s="11">
        <v>0.3</v>
      </c>
      <c r="P1114" s="149">
        <v>14.4</v>
      </c>
      <c r="Q1114" s="153"/>
      <c r="R1114" s="3"/>
      <c r="S1114" s="3"/>
      <c r="T1114" s="3"/>
      <c r="U1114" s="3"/>
      <c r="V1114" s="3"/>
      <c r="W1114" s="3"/>
      <c r="X1114" s="3"/>
      <c r="Y1114" s="3"/>
      <c r="Z1114" s="3"/>
      <c r="AA1114" s="3"/>
      <c r="AB1114" s="3"/>
      <c r="AC1114" s="3"/>
      <c r="AD1114" s="3"/>
      <c r="AE1114" s="3"/>
      <c r="AF1114" s="3"/>
      <c r="AG1114" s="3"/>
      <c r="AH1114" s="3"/>
      <c r="AI1114" s="3"/>
      <c r="AJ1114" s="3"/>
      <c r="AK1114" s="3"/>
      <c r="AL1114" s="3"/>
      <c r="AM1114" s="3"/>
      <c r="AN1114" s="3"/>
      <c r="AO1114" s="3"/>
      <c r="AP1114" s="3"/>
      <c r="AQ1114" s="3"/>
      <c r="AR1114" s="3"/>
      <c r="AS1114" s="3"/>
      <c r="AT1114" s="3"/>
      <c r="AU1114" s="3"/>
      <c r="AV1114" s="3"/>
      <c r="AW1114" s="3"/>
      <c r="AX1114" s="3"/>
      <c r="AY1114" s="3"/>
      <c r="AZ1114" s="3"/>
      <c r="BA1114" s="3"/>
      <c r="BB1114" s="3"/>
      <c r="BC1114" s="3"/>
      <c r="BD1114" s="3"/>
      <c r="BE1114" s="3"/>
      <c r="BF1114" s="3"/>
      <c r="BG1114" s="3"/>
      <c r="BH1114" s="3"/>
      <c r="BI1114" s="3"/>
      <c r="BJ1114" s="3"/>
      <c r="BK1114" s="3"/>
      <c r="BL1114" s="3"/>
      <c r="BM1114" s="28">
        <v>16</v>
      </c>
    </row>
    <row r="1115" spans="1:65">
      <c r="A1115" s="30"/>
      <c r="B1115" s="19">
        <v>1</v>
      </c>
      <c r="C1115" s="9">
        <v>4</v>
      </c>
      <c r="D1115" s="149">
        <v>14.117016578180905</v>
      </c>
      <c r="E1115" s="11">
        <v>0.4</v>
      </c>
      <c r="F1115" s="149" t="s">
        <v>318</v>
      </c>
      <c r="G1115" s="149" t="s">
        <v>318</v>
      </c>
      <c r="H1115" s="149" t="s">
        <v>318</v>
      </c>
      <c r="I1115" s="149" t="s">
        <v>318</v>
      </c>
      <c r="J1115" s="149" t="s">
        <v>318</v>
      </c>
      <c r="K1115" s="11">
        <v>2.4751661942185171E-2</v>
      </c>
      <c r="L1115" s="149" t="s">
        <v>318</v>
      </c>
      <c r="M1115" s="11">
        <v>0.6</v>
      </c>
      <c r="N1115" s="149">
        <v>107.1</v>
      </c>
      <c r="O1115" s="11">
        <v>0.4</v>
      </c>
      <c r="P1115" s="149">
        <v>14.7</v>
      </c>
      <c r="Q1115" s="153"/>
      <c r="R1115" s="3"/>
      <c r="S1115" s="3"/>
      <c r="T1115" s="3"/>
      <c r="U1115" s="3"/>
      <c r="V1115" s="3"/>
      <c r="W1115" s="3"/>
      <c r="X1115" s="3"/>
      <c r="Y1115" s="3"/>
      <c r="Z1115" s="3"/>
      <c r="AA1115" s="3"/>
      <c r="AB1115" s="3"/>
      <c r="AC1115" s="3"/>
      <c r="AD1115" s="3"/>
      <c r="AE1115" s="3"/>
      <c r="AF1115" s="3"/>
      <c r="AG1115" s="3"/>
      <c r="AH1115" s="3"/>
      <c r="AI1115" s="3"/>
      <c r="AJ1115" s="3"/>
      <c r="AK1115" s="3"/>
      <c r="AL1115" s="3"/>
      <c r="AM1115" s="3"/>
      <c r="AN1115" s="3"/>
      <c r="AO1115" s="3"/>
      <c r="AP1115" s="3"/>
      <c r="AQ1115" s="3"/>
      <c r="AR1115" s="3"/>
      <c r="AS1115" s="3"/>
      <c r="AT1115" s="3"/>
      <c r="AU1115" s="3"/>
      <c r="AV1115" s="3"/>
      <c r="AW1115" s="3"/>
      <c r="AX1115" s="3"/>
      <c r="AY1115" s="3"/>
      <c r="AZ1115" s="3"/>
      <c r="BA1115" s="3"/>
      <c r="BB1115" s="3"/>
      <c r="BC1115" s="3"/>
      <c r="BD1115" s="3"/>
      <c r="BE1115" s="3"/>
      <c r="BF1115" s="3"/>
      <c r="BG1115" s="3"/>
      <c r="BH1115" s="3"/>
      <c r="BI1115" s="3"/>
      <c r="BJ1115" s="3"/>
      <c r="BK1115" s="3"/>
      <c r="BL1115" s="3"/>
      <c r="BM1115" s="28">
        <v>0.32917885780199302</v>
      </c>
    </row>
    <row r="1116" spans="1:65">
      <c r="A1116" s="30"/>
      <c r="B1116" s="19">
        <v>1</v>
      </c>
      <c r="C1116" s="9">
        <v>5</v>
      </c>
      <c r="D1116" s="149">
        <v>13.829881651380747</v>
      </c>
      <c r="E1116" s="11">
        <v>0.3</v>
      </c>
      <c r="F1116" s="149" t="s">
        <v>318</v>
      </c>
      <c r="G1116" s="149" t="s">
        <v>318</v>
      </c>
      <c r="H1116" s="149" t="s">
        <v>318</v>
      </c>
      <c r="I1116" s="149" t="s">
        <v>318</v>
      </c>
      <c r="J1116" s="149" t="s">
        <v>318</v>
      </c>
      <c r="K1116" s="11">
        <v>1.8735993409888532E-2</v>
      </c>
      <c r="L1116" s="149" t="s">
        <v>318</v>
      </c>
      <c r="M1116" s="11">
        <v>0.6</v>
      </c>
      <c r="N1116" s="149">
        <v>102.3</v>
      </c>
      <c r="O1116" s="11">
        <v>0.4</v>
      </c>
      <c r="P1116" s="149">
        <v>14.8</v>
      </c>
      <c r="Q1116" s="153"/>
      <c r="R1116" s="3"/>
      <c r="S1116" s="3"/>
      <c r="T1116" s="3"/>
      <c r="U1116" s="3"/>
      <c r="V1116" s="3"/>
      <c r="W1116" s="3"/>
      <c r="X1116" s="3"/>
      <c r="Y1116" s="3"/>
      <c r="Z1116" s="3"/>
      <c r="AA1116" s="3"/>
      <c r="AB1116" s="3"/>
      <c r="AC1116" s="3"/>
      <c r="AD1116" s="3"/>
      <c r="AE1116" s="3"/>
      <c r="AF1116" s="3"/>
      <c r="AG1116" s="3"/>
      <c r="AH1116" s="3"/>
      <c r="AI1116" s="3"/>
      <c r="AJ1116" s="3"/>
      <c r="AK1116" s="3"/>
      <c r="AL1116" s="3"/>
      <c r="AM1116" s="3"/>
      <c r="AN1116" s="3"/>
      <c r="AO1116" s="3"/>
      <c r="AP1116" s="3"/>
      <c r="AQ1116" s="3"/>
      <c r="AR1116" s="3"/>
      <c r="AS1116" s="3"/>
      <c r="AT1116" s="3"/>
      <c r="AU1116" s="3"/>
      <c r="AV1116" s="3"/>
      <c r="AW1116" s="3"/>
      <c r="AX1116" s="3"/>
      <c r="AY1116" s="3"/>
      <c r="AZ1116" s="3"/>
      <c r="BA1116" s="3"/>
      <c r="BB1116" s="3"/>
      <c r="BC1116" s="3"/>
      <c r="BD1116" s="3"/>
      <c r="BE1116" s="3"/>
      <c r="BF1116" s="3"/>
      <c r="BG1116" s="3"/>
      <c r="BH1116" s="3"/>
      <c r="BI1116" s="3"/>
      <c r="BJ1116" s="3"/>
      <c r="BK1116" s="3"/>
      <c r="BL1116" s="3"/>
      <c r="BM1116" s="28">
        <v>49</v>
      </c>
    </row>
    <row r="1117" spans="1:65">
      <c r="A1117" s="30"/>
      <c r="B1117" s="19">
        <v>1</v>
      </c>
      <c r="C1117" s="9">
        <v>6</v>
      </c>
      <c r="D1117" s="149">
        <v>13.802087968227186</v>
      </c>
      <c r="E1117" s="11">
        <v>0.2</v>
      </c>
      <c r="F1117" s="149" t="s">
        <v>318</v>
      </c>
      <c r="G1117" s="149" t="s">
        <v>318</v>
      </c>
      <c r="H1117" s="149" t="s">
        <v>318</v>
      </c>
      <c r="I1117" s="149" t="s">
        <v>318</v>
      </c>
      <c r="J1117" s="149" t="s">
        <v>318</v>
      </c>
      <c r="K1117" s="11">
        <v>4.4576232814858306E-2</v>
      </c>
      <c r="L1117" s="149" t="s">
        <v>318</v>
      </c>
      <c r="M1117" s="11">
        <v>0.8</v>
      </c>
      <c r="N1117" s="149">
        <v>107.4</v>
      </c>
      <c r="O1117" s="11">
        <v>0.3</v>
      </c>
      <c r="P1117" s="149">
        <v>14.7</v>
      </c>
      <c r="Q1117" s="153"/>
      <c r="R1117" s="3"/>
      <c r="S1117" s="3"/>
      <c r="T1117" s="3"/>
      <c r="U1117" s="3"/>
      <c r="V1117" s="3"/>
      <c r="W1117" s="3"/>
      <c r="X1117" s="3"/>
      <c r="Y1117" s="3"/>
      <c r="Z1117" s="3"/>
      <c r="AA1117" s="3"/>
      <c r="AB1117" s="3"/>
      <c r="AC1117" s="3"/>
      <c r="AD1117" s="3"/>
      <c r="AE1117" s="3"/>
      <c r="AF1117" s="3"/>
      <c r="AG1117" s="3"/>
      <c r="AH1117" s="3"/>
      <c r="AI1117" s="3"/>
      <c r="AJ1117" s="3"/>
      <c r="AK1117" s="3"/>
      <c r="AL1117" s="3"/>
      <c r="AM1117" s="3"/>
      <c r="AN1117" s="3"/>
      <c r="AO1117" s="3"/>
      <c r="AP1117" s="3"/>
      <c r="AQ1117" s="3"/>
      <c r="AR1117" s="3"/>
      <c r="AS1117" s="3"/>
      <c r="AT1117" s="3"/>
      <c r="AU1117" s="3"/>
      <c r="AV1117" s="3"/>
      <c r="AW1117" s="3"/>
      <c r="AX1117" s="3"/>
      <c r="AY1117" s="3"/>
      <c r="AZ1117" s="3"/>
      <c r="BA1117" s="3"/>
      <c r="BB1117" s="3"/>
      <c r="BC1117" s="3"/>
      <c r="BD1117" s="3"/>
      <c r="BE1117" s="3"/>
      <c r="BF1117" s="3"/>
      <c r="BG1117" s="3"/>
      <c r="BH1117" s="3"/>
      <c r="BI1117" s="3"/>
      <c r="BJ1117" s="3"/>
      <c r="BK1117" s="3"/>
      <c r="BL1117" s="3"/>
      <c r="BM1117" s="55"/>
    </row>
    <row r="1118" spans="1:65">
      <c r="A1118" s="30"/>
      <c r="B1118" s="20" t="s">
        <v>260</v>
      </c>
      <c r="C1118" s="12"/>
      <c r="D1118" s="23">
        <v>14.019225975082408</v>
      </c>
      <c r="E1118" s="23">
        <v>0.25</v>
      </c>
      <c r="F1118" s="23" t="s">
        <v>662</v>
      </c>
      <c r="G1118" s="23" t="s">
        <v>662</v>
      </c>
      <c r="H1118" s="23" t="s">
        <v>662</v>
      </c>
      <c r="I1118" s="23" t="s">
        <v>662</v>
      </c>
      <c r="J1118" s="23" t="s">
        <v>662</v>
      </c>
      <c r="K1118" s="23">
        <v>3.3382097874640047E-2</v>
      </c>
      <c r="L1118" s="23" t="s">
        <v>662</v>
      </c>
      <c r="M1118" s="23">
        <v>0.70000000000000007</v>
      </c>
      <c r="N1118" s="23">
        <v>105.28333333333332</v>
      </c>
      <c r="O1118" s="23">
        <v>0.33333333333333331</v>
      </c>
      <c r="P1118" s="23">
        <v>14.533333333333333</v>
      </c>
      <c r="Q1118" s="153"/>
      <c r="R1118" s="3"/>
      <c r="S1118" s="3"/>
      <c r="T1118" s="3"/>
      <c r="U1118" s="3"/>
      <c r="V1118" s="3"/>
      <c r="W1118" s="3"/>
      <c r="X1118" s="3"/>
      <c r="Y1118" s="3"/>
      <c r="Z1118" s="3"/>
      <c r="AA1118" s="3"/>
      <c r="AB1118" s="3"/>
      <c r="AC1118" s="3"/>
      <c r="AD1118" s="3"/>
      <c r="AE1118" s="3"/>
      <c r="AF1118" s="3"/>
      <c r="AG1118" s="3"/>
      <c r="AH1118" s="3"/>
      <c r="AI1118" s="3"/>
      <c r="AJ1118" s="3"/>
      <c r="AK1118" s="3"/>
      <c r="AL1118" s="3"/>
      <c r="AM1118" s="3"/>
      <c r="AN1118" s="3"/>
      <c r="AO1118" s="3"/>
      <c r="AP1118" s="3"/>
      <c r="AQ1118" s="3"/>
      <c r="AR1118" s="3"/>
      <c r="AS1118" s="3"/>
      <c r="AT1118" s="3"/>
      <c r="AU1118" s="3"/>
      <c r="AV1118" s="3"/>
      <c r="AW1118" s="3"/>
      <c r="AX1118" s="3"/>
      <c r="AY1118" s="3"/>
      <c r="AZ1118" s="3"/>
      <c r="BA1118" s="3"/>
      <c r="BB1118" s="3"/>
      <c r="BC1118" s="3"/>
      <c r="BD1118" s="3"/>
      <c r="BE1118" s="3"/>
      <c r="BF1118" s="3"/>
      <c r="BG1118" s="3"/>
      <c r="BH1118" s="3"/>
      <c r="BI1118" s="3"/>
      <c r="BJ1118" s="3"/>
      <c r="BK1118" s="3"/>
      <c r="BL1118" s="3"/>
      <c r="BM1118" s="55"/>
    </row>
    <row r="1119" spans="1:65">
      <c r="A1119" s="30"/>
      <c r="B1119" s="3" t="s">
        <v>261</v>
      </c>
      <c r="C1119" s="29"/>
      <c r="D1119" s="11">
        <v>13.973449114780827</v>
      </c>
      <c r="E1119" s="11">
        <v>0.2</v>
      </c>
      <c r="F1119" s="11" t="s">
        <v>662</v>
      </c>
      <c r="G1119" s="11" t="s">
        <v>662</v>
      </c>
      <c r="H1119" s="11" t="s">
        <v>662</v>
      </c>
      <c r="I1119" s="11" t="s">
        <v>662</v>
      </c>
      <c r="J1119" s="11" t="s">
        <v>662</v>
      </c>
      <c r="K1119" s="11">
        <v>3.2752095578263585E-2</v>
      </c>
      <c r="L1119" s="11" t="s">
        <v>662</v>
      </c>
      <c r="M1119" s="11">
        <v>0.7</v>
      </c>
      <c r="N1119" s="11">
        <v>106.9</v>
      </c>
      <c r="O1119" s="11">
        <v>0.3</v>
      </c>
      <c r="P1119" s="11">
        <v>14.55</v>
      </c>
      <c r="Q1119" s="153"/>
      <c r="R1119" s="3"/>
      <c r="S1119" s="3"/>
      <c r="T1119" s="3"/>
      <c r="U1119" s="3"/>
      <c r="V1119" s="3"/>
      <c r="W1119" s="3"/>
      <c r="X1119" s="3"/>
      <c r="Y1119" s="3"/>
      <c r="Z1119" s="3"/>
      <c r="AA1119" s="3"/>
      <c r="AB1119" s="3"/>
      <c r="AC1119" s="3"/>
      <c r="AD1119" s="3"/>
      <c r="AE1119" s="3"/>
      <c r="AF1119" s="3"/>
      <c r="AG1119" s="3"/>
      <c r="AH1119" s="3"/>
      <c r="AI1119" s="3"/>
      <c r="AJ1119" s="3"/>
      <c r="AK1119" s="3"/>
      <c r="AL1119" s="3"/>
      <c r="AM1119" s="3"/>
      <c r="AN1119" s="3"/>
      <c r="AO1119" s="3"/>
      <c r="AP1119" s="3"/>
      <c r="AQ1119" s="3"/>
      <c r="AR1119" s="3"/>
      <c r="AS1119" s="3"/>
      <c r="AT1119" s="3"/>
      <c r="AU1119" s="3"/>
      <c r="AV1119" s="3"/>
      <c r="AW1119" s="3"/>
      <c r="AX1119" s="3"/>
      <c r="AY1119" s="3"/>
      <c r="AZ1119" s="3"/>
      <c r="BA1119" s="3"/>
      <c r="BB1119" s="3"/>
      <c r="BC1119" s="3"/>
      <c r="BD1119" s="3"/>
      <c r="BE1119" s="3"/>
      <c r="BF1119" s="3"/>
      <c r="BG1119" s="3"/>
      <c r="BH1119" s="3"/>
      <c r="BI1119" s="3"/>
      <c r="BJ1119" s="3"/>
      <c r="BK1119" s="3"/>
      <c r="BL1119" s="3"/>
      <c r="BM1119" s="55"/>
    </row>
    <row r="1120" spans="1:65">
      <c r="A1120" s="30"/>
      <c r="B1120" s="3" t="s">
        <v>262</v>
      </c>
      <c r="C1120" s="29"/>
      <c r="D1120" s="24">
        <v>0.29893744194368704</v>
      </c>
      <c r="E1120" s="24">
        <v>8.3666002653407595E-2</v>
      </c>
      <c r="F1120" s="24" t="s">
        <v>662</v>
      </c>
      <c r="G1120" s="24" t="s">
        <v>662</v>
      </c>
      <c r="H1120" s="24" t="s">
        <v>662</v>
      </c>
      <c r="I1120" s="24" t="s">
        <v>662</v>
      </c>
      <c r="J1120" s="24" t="s">
        <v>662</v>
      </c>
      <c r="K1120" s="24">
        <v>1.510551030758567E-2</v>
      </c>
      <c r="L1120" s="24" t="s">
        <v>662</v>
      </c>
      <c r="M1120" s="24">
        <v>8.944271909999163E-2</v>
      </c>
      <c r="N1120" s="24">
        <v>3.3198895563959163</v>
      </c>
      <c r="O1120" s="24">
        <v>5.1639777949432607E-2</v>
      </c>
      <c r="P1120" s="24">
        <v>0.22509257354845472</v>
      </c>
      <c r="Q1120" s="153"/>
      <c r="R1120" s="3"/>
      <c r="S1120" s="3"/>
      <c r="T1120" s="3"/>
      <c r="U1120" s="3"/>
      <c r="V1120" s="3"/>
      <c r="W1120" s="3"/>
      <c r="X1120" s="3"/>
      <c r="Y1120" s="3"/>
      <c r="Z1120" s="3"/>
      <c r="AA1120" s="3"/>
      <c r="AB1120" s="3"/>
      <c r="AC1120" s="3"/>
      <c r="AD1120" s="3"/>
      <c r="AE1120" s="3"/>
      <c r="AF1120" s="3"/>
      <c r="AG1120" s="3"/>
      <c r="AH1120" s="3"/>
      <c r="AI1120" s="3"/>
      <c r="AJ1120" s="3"/>
      <c r="AK1120" s="3"/>
      <c r="AL1120" s="3"/>
      <c r="AM1120" s="3"/>
      <c r="AN1120" s="3"/>
      <c r="AO1120" s="3"/>
      <c r="AP1120" s="3"/>
      <c r="AQ1120" s="3"/>
      <c r="AR1120" s="3"/>
      <c r="AS1120" s="3"/>
      <c r="AT1120" s="3"/>
      <c r="AU1120" s="3"/>
      <c r="AV1120" s="3"/>
      <c r="AW1120" s="3"/>
      <c r="AX1120" s="3"/>
      <c r="AY1120" s="3"/>
      <c r="AZ1120" s="3"/>
      <c r="BA1120" s="3"/>
      <c r="BB1120" s="3"/>
      <c r="BC1120" s="3"/>
      <c r="BD1120" s="3"/>
      <c r="BE1120" s="3"/>
      <c r="BF1120" s="3"/>
      <c r="BG1120" s="3"/>
      <c r="BH1120" s="3"/>
      <c r="BI1120" s="3"/>
      <c r="BJ1120" s="3"/>
      <c r="BK1120" s="3"/>
      <c r="BL1120" s="3"/>
      <c r="BM1120" s="55"/>
    </row>
    <row r="1121" spans="1:65">
      <c r="A1121" s="30"/>
      <c r="B1121" s="3" t="s">
        <v>86</v>
      </c>
      <c r="C1121" s="29"/>
      <c r="D1121" s="13">
        <v>2.1323391353774781E-2</v>
      </c>
      <c r="E1121" s="13">
        <v>0.33466401061363038</v>
      </c>
      <c r="F1121" s="13" t="s">
        <v>662</v>
      </c>
      <c r="G1121" s="13" t="s">
        <v>662</v>
      </c>
      <c r="H1121" s="13" t="s">
        <v>662</v>
      </c>
      <c r="I1121" s="13" t="s">
        <v>662</v>
      </c>
      <c r="J1121" s="13" t="s">
        <v>662</v>
      </c>
      <c r="K1121" s="13">
        <v>0.45250332571402385</v>
      </c>
      <c r="L1121" s="13" t="s">
        <v>662</v>
      </c>
      <c r="M1121" s="13">
        <v>0.12777531299998804</v>
      </c>
      <c r="N1121" s="13">
        <v>3.1532906978590312E-2</v>
      </c>
      <c r="O1121" s="13">
        <v>0.15491933384829784</v>
      </c>
      <c r="P1121" s="13">
        <v>1.5488021115719361E-2</v>
      </c>
      <c r="Q1121" s="153"/>
      <c r="R1121" s="3"/>
      <c r="S1121" s="3"/>
      <c r="T1121" s="3"/>
      <c r="U1121" s="3"/>
      <c r="V1121" s="3"/>
      <c r="W1121" s="3"/>
      <c r="X1121" s="3"/>
      <c r="Y1121" s="3"/>
      <c r="Z1121" s="3"/>
      <c r="AA1121" s="3"/>
      <c r="AB1121" s="3"/>
      <c r="AC1121" s="3"/>
      <c r="AD1121" s="3"/>
      <c r="AE1121" s="3"/>
      <c r="AF1121" s="3"/>
      <c r="AG1121" s="3"/>
      <c r="AH1121" s="3"/>
      <c r="AI1121" s="3"/>
      <c r="AJ1121" s="3"/>
      <c r="AK1121" s="3"/>
      <c r="AL1121" s="3"/>
      <c r="AM1121" s="3"/>
      <c r="AN1121" s="3"/>
      <c r="AO1121" s="3"/>
      <c r="AP1121" s="3"/>
      <c r="AQ1121" s="3"/>
      <c r="AR1121" s="3"/>
      <c r="AS1121" s="3"/>
      <c r="AT1121" s="3"/>
      <c r="AU1121" s="3"/>
      <c r="AV1121" s="3"/>
      <c r="AW1121" s="3"/>
      <c r="AX1121" s="3"/>
      <c r="AY1121" s="3"/>
      <c r="AZ1121" s="3"/>
      <c r="BA1121" s="3"/>
      <c r="BB1121" s="3"/>
      <c r="BC1121" s="3"/>
      <c r="BD1121" s="3"/>
      <c r="BE1121" s="3"/>
      <c r="BF1121" s="3"/>
      <c r="BG1121" s="3"/>
      <c r="BH1121" s="3"/>
      <c r="BI1121" s="3"/>
      <c r="BJ1121" s="3"/>
      <c r="BK1121" s="3"/>
      <c r="BL1121" s="3"/>
      <c r="BM1121" s="55"/>
    </row>
    <row r="1122" spans="1:65">
      <c r="A1122" s="30"/>
      <c r="B1122" s="3" t="s">
        <v>263</v>
      </c>
      <c r="C1122" s="29"/>
      <c r="D1122" s="13">
        <v>41.588476273027304</v>
      </c>
      <c r="E1122" s="13">
        <v>-0.24053445695355236</v>
      </c>
      <c r="F1122" s="13" t="s">
        <v>662</v>
      </c>
      <c r="G1122" s="13" t="s">
        <v>662</v>
      </c>
      <c r="H1122" s="13" t="s">
        <v>662</v>
      </c>
      <c r="I1122" s="13" t="s">
        <v>662</v>
      </c>
      <c r="J1122" s="13" t="s">
        <v>662</v>
      </c>
      <c r="K1122" s="13">
        <v>-0.89858978763842734</v>
      </c>
      <c r="L1122" s="13" t="s">
        <v>662</v>
      </c>
      <c r="M1122" s="13">
        <v>1.1265035205300538</v>
      </c>
      <c r="N1122" s="13">
        <v>318.83625569496058</v>
      </c>
      <c r="O1122" s="13">
        <v>1.2620724061930044E-2</v>
      </c>
      <c r="P1122" s="13">
        <v>43.150263569100154</v>
      </c>
      <c r="Q1122" s="153"/>
      <c r="R1122" s="3"/>
      <c r="S1122" s="3"/>
      <c r="T1122" s="3"/>
      <c r="U1122" s="3"/>
      <c r="V1122" s="3"/>
      <c r="W1122" s="3"/>
      <c r="X1122" s="3"/>
      <c r="Y1122" s="3"/>
      <c r="Z1122" s="3"/>
      <c r="AA1122" s="3"/>
      <c r="AB1122" s="3"/>
      <c r="AC1122" s="3"/>
      <c r="AD1122" s="3"/>
      <c r="AE1122" s="3"/>
      <c r="AF1122" s="3"/>
      <c r="AG1122" s="3"/>
      <c r="AH1122" s="3"/>
      <c r="AI1122" s="3"/>
      <c r="AJ1122" s="3"/>
      <c r="AK1122" s="3"/>
      <c r="AL1122" s="3"/>
      <c r="AM1122" s="3"/>
      <c r="AN1122" s="3"/>
      <c r="AO1122" s="3"/>
      <c r="AP1122" s="3"/>
      <c r="AQ1122" s="3"/>
      <c r="AR1122" s="3"/>
      <c r="AS1122" s="3"/>
      <c r="AT1122" s="3"/>
      <c r="AU1122" s="3"/>
      <c r="AV1122" s="3"/>
      <c r="AW1122" s="3"/>
      <c r="AX1122" s="3"/>
      <c r="AY1122" s="3"/>
      <c r="AZ1122" s="3"/>
      <c r="BA1122" s="3"/>
      <c r="BB1122" s="3"/>
      <c r="BC1122" s="3"/>
      <c r="BD1122" s="3"/>
      <c r="BE1122" s="3"/>
      <c r="BF1122" s="3"/>
      <c r="BG1122" s="3"/>
      <c r="BH1122" s="3"/>
      <c r="BI1122" s="3"/>
      <c r="BJ1122" s="3"/>
      <c r="BK1122" s="3"/>
      <c r="BL1122" s="3"/>
      <c r="BM1122" s="55"/>
    </row>
    <row r="1123" spans="1:65">
      <c r="A1123" s="30"/>
      <c r="B1123" s="46" t="s">
        <v>264</v>
      </c>
      <c r="C1123" s="47"/>
      <c r="D1123" s="45" t="s">
        <v>265</v>
      </c>
      <c r="E1123" s="45" t="s">
        <v>265</v>
      </c>
      <c r="F1123" s="45" t="s">
        <v>265</v>
      </c>
      <c r="G1123" s="45" t="s">
        <v>265</v>
      </c>
      <c r="H1123" s="45" t="s">
        <v>265</v>
      </c>
      <c r="I1123" s="45" t="s">
        <v>265</v>
      </c>
      <c r="J1123" s="45" t="s">
        <v>265</v>
      </c>
      <c r="K1123" s="45" t="s">
        <v>265</v>
      </c>
      <c r="L1123" s="45" t="s">
        <v>265</v>
      </c>
      <c r="M1123" s="45" t="s">
        <v>265</v>
      </c>
      <c r="N1123" s="45" t="s">
        <v>265</v>
      </c>
      <c r="O1123" s="45" t="s">
        <v>265</v>
      </c>
      <c r="P1123" s="45" t="s">
        <v>265</v>
      </c>
      <c r="Q1123" s="153"/>
      <c r="R1123" s="3"/>
      <c r="S1123" s="3"/>
      <c r="T1123" s="3"/>
      <c r="U1123" s="3"/>
      <c r="V1123" s="3"/>
      <c r="W1123" s="3"/>
      <c r="X1123" s="3"/>
      <c r="Y1123" s="3"/>
      <c r="Z1123" s="3"/>
      <c r="AA1123" s="3"/>
      <c r="AB1123" s="3"/>
      <c r="AC1123" s="3"/>
      <c r="AD1123" s="3"/>
      <c r="AE1123" s="3"/>
      <c r="AF1123" s="3"/>
      <c r="AG1123" s="3"/>
      <c r="AH1123" s="3"/>
      <c r="AI1123" s="3"/>
      <c r="AJ1123" s="3"/>
      <c r="AK1123" s="3"/>
      <c r="AL1123" s="3"/>
      <c r="AM1123" s="3"/>
      <c r="AN1123" s="3"/>
      <c r="AO1123" s="3"/>
      <c r="AP1123" s="3"/>
      <c r="AQ1123" s="3"/>
      <c r="AR1123" s="3"/>
      <c r="AS1123" s="3"/>
      <c r="AT1123" s="3"/>
      <c r="AU1123" s="3"/>
      <c r="AV1123" s="3"/>
      <c r="AW1123" s="3"/>
      <c r="AX1123" s="3"/>
      <c r="AY1123" s="3"/>
      <c r="AZ1123" s="3"/>
      <c r="BA1123" s="3"/>
      <c r="BB1123" s="3"/>
      <c r="BC1123" s="3"/>
      <c r="BD1123" s="3"/>
      <c r="BE1123" s="3"/>
      <c r="BF1123" s="3"/>
      <c r="BG1123" s="3"/>
      <c r="BH1123" s="3"/>
      <c r="BI1123" s="3"/>
      <c r="BJ1123" s="3"/>
      <c r="BK1123" s="3"/>
      <c r="BL1123" s="3"/>
      <c r="BM1123" s="55"/>
    </row>
    <row r="1124" spans="1:65">
      <c r="B1124" s="31"/>
      <c r="C1124" s="20"/>
      <c r="D1124" s="20"/>
      <c r="E1124" s="20"/>
      <c r="F1124" s="20"/>
      <c r="G1124" s="20"/>
      <c r="H1124" s="20"/>
      <c r="I1124" s="20"/>
      <c r="J1124" s="20"/>
      <c r="K1124" s="20"/>
      <c r="L1124" s="20"/>
      <c r="M1124" s="20"/>
      <c r="N1124" s="20"/>
      <c r="O1124" s="20"/>
      <c r="P1124" s="20"/>
      <c r="BM1124" s="55"/>
    </row>
    <row r="1125" spans="1:65">
      <c r="BM1125" s="55"/>
    </row>
    <row r="1126" spans="1:65">
      <c r="BM1126" s="55"/>
    </row>
    <row r="1127" spans="1:65">
      <c r="BM1127" s="55"/>
    </row>
    <row r="1128" spans="1:65">
      <c r="BM1128" s="55"/>
    </row>
    <row r="1129" spans="1:65">
      <c r="BM1129" s="55"/>
    </row>
    <row r="1130" spans="1:65">
      <c r="BM1130" s="55"/>
    </row>
    <row r="1131" spans="1:65">
      <c r="BM1131" s="55"/>
    </row>
    <row r="1132" spans="1:65">
      <c r="BM1132" s="55"/>
    </row>
    <row r="1133" spans="1:65">
      <c r="BM1133" s="55"/>
    </row>
    <row r="1134" spans="1:65">
      <c r="BM1134" s="55"/>
    </row>
    <row r="1135" spans="1:65">
      <c r="BM1135" s="55"/>
    </row>
    <row r="1136" spans="1:65">
      <c r="BM1136" s="55"/>
    </row>
    <row r="1137" spans="65:65">
      <c r="BM1137" s="55"/>
    </row>
    <row r="1138" spans="65:65">
      <c r="BM1138" s="55"/>
    </row>
    <row r="1139" spans="65:65">
      <c r="BM1139" s="55"/>
    </row>
    <row r="1140" spans="65:65">
      <c r="BM1140" s="55"/>
    </row>
    <row r="1141" spans="65:65">
      <c r="BM1141" s="55"/>
    </row>
    <row r="1142" spans="65:65">
      <c r="BM1142" s="55"/>
    </row>
    <row r="1143" spans="65:65">
      <c r="BM1143" s="55"/>
    </row>
    <row r="1144" spans="65:65">
      <c r="BM1144" s="55"/>
    </row>
    <row r="1145" spans="65:65">
      <c r="BM1145" s="55"/>
    </row>
    <row r="1146" spans="65:65">
      <c r="BM1146" s="55"/>
    </row>
    <row r="1147" spans="65:65">
      <c r="BM1147" s="55"/>
    </row>
    <row r="1148" spans="65:65">
      <c r="BM1148" s="55"/>
    </row>
    <row r="1149" spans="65:65">
      <c r="BM1149" s="55"/>
    </row>
    <row r="1150" spans="65:65">
      <c r="BM1150" s="55"/>
    </row>
    <row r="1151" spans="65:65">
      <c r="BM1151" s="55"/>
    </row>
    <row r="1152" spans="65:65">
      <c r="BM1152" s="55"/>
    </row>
    <row r="1153" spans="65:65">
      <c r="BM1153" s="55"/>
    </row>
    <row r="1154" spans="65:65">
      <c r="BM1154" s="55"/>
    </row>
    <row r="1155" spans="65:65">
      <c r="BM1155" s="55"/>
    </row>
    <row r="1156" spans="65:65">
      <c r="BM1156" s="55"/>
    </row>
    <row r="1157" spans="65:65">
      <c r="BM1157" s="55"/>
    </row>
    <row r="1158" spans="65:65">
      <c r="BM1158" s="55"/>
    </row>
    <row r="1159" spans="65:65">
      <c r="BM1159" s="55"/>
    </row>
    <row r="1160" spans="65:65">
      <c r="BM1160" s="55"/>
    </row>
    <row r="1161" spans="65:65">
      <c r="BM1161" s="55"/>
    </row>
    <row r="1162" spans="65:65">
      <c r="BM1162" s="55"/>
    </row>
    <row r="1163" spans="65:65">
      <c r="BM1163" s="55"/>
    </row>
    <row r="1164" spans="65:65">
      <c r="BM1164" s="55"/>
    </row>
    <row r="1165" spans="65:65">
      <c r="BM1165" s="55"/>
    </row>
    <row r="1166" spans="65:65">
      <c r="BM1166" s="55"/>
    </row>
    <row r="1167" spans="65:65">
      <c r="BM1167" s="55"/>
    </row>
    <row r="1168" spans="65:65">
      <c r="BM1168" s="55"/>
    </row>
    <row r="1169" spans="65:65">
      <c r="BM1169" s="55"/>
    </row>
    <row r="1170" spans="65:65">
      <c r="BM1170" s="55"/>
    </row>
    <row r="1171" spans="65:65">
      <c r="BM1171" s="55"/>
    </row>
    <row r="1172" spans="65:65">
      <c r="BM1172" s="55"/>
    </row>
    <row r="1173" spans="65:65">
      <c r="BM1173" s="56"/>
    </row>
    <row r="1174" spans="65:65">
      <c r="BM1174" s="57"/>
    </row>
    <row r="1175" spans="65:65">
      <c r="BM1175" s="57"/>
    </row>
    <row r="1176" spans="65:65">
      <c r="BM1176" s="57"/>
    </row>
    <row r="1177" spans="65:65">
      <c r="BM1177" s="57"/>
    </row>
    <row r="1178" spans="65:65">
      <c r="BM1178" s="57"/>
    </row>
    <row r="1179" spans="65:65">
      <c r="BM1179" s="57"/>
    </row>
    <row r="1180" spans="65:65">
      <c r="BM1180" s="57"/>
    </row>
    <row r="1181" spans="65:65">
      <c r="BM1181" s="57"/>
    </row>
    <row r="1182" spans="65:65">
      <c r="BM1182" s="57"/>
    </row>
    <row r="1183" spans="65:65">
      <c r="BM1183" s="57"/>
    </row>
    <row r="1184" spans="65:65">
      <c r="BM1184" s="57"/>
    </row>
    <row r="1185" spans="65:65">
      <c r="BM1185" s="57"/>
    </row>
    <row r="1186" spans="65:65">
      <c r="BM1186" s="57"/>
    </row>
    <row r="1187" spans="65:65">
      <c r="BM1187" s="57"/>
    </row>
    <row r="1188" spans="65:65">
      <c r="BM1188" s="57"/>
    </row>
    <row r="1189" spans="65:65">
      <c r="BM1189" s="57"/>
    </row>
    <row r="1190" spans="65:65">
      <c r="BM1190" s="57"/>
    </row>
    <row r="1191" spans="65:65">
      <c r="BM1191" s="57"/>
    </row>
    <row r="1192" spans="65:65">
      <c r="BM1192" s="57"/>
    </row>
    <row r="1193" spans="65:65">
      <c r="BM1193" s="57"/>
    </row>
    <row r="1194" spans="65:65">
      <c r="BM1194" s="57"/>
    </row>
    <row r="1195" spans="65:65">
      <c r="BM1195" s="57"/>
    </row>
    <row r="1196" spans="65:65">
      <c r="BM1196" s="57"/>
    </row>
    <row r="1197" spans="65:65">
      <c r="BM1197" s="57"/>
    </row>
    <row r="1198" spans="65:65">
      <c r="BM1198" s="57"/>
    </row>
    <row r="1199" spans="65:65">
      <c r="BM1199" s="57"/>
    </row>
    <row r="1200" spans="65:65">
      <c r="BM1200" s="57"/>
    </row>
    <row r="1201" spans="65:65">
      <c r="BM1201" s="57"/>
    </row>
    <row r="1202" spans="65:65">
      <c r="BM1202" s="57"/>
    </row>
    <row r="1203" spans="65:65">
      <c r="BM1203" s="57"/>
    </row>
    <row r="1204" spans="65:65">
      <c r="BM1204" s="57"/>
    </row>
    <row r="1205" spans="65:65">
      <c r="BM1205" s="57"/>
    </row>
    <row r="1206" spans="65:65">
      <c r="BM1206" s="57"/>
    </row>
    <row r="1207" spans="65:65">
      <c r="BM1207" s="57"/>
    </row>
  </sheetData>
  <dataConsolidate/>
  <conditionalFormatting sqref="B6:R11 B24:Q29 B42:R47 B60:N65 B78:Q83 B96:P101 B115:R120 B133:R138 B151:Q156 B170:P175 B188:Q193 B206:P211 B224:P229 B242:R247 B260:E265 B278:E283 B296:E301 B314:R319 B332:P337 B351:E356 B369:O374 B387:O392 B405:P410 B423:E428 B441:P446 B459:Q464 B477:O482 B496:Q501 B515:G520 B533:Q538 B551:Q556 B569:R574 B587:Q592 B605:P610 B623:E628 B641:Q646 B659:P664 B677:R682 B695:E700 B713:P718 B731:O736 B749:Q754 B767:S772 B785:P790 B804:Q809 B822:E827 B840:Q845 B858:Q863 B876:P881 B894:G899 B912:Q917 B930:P935 B948:Q953 B966:R971 B984:E989 B1002:Q1007 B1021:P1026 B1039:Q1044 B1058:P1063 B1076:H1081 B1094:R1099 B1112:P1117">
    <cfRule type="expression" dxfId="2" priority="186">
      <formula>AND($B6&lt;&gt;$B5,NOT(ISBLANK(INDIRECT(Anlyt_LabRefThisCol))))</formula>
    </cfRule>
  </conditionalFormatting>
  <conditionalFormatting sqref="C2:R17 C20:Q35 C38:R53 C56:N71 C74:Q89 C92:P107 C111:R126 C129:R144 C147:Q162 C166:P181 C184:Q199 C202:P217 C220:P235 C238:R253 C256:E271 C274:E289 C292:E307 C310:R325 C328:P343 C347:E362 C365:O380 C383:O398 C401:P416 C419:E434 C437:P452 C455:Q470 C473:O488 C492:Q507 C511:G526 C529:Q544 C547:Q562 C565:R580 C583:Q598 C601:P616 C619:E634 C637:Q652 C655:P670 C673:R688 C691:E706 C709:P724 C727:O742 C745:Q760 C763:S778 C781:P796 C800:Q815 C818:E833 C836:Q851 C854:Q869 C872:P887 C890:G905 C908:Q923 C926:P941 C944:Q959 C962:R977 C980:E995 C998:Q1013 C1017:P1032 C1035:Q1050 C1054:P1069 C1072:H1087 C1090:R1105 C1108:P1123">
    <cfRule type="expression" dxfId="1" priority="184" stopIfTrue="1">
      <formula>AND(ISBLANK(INDIRECT(Anlyt_LabRefLastCol)),ISBLANK(INDIRECT(Anlyt_LabRefThisCol)))</formula>
    </cfRule>
    <cfRule type="expression" dxfId="0" priority="185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8"/>
  <dimension ref="A1:K49"/>
  <sheetViews>
    <sheetView zoomScaleNormal="100" workbookViewId="0">
      <pane ySplit="2" topLeftCell="A24" activePane="bottomLeft" state="frozen"/>
      <selection pane="bottomLeft"/>
    </sheetView>
  </sheetViews>
  <sheetFormatPr defaultColWidth="9.140625" defaultRowHeight="15.75" customHeight="1"/>
  <cols>
    <col min="1" max="1" width="7" style="75" customWidth="1" collapsed="1"/>
    <col min="2" max="2" width="10.85546875" style="75" customWidth="1"/>
    <col min="3" max="3" width="7.42578125" style="75" customWidth="1"/>
    <col min="4" max="5" width="10.85546875" style="75" customWidth="1"/>
    <col min="6" max="6" width="7.42578125" style="75" customWidth="1"/>
    <col min="7" max="8" width="10.85546875" style="75" customWidth="1"/>
    <col min="9" max="9" width="7.42578125" style="75" customWidth="1"/>
    <col min="10" max="11" width="10.85546875" style="75" customWidth="1"/>
    <col min="12" max="16384" width="9.140625" style="75"/>
  </cols>
  <sheetData>
    <row r="1" spans="1:11" s="8" customFormat="1" ht="23.25" customHeight="1">
      <c r="A1" s="75"/>
      <c r="B1" s="34" t="s">
        <v>666</v>
      </c>
      <c r="C1" s="6"/>
      <c r="D1" s="6"/>
      <c r="E1" s="6"/>
      <c r="F1" s="6"/>
      <c r="G1" s="6"/>
      <c r="H1" s="6"/>
      <c r="I1" s="6"/>
      <c r="J1" s="6"/>
      <c r="K1" s="77"/>
    </row>
    <row r="2" spans="1:11" s="8" customFormat="1" ht="24.75" customHeight="1">
      <c r="A2" s="75"/>
      <c r="B2" s="78" t="s">
        <v>2</v>
      </c>
      <c r="C2" s="162" t="s">
        <v>46</v>
      </c>
      <c r="D2" s="163" t="s">
        <v>47</v>
      </c>
      <c r="E2" s="78" t="s">
        <v>2</v>
      </c>
      <c r="F2" s="164" t="s">
        <v>46</v>
      </c>
      <c r="G2" s="79" t="s">
        <v>47</v>
      </c>
      <c r="H2" s="80" t="s">
        <v>2</v>
      </c>
      <c r="I2" s="164" t="s">
        <v>46</v>
      </c>
      <c r="J2" s="79" t="s">
        <v>47</v>
      </c>
      <c r="K2" s="75"/>
    </row>
    <row r="3" spans="1:11" ht="15.75" customHeight="1">
      <c r="A3" s="76"/>
      <c r="B3" s="166" t="s">
        <v>203</v>
      </c>
      <c r="C3" s="165"/>
      <c r="D3" s="167"/>
      <c r="E3" s="165"/>
      <c r="F3" s="165"/>
      <c r="G3" s="168"/>
      <c r="H3" s="165"/>
      <c r="I3" s="165"/>
      <c r="J3" s="169"/>
    </row>
    <row r="4" spans="1:11" ht="15.75" customHeight="1">
      <c r="A4" s="76"/>
      <c r="B4" s="171" t="s">
        <v>48</v>
      </c>
      <c r="C4" s="161" t="s">
        <v>1</v>
      </c>
      <c r="D4" s="36">
        <v>6.0993166666666703</v>
      </c>
      <c r="E4" s="171" t="s">
        <v>54</v>
      </c>
      <c r="F4" s="161" t="s">
        <v>1</v>
      </c>
      <c r="G4" s="170">
        <v>2.7824599999999999</v>
      </c>
      <c r="H4" s="172" t="s">
        <v>60</v>
      </c>
      <c r="I4" s="161" t="s">
        <v>1</v>
      </c>
      <c r="J4" s="170">
        <v>4.3383333333333303</v>
      </c>
    </row>
    <row r="5" spans="1:11" ht="15.75" customHeight="1">
      <c r="A5" s="76"/>
      <c r="B5" s="171" t="s">
        <v>49</v>
      </c>
      <c r="C5" s="161" t="s">
        <v>3</v>
      </c>
      <c r="D5" s="173">
        <v>151.666666666667</v>
      </c>
      <c r="E5" s="171" t="s">
        <v>17</v>
      </c>
      <c r="F5" s="161" t="s">
        <v>3</v>
      </c>
      <c r="G5" s="38">
        <v>31.59</v>
      </c>
      <c r="H5" s="172" t="s">
        <v>62</v>
      </c>
      <c r="I5" s="161" t="s">
        <v>1</v>
      </c>
      <c r="J5" s="170">
        <v>27.1174079166667</v>
      </c>
    </row>
    <row r="6" spans="1:11" ht="15.75" customHeight="1">
      <c r="A6" s="76"/>
      <c r="B6" s="171" t="s">
        <v>50</v>
      </c>
      <c r="C6" s="161" t="s">
        <v>1</v>
      </c>
      <c r="D6" s="174">
        <v>0.583633333333333</v>
      </c>
      <c r="E6" s="171" t="s">
        <v>55</v>
      </c>
      <c r="F6" s="161" t="s">
        <v>1</v>
      </c>
      <c r="G6" s="170">
        <v>1.1749769999999999</v>
      </c>
      <c r="H6" s="172" t="s">
        <v>63</v>
      </c>
      <c r="I6" s="161" t="s">
        <v>1</v>
      </c>
      <c r="J6" s="175">
        <v>0.2652275</v>
      </c>
    </row>
    <row r="7" spans="1:11" ht="15.75" customHeight="1">
      <c r="A7" s="76"/>
      <c r="B7" s="171" t="s">
        <v>25</v>
      </c>
      <c r="C7" s="161" t="s">
        <v>3</v>
      </c>
      <c r="D7" s="176">
        <v>14.734</v>
      </c>
      <c r="E7" s="171" t="s">
        <v>56</v>
      </c>
      <c r="F7" s="161" t="s">
        <v>1</v>
      </c>
      <c r="G7" s="175">
        <v>7.3255265E-2</v>
      </c>
      <c r="H7" s="172" t="s">
        <v>66</v>
      </c>
      <c r="I7" s="161" t="s">
        <v>3</v>
      </c>
      <c r="J7" s="37">
        <v>92.5</v>
      </c>
    </row>
    <row r="8" spans="1:11" ht="15.75" customHeight="1">
      <c r="A8" s="76"/>
      <c r="B8" s="171" t="s">
        <v>52</v>
      </c>
      <c r="C8" s="161" t="s">
        <v>1</v>
      </c>
      <c r="D8" s="36">
        <v>3.7879499999999999</v>
      </c>
      <c r="E8" s="171" t="s">
        <v>58</v>
      </c>
      <c r="F8" s="161" t="s">
        <v>1</v>
      </c>
      <c r="G8" s="175">
        <v>4.3216666666666702E-2</v>
      </c>
      <c r="H8" s="172" t="s">
        <v>44</v>
      </c>
      <c r="I8" s="161" t="s">
        <v>3</v>
      </c>
      <c r="J8" s="37">
        <v>244.386666666667</v>
      </c>
    </row>
    <row r="9" spans="1:11" ht="15.75" customHeight="1">
      <c r="A9" s="76"/>
      <c r="B9" s="166" t="s">
        <v>135</v>
      </c>
      <c r="C9" s="165"/>
      <c r="D9" s="167"/>
      <c r="E9" s="165"/>
      <c r="F9" s="165"/>
      <c r="G9" s="168"/>
      <c r="H9" s="165"/>
      <c r="I9" s="165"/>
      <c r="J9" s="169"/>
    </row>
    <row r="10" spans="1:11" ht="15.75" customHeight="1">
      <c r="A10" s="76"/>
      <c r="B10" s="171" t="s">
        <v>391</v>
      </c>
      <c r="C10" s="161" t="s">
        <v>1</v>
      </c>
      <c r="D10" s="36">
        <v>11.645</v>
      </c>
      <c r="E10" s="171" t="s">
        <v>109</v>
      </c>
      <c r="F10" s="161" t="s">
        <v>1</v>
      </c>
      <c r="G10" s="170">
        <v>2</v>
      </c>
      <c r="H10" s="172" t="s">
        <v>392</v>
      </c>
      <c r="I10" s="161" t="s">
        <v>1</v>
      </c>
      <c r="J10" s="170">
        <v>56.695</v>
      </c>
    </row>
    <row r="11" spans="1:11" ht="15.75" customHeight="1">
      <c r="A11" s="76"/>
      <c r="B11" s="171" t="s">
        <v>103</v>
      </c>
      <c r="C11" s="161" t="s">
        <v>1</v>
      </c>
      <c r="D11" s="174">
        <v>0.81</v>
      </c>
      <c r="E11" s="171" t="s">
        <v>110</v>
      </c>
      <c r="F11" s="161" t="s">
        <v>1</v>
      </c>
      <c r="G11" s="175">
        <v>0.1</v>
      </c>
      <c r="H11" s="172" t="s">
        <v>393</v>
      </c>
      <c r="I11" s="161" t="s">
        <v>1</v>
      </c>
      <c r="J11" s="175">
        <v>0.57499999999999996</v>
      </c>
    </row>
    <row r="12" spans="1:11" ht="15.75" customHeight="1">
      <c r="A12" s="76"/>
      <c r="B12" s="171" t="s">
        <v>394</v>
      </c>
      <c r="C12" s="161" t="s">
        <v>1</v>
      </c>
      <c r="D12" s="36">
        <v>5.7450000000000001</v>
      </c>
      <c r="E12" s="171" t="s">
        <v>395</v>
      </c>
      <c r="F12" s="161" t="s">
        <v>1</v>
      </c>
      <c r="G12" s="175">
        <v>0.1135</v>
      </c>
      <c r="H12" s="7" t="s">
        <v>662</v>
      </c>
      <c r="I12" s="161" t="s">
        <v>662</v>
      </c>
      <c r="J12" s="37" t="s">
        <v>662</v>
      </c>
    </row>
    <row r="13" spans="1:11" ht="15.75" customHeight="1">
      <c r="A13" s="76"/>
      <c r="B13" s="171" t="s">
        <v>396</v>
      </c>
      <c r="C13" s="161" t="s">
        <v>1</v>
      </c>
      <c r="D13" s="36">
        <v>3.06</v>
      </c>
      <c r="E13" s="171" t="s">
        <v>60</v>
      </c>
      <c r="F13" s="161" t="s">
        <v>1</v>
      </c>
      <c r="G13" s="170">
        <v>4.4049500000000004</v>
      </c>
      <c r="H13" s="7" t="s">
        <v>662</v>
      </c>
      <c r="I13" s="161" t="s">
        <v>662</v>
      </c>
      <c r="J13" s="37" t="s">
        <v>662</v>
      </c>
    </row>
    <row r="14" spans="1:11" ht="15.75" customHeight="1">
      <c r="A14" s="76"/>
      <c r="B14" s="166" t="s">
        <v>180</v>
      </c>
      <c r="C14" s="165"/>
      <c r="D14" s="167"/>
      <c r="E14" s="165"/>
      <c r="F14" s="165"/>
      <c r="G14" s="168"/>
      <c r="H14" s="165"/>
      <c r="I14" s="165"/>
      <c r="J14" s="169"/>
    </row>
    <row r="15" spans="1:11" ht="15.75" customHeight="1">
      <c r="A15" s="76"/>
      <c r="B15" s="171" t="s">
        <v>397</v>
      </c>
      <c r="C15" s="161" t="s">
        <v>1</v>
      </c>
      <c r="D15" s="36">
        <v>6.63</v>
      </c>
      <c r="E15" s="35" t="s">
        <v>662</v>
      </c>
      <c r="F15" s="161" t="s">
        <v>662</v>
      </c>
      <c r="G15" s="38" t="s">
        <v>662</v>
      </c>
      <c r="H15" s="7" t="s">
        <v>662</v>
      </c>
      <c r="I15" s="161" t="s">
        <v>662</v>
      </c>
      <c r="J15" s="37" t="s">
        <v>662</v>
      </c>
    </row>
    <row r="16" spans="1:11" ht="15.75" customHeight="1">
      <c r="A16" s="76"/>
      <c r="B16" s="166" t="s">
        <v>179</v>
      </c>
      <c r="C16" s="165"/>
      <c r="D16" s="167"/>
      <c r="E16" s="165"/>
      <c r="F16" s="165"/>
      <c r="G16" s="168"/>
      <c r="H16" s="165"/>
      <c r="I16" s="165"/>
      <c r="J16" s="169"/>
    </row>
    <row r="17" spans="1:10" ht="15.75" customHeight="1">
      <c r="A17" s="76"/>
      <c r="B17" s="171" t="s">
        <v>111</v>
      </c>
      <c r="C17" s="161" t="s">
        <v>1</v>
      </c>
      <c r="D17" s="36">
        <v>1.02</v>
      </c>
      <c r="E17" s="171" t="s">
        <v>60</v>
      </c>
      <c r="F17" s="161" t="s">
        <v>1</v>
      </c>
      <c r="G17" s="170">
        <v>4.68</v>
      </c>
      <c r="H17" s="7" t="s">
        <v>662</v>
      </c>
      <c r="I17" s="161" t="s">
        <v>662</v>
      </c>
      <c r="J17" s="37" t="s">
        <v>662</v>
      </c>
    </row>
    <row r="18" spans="1:10" ht="15.75" customHeight="1">
      <c r="A18" s="76"/>
      <c r="B18" s="166" t="s">
        <v>204</v>
      </c>
      <c r="C18" s="165"/>
      <c r="D18" s="167"/>
      <c r="E18" s="165"/>
      <c r="F18" s="165"/>
      <c r="G18" s="168"/>
      <c r="H18" s="165"/>
      <c r="I18" s="165"/>
      <c r="J18" s="169"/>
    </row>
    <row r="19" spans="1:10" ht="15.75" customHeight="1">
      <c r="A19" s="76"/>
      <c r="B19" s="171" t="s">
        <v>4</v>
      </c>
      <c r="C19" s="161" t="s">
        <v>3</v>
      </c>
      <c r="D19" s="36">
        <v>2.15</v>
      </c>
      <c r="E19" s="171" t="s">
        <v>8</v>
      </c>
      <c r="F19" s="161" t="s">
        <v>3</v>
      </c>
      <c r="G19" s="170">
        <v>4.085</v>
      </c>
      <c r="H19" s="172" t="s">
        <v>15</v>
      </c>
      <c r="I19" s="161" t="s">
        <v>3</v>
      </c>
      <c r="J19" s="37">
        <v>782.5</v>
      </c>
    </row>
    <row r="20" spans="1:10" ht="15.75" customHeight="1">
      <c r="A20" s="76"/>
      <c r="B20" s="171" t="s">
        <v>7</v>
      </c>
      <c r="C20" s="161" t="s">
        <v>3</v>
      </c>
      <c r="D20" s="173">
        <v>1860</v>
      </c>
      <c r="E20" s="171" t="s">
        <v>11</v>
      </c>
      <c r="F20" s="161" t="s">
        <v>3</v>
      </c>
      <c r="G20" s="170">
        <v>0.9</v>
      </c>
      <c r="H20" s="172" t="s">
        <v>18</v>
      </c>
      <c r="I20" s="161" t="s">
        <v>3</v>
      </c>
      <c r="J20" s="37">
        <v>126</v>
      </c>
    </row>
    <row r="21" spans="1:10" ht="15.75" customHeight="1">
      <c r="A21" s="76"/>
      <c r="B21" s="171" t="s">
        <v>10</v>
      </c>
      <c r="C21" s="161" t="s">
        <v>3</v>
      </c>
      <c r="D21" s="173">
        <v>514.5</v>
      </c>
      <c r="E21" s="171" t="s">
        <v>14</v>
      </c>
      <c r="F21" s="161" t="s">
        <v>3</v>
      </c>
      <c r="G21" s="175">
        <v>3.7499999999999999E-2</v>
      </c>
      <c r="H21" s="172" t="s">
        <v>21</v>
      </c>
      <c r="I21" s="161" t="s">
        <v>3</v>
      </c>
      <c r="J21" s="170">
        <v>1.29</v>
      </c>
    </row>
    <row r="22" spans="1:10" ht="15.75" customHeight="1">
      <c r="A22" s="76"/>
      <c r="B22" s="171" t="s">
        <v>13</v>
      </c>
      <c r="C22" s="161" t="s">
        <v>3</v>
      </c>
      <c r="D22" s="36">
        <v>2.2000000000000002</v>
      </c>
      <c r="E22" s="171" t="s">
        <v>17</v>
      </c>
      <c r="F22" s="161" t="s">
        <v>3</v>
      </c>
      <c r="G22" s="38">
        <v>37.35</v>
      </c>
      <c r="H22" s="172" t="s">
        <v>24</v>
      </c>
      <c r="I22" s="161" t="s">
        <v>3</v>
      </c>
      <c r="J22" s="170">
        <v>0.76</v>
      </c>
    </row>
    <row r="23" spans="1:10" ht="15.75" customHeight="1">
      <c r="A23" s="76"/>
      <c r="B23" s="171" t="s">
        <v>16</v>
      </c>
      <c r="C23" s="161" t="s">
        <v>3</v>
      </c>
      <c r="D23" s="36">
        <v>3.7</v>
      </c>
      <c r="E23" s="171" t="s">
        <v>23</v>
      </c>
      <c r="F23" s="161" t="s">
        <v>3</v>
      </c>
      <c r="G23" s="170">
        <v>0.375</v>
      </c>
      <c r="H23" s="172" t="s">
        <v>27</v>
      </c>
      <c r="I23" s="161" t="s">
        <v>3</v>
      </c>
      <c r="J23" s="37" t="s">
        <v>96</v>
      </c>
    </row>
    <row r="24" spans="1:10" ht="15.75" customHeight="1">
      <c r="A24" s="76"/>
      <c r="B24" s="171" t="s">
        <v>19</v>
      </c>
      <c r="C24" s="161" t="s">
        <v>3</v>
      </c>
      <c r="D24" s="36">
        <v>0.125</v>
      </c>
      <c r="E24" s="171" t="s">
        <v>56</v>
      </c>
      <c r="F24" s="161" t="s">
        <v>1</v>
      </c>
      <c r="G24" s="175">
        <v>7.4800000000000005E-2</v>
      </c>
      <c r="H24" s="172" t="s">
        <v>30</v>
      </c>
      <c r="I24" s="161" t="s">
        <v>3</v>
      </c>
      <c r="J24" s="38">
        <v>14.15</v>
      </c>
    </row>
    <row r="25" spans="1:10" ht="15.75" customHeight="1">
      <c r="A25" s="76"/>
      <c r="B25" s="171" t="s">
        <v>22</v>
      </c>
      <c r="C25" s="161" t="s">
        <v>3</v>
      </c>
      <c r="D25" s="173">
        <v>71.150000000000006</v>
      </c>
      <c r="E25" s="171" t="s">
        <v>26</v>
      </c>
      <c r="F25" s="161" t="s">
        <v>3</v>
      </c>
      <c r="G25" s="38">
        <v>17.399999999999999</v>
      </c>
      <c r="H25" s="172" t="s">
        <v>63</v>
      </c>
      <c r="I25" s="161" t="s">
        <v>1</v>
      </c>
      <c r="J25" s="175">
        <v>0.33200000000000002</v>
      </c>
    </row>
    <row r="26" spans="1:10" ht="15.75" customHeight="1">
      <c r="A26" s="76"/>
      <c r="B26" s="171" t="s">
        <v>25</v>
      </c>
      <c r="C26" s="161" t="s">
        <v>3</v>
      </c>
      <c r="D26" s="176">
        <v>24.3</v>
      </c>
      <c r="E26" s="171" t="s">
        <v>29</v>
      </c>
      <c r="F26" s="161" t="s">
        <v>3</v>
      </c>
      <c r="G26" s="38">
        <v>11.55</v>
      </c>
      <c r="H26" s="172" t="s">
        <v>64</v>
      </c>
      <c r="I26" s="161" t="s">
        <v>3</v>
      </c>
      <c r="J26" s="170">
        <v>0.4</v>
      </c>
    </row>
    <row r="27" spans="1:10" ht="15.75" customHeight="1">
      <c r="A27" s="76"/>
      <c r="B27" s="171" t="s">
        <v>51</v>
      </c>
      <c r="C27" s="161" t="s">
        <v>3</v>
      </c>
      <c r="D27" s="173">
        <v>208</v>
      </c>
      <c r="E27" s="171" t="s">
        <v>31</v>
      </c>
      <c r="F27" s="161" t="s">
        <v>3</v>
      </c>
      <c r="G27" s="38">
        <v>31.9</v>
      </c>
      <c r="H27" s="172" t="s">
        <v>65</v>
      </c>
      <c r="I27" s="161" t="s">
        <v>3</v>
      </c>
      <c r="J27" s="170">
        <v>0.39</v>
      </c>
    </row>
    <row r="28" spans="1:10" ht="15.75" customHeight="1">
      <c r="A28" s="76"/>
      <c r="B28" s="171" t="s">
        <v>28</v>
      </c>
      <c r="C28" s="161" t="s">
        <v>3</v>
      </c>
      <c r="D28" s="176">
        <v>11.55</v>
      </c>
      <c r="E28" s="171" t="s">
        <v>34</v>
      </c>
      <c r="F28" s="161" t="s">
        <v>3</v>
      </c>
      <c r="G28" s="37">
        <v>76</v>
      </c>
      <c r="H28" s="172" t="s">
        <v>32</v>
      </c>
      <c r="I28" s="161" t="s">
        <v>3</v>
      </c>
      <c r="J28" s="170">
        <v>2.5299999999999998</v>
      </c>
    </row>
    <row r="29" spans="1:10" ht="15.75" customHeight="1">
      <c r="A29" s="76"/>
      <c r="B29" s="171" t="s">
        <v>0</v>
      </c>
      <c r="C29" s="161" t="s">
        <v>3</v>
      </c>
      <c r="D29" s="173">
        <v>266</v>
      </c>
      <c r="E29" s="171" t="s">
        <v>37</v>
      </c>
      <c r="F29" s="161" t="s">
        <v>3</v>
      </c>
      <c r="G29" s="37">
        <v>273</v>
      </c>
      <c r="H29" s="172" t="s">
        <v>66</v>
      </c>
      <c r="I29" s="161" t="s">
        <v>3</v>
      </c>
      <c r="J29" s="37">
        <v>79.05</v>
      </c>
    </row>
    <row r="30" spans="1:10" ht="15.75" customHeight="1">
      <c r="A30" s="76"/>
      <c r="B30" s="171" t="s">
        <v>33</v>
      </c>
      <c r="C30" s="161" t="s">
        <v>3</v>
      </c>
      <c r="D30" s="36">
        <v>4.49</v>
      </c>
      <c r="E30" s="171" t="s">
        <v>40</v>
      </c>
      <c r="F30" s="161" t="s">
        <v>3</v>
      </c>
      <c r="G30" s="170">
        <v>8.6850000000000005</v>
      </c>
      <c r="H30" s="172" t="s">
        <v>35</v>
      </c>
      <c r="I30" s="161" t="s">
        <v>3</v>
      </c>
      <c r="J30" s="38">
        <v>16.5</v>
      </c>
    </row>
    <row r="31" spans="1:10" ht="15.75" customHeight="1">
      <c r="A31" s="76"/>
      <c r="B31" s="171" t="s">
        <v>36</v>
      </c>
      <c r="C31" s="161" t="s">
        <v>3</v>
      </c>
      <c r="D31" s="36">
        <v>2.5249999999999999</v>
      </c>
      <c r="E31" s="171" t="s">
        <v>43</v>
      </c>
      <c r="F31" s="161" t="s">
        <v>3</v>
      </c>
      <c r="G31" s="37">
        <v>149</v>
      </c>
      <c r="H31" s="172" t="s">
        <v>38</v>
      </c>
      <c r="I31" s="161" t="s">
        <v>3</v>
      </c>
      <c r="J31" s="38">
        <v>23.5</v>
      </c>
    </row>
    <row r="32" spans="1:10" ht="15.75" customHeight="1">
      <c r="A32" s="76"/>
      <c r="B32" s="171" t="s">
        <v>39</v>
      </c>
      <c r="C32" s="161" t="s">
        <v>3</v>
      </c>
      <c r="D32" s="36">
        <v>1.085</v>
      </c>
      <c r="E32" s="171" t="s">
        <v>59</v>
      </c>
      <c r="F32" s="161" t="s">
        <v>3</v>
      </c>
      <c r="G32" s="175">
        <v>0.06</v>
      </c>
      <c r="H32" s="172" t="s">
        <v>41</v>
      </c>
      <c r="I32" s="161" t="s">
        <v>3</v>
      </c>
      <c r="J32" s="170">
        <v>2.4750000000000001</v>
      </c>
    </row>
    <row r="33" spans="1:10" ht="15.75" customHeight="1">
      <c r="A33" s="76"/>
      <c r="B33" s="171" t="s">
        <v>42</v>
      </c>
      <c r="C33" s="161" t="s">
        <v>3</v>
      </c>
      <c r="D33" s="176">
        <v>15.25</v>
      </c>
      <c r="E33" s="171" t="s">
        <v>6</v>
      </c>
      <c r="F33" s="161" t="s">
        <v>3</v>
      </c>
      <c r="G33" s="37">
        <v>83750</v>
      </c>
      <c r="H33" s="172" t="s">
        <v>44</v>
      </c>
      <c r="I33" s="161" t="s">
        <v>3</v>
      </c>
      <c r="J33" s="37">
        <v>247.5</v>
      </c>
    </row>
    <row r="34" spans="1:10" ht="15.75" customHeight="1">
      <c r="A34" s="76"/>
      <c r="B34" s="171" t="s">
        <v>5</v>
      </c>
      <c r="C34" s="161" t="s">
        <v>3</v>
      </c>
      <c r="D34" s="36">
        <v>4.8899999999999997</v>
      </c>
      <c r="E34" s="171" t="s">
        <v>9</v>
      </c>
      <c r="F34" s="161" t="s">
        <v>3</v>
      </c>
      <c r="G34" s="38">
        <v>11.6</v>
      </c>
      <c r="H34" s="172" t="s">
        <v>45</v>
      </c>
      <c r="I34" s="161" t="s">
        <v>3</v>
      </c>
      <c r="J34" s="37">
        <v>147.5</v>
      </c>
    </row>
    <row r="35" spans="1:10" ht="15.75" customHeight="1">
      <c r="A35" s="76"/>
      <c r="B35" s="171" t="s">
        <v>82</v>
      </c>
      <c r="C35" s="161" t="s">
        <v>3</v>
      </c>
      <c r="D35" s="36">
        <v>1.5249999999999999</v>
      </c>
      <c r="E35" s="171" t="s">
        <v>12</v>
      </c>
      <c r="F35" s="161" t="s">
        <v>3</v>
      </c>
      <c r="G35" s="170">
        <v>5.99</v>
      </c>
      <c r="H35" s="7" t="s">
        <v>662</v>
      </c>
      <c r="I35" s="161" t="s">
        <v>662</v>
      </c>
      <c r="J35" s="37" t="s">
        <v>662</v>
      </c>
    </row>
    <row r="36" spans="1:10" ht="15.75" customHeight="1">
      <c r="A36" s="76"/>
      <c r="B36" s="166" t="s">
        <v>181</v>
      </c>
      <c r="C36" s="165"/>
      <c r="D36" s="167"/>
      <c r="E36" s="165"/>
      <c r="F36" s="165"/>
      <c r="G36" s="168"/>
      <c r="H36" s="165"/>
      <c r="I36" s="165"/>
      <c r="J36" s="169"/>
    </row>
    <row r="37" spans="1:10" ht="15.75" customHeight="1">
      <c r="A37" s="76"/>
      <c r="B37" s="171" t="s">
        <v>33</v>
      </c>
      <c r="C37" s="161" t="s">
        <v>3</v>
      </c>
      <c r="D37" s="36">
        <v>2.5433718561449998</v>
      </c>
      <c r="E37" s="171" t="s">
        <v>53</v>
      </c>
      <c r="F37" s="161" t="s">
        <v>3</v>
      </c>
      <c r="G37" s="170">
        <v>0.331666666666667</v>
      </c>
      <c r="H37" s="172" t="s">
        <v>27</v>
      </c>
      <c r="I37" s="161" t="s">
        <v>3</v>
      </c>
      <c r="J37" s="170">
        <v>0.17880703120452601</v>
      </c>
    </row>
    <row r="38" spans="1:10" ht="15.75" customHeight="1">
      <c r="A38" s="76"/>
      <c r="B38" s="171" t="s">
        <v>39</v>
      </c>
      <c r="C38" s="161" t="s">
        <v>3</v>
      </c>
      <c r="D38" s="36">
        <v>0.96432406321639697</v>
      </c>
      <c r="E38" s="171" t="s">
        <v>15</v>
      </c>
      <c r="F38" s="161" t="s">
        <v>3</v>
      </c>
      <c r="G38" s="170">
        <v>9.9417521492506093</v>
      </c>
      <c r="H38" s="172" t="s">
        <v>65</v>
      </c>
      <c r="I38" s="161" t="s">
        <v>3</v>
      </c>
      <c r="J38" s="170">
        <v>0.225770356123323</v>
      </c>
    </row>
    <row r="39" spans="1:10" ht="15.75" customHeight="1">
      <c r="A39" s="76"/>
      <c r="B39" s="171" t="s">
        <v>82</v>
      </c>
      <c r="C39" s="161" t="s">
        <v>3</v>
      </c>
      <c r="D39" s="36">
        <v>0.773484848484849</v>
      </c>
      <c r="E39" s="171" t="s">
        <v>21</v>
      </c>
      <c r="F39" s="161" t="s">
        <v>3</v>
      </c>
      <c r="G39" s="170">
        <v>0.447161522987438</v>
      </c>
      <c r="H39" s="7" t="s">
        <v>662</v>
      </c>
      <c r="I39" s="161" t="s">
        <v>662</v>
      </c>
      <c r="J39" s="37" t="s">
        <v>662</v>
      </c>
    </row>
    <row r="40" spans="1:10" ht="15.75" customHeight="1">
      <c r="A40" s="76"/>
      <c r="B40" s="166" t="s">
        <v>205</v>
      </c>
      <c r="C40" s="165"/>
      <c r="D40" s="167"/>
      <c r="E40" s="165"/>
      <c r="F40" s="165"/>
      <c r="G40" s="168"/>
      <c r="H40" s="165"/>
      <c r="I40" s="165"/>
      <c r="J40" s="169"/>
    </row>
    <row r="41" spans="1:10" ht="15.75" customHeight="1">
      <c r="A41" s="76"/>
      <c r="B41" s="171" t="s">
        <v>7</v>
      </c>
      <c r="C41" s="161" t="s">
        <v>1</v>
      </c>
      <c r="D41" s="174">
        <v>0.10442535184663899</v>
      </c>
      <c r="E41" s="171" t="s">
        <v>23</v>
      </c>
      <c r="F41" s="161" t="s">
        <v>3</v>
      </c>
      <c r="G41" s="175">
        <v>9.2594830968659697E-2</v>
      </c>
      <c r="H41" s="172" t="s">
        <v>27</v>
      </c>
      <c r="I41" s="161" t="s">
        <v>3</v>
      </c>
      <c r="J41" s="175">
        <v>9.0439585143307806E-3</v>
      </c>
    </row>
    <row r="42" spans="1:10" ht="15.75" customHeight="1">
      <c r="A42" s="76"/>
      <c r="B42" s="171" t="s">
        <v>49</v>
      </c>
      <c r="C42" s="161" t="s">
        <v>3</v>
      </c>
      <c r="D42" s="176">
        <v>10</v>
      </c>
      <c r="E42" s="171" t="s">
        <v>31</v>
      </c>
      <c r="F42" s="161" t="s">
        <v>3</v>
      </c>
      <c r="G42" s="38">
        <v>10.3584415053007</v>
      </c>
      <c r="H42" s="172" t="s">
        <v>30</v>
      </c>
      <c r="I42" s="161" t="s">
        <v>3</v>
      </c>
      <c r="J42" s="170">
        <v>5.7125322929212698</v>
      </c>
    </row>
    <row r="43" spans="1:10" ht="15.75" customHeight="1">
      <c r="A43" s="76"/>
      <c r="B43" s="171" t="s">
        <v>33</v>
      </c>
      <c r="C43" s="161" t="s">
        <v>3</v>
      </c>
      <c r="D43" s="36">
        <v>1.1852993187668299</v>
      </c>
      <c r="E43" s="171" t="s">
        <v>37</v>
      </c>
      <c r="F43" s="161" t="s">
        <v>3</v>
      </c>
      <c r="G43" s="37">
        <v>134.94506565424601</v>
      </c>
      <c r="H43" s="172" t="s">
        <v>65</v>
      </c>
      <c r="I43" s="161" t="s">
        <v>3</v>
      </c>
      <c r="J43" s="175">
        <v>9.9995210938743806E-2</v>
      </c>
    </row>
    <row r="44" spans="1:10" ht="15.75" customHeight="1">
      <c r="A44" s="76"/>
      <c r="B44" s="171" t="s">
        <v>36</v>
      </c>
      <c r="C44" s="161" t="s">
        <v>3</v>
      </c>
      <c r="D44" s="36">
        <v>0.62040990190907996</v>
      </c>
      <c r="E44" s="171" t="s">
        <v>40</v>
      </c>
      <c r="F44" s="161" t="s">
        <v>3</v>
      </c>
      <c r="G44" s="170">
        <v>2.7287692269228701</v>
      </c>
      <c r="H44" s="172" t="s">
        <v>35</v>
      </c>
      <c r="I44" s="161" t="s">
        <v>3</v>
      </c>
      <c r="J44" s="170">
        <v>0.103206051105743</v>
      </c>
    </row>
    <row r="45" spans="1:10" ht="15.75" customHeight="1">
      <c r="A45" s="76"/>
      <c r="B45" s="171" t="s">
        <v>39</v>
      </c>
      <c r="C45" s="161" t="s">
        <v>3</v>
      </c>
      <c r="D45" s="36">
        <v>0.39956309514390198</v>
      </c>
      <c r="E45" s="171" t="s">
        <v>9</v>
      </c>
      <c r="F45" s="161" t="s">
        <v>3</v>
      </c>
      <c r="G45" s="170">
        <v>1.9346527013971899</v>
      </c>
      <c r="H45" s="172" t="s">
        <v>41</v>
      </c>
      <c r="I45" s="161" t="s">
        <v>3</v>
      </c>
      <c r="J45" s="170">
        <v>0.58135276944843395</v>
      </c>
    </row>
    <row r="46" spans="1:10" ht="15.75" customHeight="1">
      <c r="A46" s="76"/>
      <c r="B46" s="171" t="s">
        <v>5</v>
      </c>
      <c r="C46" s="161" t="s">
        <v>3</v>
      </c>
      <c r="D46" s="36">
        <v>1.68584406578085</v>
      </c>
      <c r="E46" s="171" t="s">
        <v>61</v>
      </c>
      <c r="F46" s="161" t="s">
        <v>3</v>
      </c>
      <c r="G46" s="170">
        <v>7.5880548239204098</v>
      </c>
      <c r="H46" s="172" t="s">
        <v>45</v>
      </c>
      <c r="I46" s="161" t="s">
        <v>3</v>
      </c>
      <c r="J46" s="170">
        <v>0.32917885780199302</v>
      </c>
    </row>
    <row r="47" spans="1:10" ht="15.75" customHeight="1">
      <c r="A47" s="76"/>
      <c r="B47" s="171" t="s">
        <v>82</v>
      </c>
      <c r="C47" s="161" t="s">
        <v>3</v>
      </c>
      <c r="D47" s="174">
        <v>7.8809523809523802E-2</v>
      </c>
      <c r="E47" s="171" t="s">
        <v>12</v>
      </c>
      <c r="F47" s="161" t="s">
        <v>3</v>
      </c>
      <c r="G47" s="170">
        <v>2.0855032672886602</v>
      </c>
      <c r="H47" s="7" t="s">
        <v>662</v>
      </c>
      <c r="I47" s="161" t="s">
        <v>662</v>
      </c>
      <c r="J47" s="37" t="s">
        <v>662</v>
      </c>
    </row>
    <row r="48" spans="1:10" ht="15.75" customHeight="1">
      <c r="A48" s="76"/>
      <c r="B48" s="194" t="s">
        <v>11</v>
      </c>
      <c r="C48" s="195" t="s">
        <v>3</v>
      </c>
      <c r="D48" s="196">
        <v>0.21838398482476601</v>
      </c>
      <c r="E48" s="194" t="s">
        <v>24</v>
      </c>
      <c r="F48" s="195" t="s">
        <v>3</v>
      </c>
      <c r="G48" s="197">
        <v>0.36658105660285001</v>
      </c>
      <c r="H48" s="198" t="s">
        <v>662</v>
      </c>
      <c r="I48" s="195" t="s">
        <v>662</v>
      </c>
      <c r="J48" s="199" t="s">
        <v>662</v>
      </c>
    </row>
    <row r="49" spans="2:2" ht="15.75" customHeight="1">
      <c r="B49" s="32" t="s">
        <v>668</v>
      </c>
    </row>
  </sheetData>
  <conditionalFormatting sqref="C3:C48 F3:F48 I3:I48">
    <cfRule type="expression" dxfId="39" priority="2">
      <formula>IndVal_LimitValDiffUOM</formula>
    </cfRule>
  </conditionalFormatting>
  <conditionalFormatting sqref="B3:J48">
    <cfRule type="expression" dxfId="38" priority="1">
      <formula>IF(IndVal_IsBlnkRow*IndVal_IsBlnkRowNext=1,TRUE,FALSE)</formula>
    </cfRule>
  </conditionalFormatting>
  <hyperlinks>
    <hyperlink ref="B4" location="'PF ICP'!$A$1" display="'PF ICP'!$A$1" xr:uid="{861FBE19-6214-4D5B-9F87-851E4984868F}"/>
    <hyperlink ref="E4" location="'PF ICP'!$A$114" display="'PF ICP'!$A$114" xr:uid="{DD1EF01B-A51F-4B13-9EA6-A5E83D30E9F2}"/>
    <hyperlink ref="H4" location="'PF ICP'!$A$204" display="'PF ICP'!$A$204" xr:uid="{4E767859-26A8-413E-A618-CFAB63AF26CF}"/>
    <hyperlink ref="B5" location="'PF ICP'!$A$42" display="'PF ICP'!$A$42" xr:uid="{8E9CF1F5-E060-49AA-B720-9CC529B87B59}"/>
    <hyperlink ref="E5" location="'PF ICP'!$A$132" display="'PF ICP'!$A$132" xr:uid="{29231FD1-A9B1-4777-8DC2-6AA88EA8844E}"/>
    <hyperlink ref="H5" location="'PF ICP'!$A$240" display="'PF ICP'!$A$240" xr:uid="{5A762E61-1DE5-4BFA-AAE2-9E83588FE4A0}"/>
    <hyperlink ref="B6" location="'PF ICP'!$A$60" display="'PF ICP'!$A$60" xr:uid="{EF01AB8D-0E1A-4372-9013-15DBA3214E36}"/>
    <hyperlink ref="E6" location="'PF ICP'!$A$150" display="'PF ICP'!$A$150" xr:uid="{52898908-8F3B-4385-88CD-E39E83DD3AE1}"/>
    <hyperlink ref="H6" location="'PF ICP'!$A$258" display="'PF ICP'!$A$258" xr:uid="{0B353B4D-6846-40CE-8A86-3C5F995DE862}"/>
    <hyperlink ref="B7" location="'PF ICP'!$A$78" display="'PF ICP'!$A$78" xr:uid="{3996A6D9-20E8-464A-94DD-98B87D22AD95}"/>
    <hyperlink ref="E7" location="'PF ICP'!$A$168" display="'PF ICP'!$A$168" xr:uid="{F3BAC05F-7869-4EE0-BCCC-70470A5B477A}"/>
    <hyperlink ref="H7" location="'PF ICP'!$A$276" display="'PF ICP'!$A$276" xr:uid="{7F32D45A-6D05-4479-BE85-C183155A47FC}"/>
    <hyperlink ref="B8" location="'PF ICP'!$A$96" display="'PF ICP'!$A$96" xr:uid="{7DD7AD4E-8D8A-4040-B200-1E2FC89B0F52}"/>
    <hyperlink ref="E8" location="'PF ICP'!$A$186" display="'PF ICP'!$A$186" xr:uid="{C4964C26-2FC5-4E70-B93B-AE8C4A27E73F}"/>
    <hyperlink ref="H8" location="'PF ICP'!$A$294" display="'PF ICP'!$A$294" xr:uid="{C8B7FE5D-1953-4E5A-9815-F0B401026F59}"/>
    <hyperlink ref="B10" location="'Fusion XRF'!$A$1" display="'Fusion XRF'!$A$1" xr:uid="{55435A2A-D823-4BCB-BE1D-A1789659EEBE}"/>
    <hyperlink ref="E10" location="'Fusion XRF'!$A$80" display="'Fusion XRF'!$A$80" xr:uid="{EA757B66-8B37-498B-993E-2D6A545E78A6}"/>
    <hyperlink ref="H10" location="'Fusion XRF'!$A$154" display="'Fusion XRF'!$A$154" xr:uid="{6A69C8FD-8C96-4886-A1BC-6BEA864624AF}"/>
    <hyperlink ref="B11" location="'Fusion XRF'!$A$15" display="'Fusion XRF'!$A$15" xr:uid="{EFFF3AF7-83E1-4BAA-A336-0A9E6E56A7D9}"/>
    <hyperlink ref="E11" location="'Fusion XRF'!$A$94" display="'Fusion XRF'!$A$94" xr:uid="{587BE9DB-3175-42D6-844E-B1541B45DC17}"/>
    <hyperlink ref="H11" location="'Fusion XRF'!$A$168" display="'Fusion XRF'!$A$168" xr:uid="{3EBCE696-5030-4AF4-963C-0EEE481CA44C}"/>
    <hyperlink ref="B12" location="'Fusion XRF'!$A$52" display="'Fusion XRF'!$A$52" xr:uid="{B6344714-2DF2-4877-8FDE-20594EC3A9D3}"/>
    <hyperlink ref="E12" location="'Fusion XRF'!$A$108" display="'Fusion XRF'!$A$108" xr:uid="{E0269156-996B-4D84-A7B3-AFBEE557D60A}"/>
    <hyperlink ref="B13" location="'Fusion XRF'!$A$66" display="'Fusion XRF'!$A$66" xr:uid="{E7688F45-7B43-4338-987D-63B4F2E161D5}"/>
    <hyperlink ref="E13" location="'Fusion XRF'!$A$122" display="'Fusion XRF'!$A$122" xr:uid="{049F387B-ADFF-467C-99A3-4827198A5DD5}"/>
    <hyperlink ref="B15" location="'Thermograv'!$A$1" display="'Thermograv'!$A$1" xr:uid="{B4BF07C4-838D-499E-930A-872BE9F798DE}"/>
    <hyperlink ref="B17" location="'IRC'!$A$1" display="'IRC'!$A$1" xr:uid="{0D5A2C62-DC10-4688-B7B4-72BA0F5CCD97}"/>
    <hyperlink ref="E17" location="'IRC'!$A$15" display="'IRC'!$A$15" xr:uid="{710FD5E0-061C-46DE-82E3-A01993347F66}"/>
    <hyperlink ref="B19" location="'Laser Ablation'!$A$1" display="'Laser Ablation'!$A$1" xr:uid="{5B7848C5-3AB1-4883-ACD2-77B3261898E2}"/>
    <hyperlink ref="E19" location="'Laser Ablation'!$A$262" display="'Laser Ablation'!$A$262" xr:uid="{BE8FCF2C-D9D1-4EE2-92CB-23420A0A5F9E}"/>
    <hyperlink ref="H19" location="'Laser Ablation'!$A$500" display="'Laser Ablation'!$A$500" xr:uid="{743F4E49-DAE4-4027-A920-82FA6AD60D04}"/>
    <hyperlink ref="B20" location="'Laser Ablation'!$A$15" display="'Laser Ablation'!$A$15" xr:uid="{05BBC40C-F160-4DCA-862C-E679C8F4A462}"/>
    <hyperlink ref="E20" location="'Laser Ablation'!$A$276" display="'Laser Ablation'!$A$276" xr:uid="{7B255E6A-6B69-407F-8B67-73A3C3180ECC}"/>
    <hyperlink ref="H20" location="'Laser Ablation'!$A$514" display="'Laser Ablation'!$A$514" xr:uid="{3ECBF0C2-7ECA-401E-AB8D-FA655CED693C}"/>
    <hyperlink ref="B21" location="'Laser Ablation'!$A$52" display="'Laser Ablation'!$A$52" xr:uid="{67E6E953-E164-4496-AAFC-727E98856013}"/>
    <hyperlink ref="E21" location="'Laser Ablation'!$A$290" display="'Laser Ablation'!$A$290" xr:uid="{C028E052-CF21-45BB-9FBF-D5BE16739EDD}"/>
    <hyperlink ref="H21" location="'Laser Ablation'!$A$528" display="'Laser Ablation'!$A$528" xr:uid="{96E72124-D886-4E7D-8403-5CC19113CFB8}"/>
    <hyperlink ref="B22" location="'Laser Ablation'!$A$66" display="'Laser Ablation'!$A$66" xr:uid="{9F3AFF8B-0E7B-4FCD-A085-AB14C97F2834}"/>
    <hyperlink ref="E22" location="'Laser Ablation'!$A$304" display="'Laser Ablation'!$A$304" xr:uid="{0EFEF219-BEBA-4C42-8FF1-73BF708C1DE1}"/>
    <hyperlink ref="H22" location="'Laser Ablation'!$A$542" display="'Laser Ablation'!$A$542" xr:uid="{A647BC17-E1BB-476B-A223-C9399CD1966B}"/>
    <hyperlink ref="B23" location="'Laser Ablation'!$A$80" display="'Laser Ablation'!$A$80" xr:uid="{3DDF3146-26DE-4C91-A675-3275BFDF62FE}"/>
    <hyperlink ref="E23" location="'Laser Ablation'!$A$318" display="'Laser Ablation'!$A$318" xr:uid="{4089A1CB-6F19-4043-AC23-AD26B4F9254C}"/>
    <hyperlink ref="H23" location="'Laser Ablation'!$A$556" display="'Laser Ablation'!$A$556" xr:uid="{6FF8D7D6-C7A0-4B4A-929F-7647023557B8}"/>
    <hyperlink ref="B24" location="'Laser Ablation'!$A$94" display="'Laser Ablation'!$A$94" xr:uid="{8FFB755F-E723-4B30-8270-C2CF4659A52C}"/>
    <hyperlink ref="E24" location="'Laser Ablation'!$A$332" display="'Laser Ablation'!$A$332" xr:uid="{F35C61DA-E662-4DE2-A014-1E1B740E12E5}"/>
    <hyperlink ref="H24" location="'Laser Ablation'!$A$570" display="'Laser Ablation'!$A$570" xr:uid="{F48C5BE1-FDF7-43CC-9D44-8803F1E979CA}"/>
    <hyperlink ref="B25" location="'Laser Ablation'!$A$108" display="'Laser Ablation'!$A$108" xr:uid="{63BCD016-4948-4F24-9028-8AA9A5FFCE8D}"/>
    <hyperlink ref="E25" location="'Laser Ablation'!$A$346" display="'Laser Ablation'!$A$346" xr:uid="{D9635E6C-74F8-410D-A517-2BAF265EF165}"/>
    <hyperlink ref="H25" location="'Laser Ablation'!$A$584" display="'Laser Ablation'!$A$584" xr:uid="{1E69E386-809F-433A-A671-A769246885B6}"/>
    <hyperlink ref="B26" location="'Laser Ablation'!$A$122" display="'Laser Ablation'!$A$122" xr:uid="{0014A15A-ADD3-444E-9BC5-00CB88B492A2}"/>
    <hyperlink ref="E26" location="'Laser Ablation'!$A$360" display="'Laser Ablation'!$A$360" xr:uid="{3DC093CD-0B57-43BC-8C12-D3284DC7E7D9}"/>
    <hyperlink ref="H26" location="'Laser Ablation'!$A$598" display="'Laser Ablation'!$A$598" xr:uid="{0BBEF818-D551-46F2-B29B-FB0370798B9A}"/>
    <hyperlink ref="B27" location="'Laser Ablation'!$A$136" display="'Laser Ablation'!$A$136" xr:uid="{9C583EF2-5C36-4C19-9013-57C77BC12AF6}"/>
    <hyperlink ref="E27" location="'Laser Ablation'!$A$374" display="'Laser Ablation'!$A$374" xr:uid="{98E8FED9-C674-4031-86D9-D7255AAC530C}"/>
    <hyperlink ref="H27" location="'Laser Ablation'!$A$612" display="'Laser Ablation'!$A$612" xr:uid="{56451FE6-A743-4A38-8DEB-1EA05F938269}"/>
    <hyperlink ref="B28" location="'Laser Ablation'!$A$150" display="'Laser Ablation'!$A$150" xr:uid="{E5CE6155-05A9-4915-AC58-BD7C528CA759}"/>
    <hyperlink ref="E28" location="'Laser Ablation'!$A$388" display="'Laser Ablation'!$A$388" xr:uid="{2D36AECD-9E23-43AA-B5C6-0FF5FA0BAED2}"/>
    <hyperlink ref="H28" location="'Laser Ablation'!$A$626" display="'Laser Ablation'!$A$626" xr:uid="{E61DCEF4-A224-47CE-AC77-ADD3CB82619C}"/>
    <hyperlink ref="B29" location="'Laser Ablation'!$A$164" display="'Laser Ablation'!$A$164" xr:uid="{F003AD90-D500-45D1-B158-9B62635F0D15}"/>
    <hyperlink ref="E29" location="'Laser Ablation'!$A$402" display="'Laser Ablation'!$A$402" xr:uid="{67191897-EDBC-4EB5-9D83-86BE5D517712}"/>
    <hyperlink ref="H29" location="'Laser Ablation'!$A$640" display="'Laser Ablation'!$A$640" xr:uid="{22BF4420-6369-4AF8-93E7-B1889899A811}"/>
    <hyperlink ref="B30" location="'Laser Ablation'!$A$178" display="'Laser Ablation'!$A$178" xr:uid="{92404D30-9252-4174-8325-2D0FB649C6FE}"/>
    <hyperlink ref="E30" location="'Laser Ablation'!$A$416" display="'Laser Ablation'!$A$416" xr:uid="{B5C6BCDF-04B0-4A40-A114-562D07F1CAB5}"/>
    <hyperlink ref="H30" location="'Laser Ablation'!$A$654" display="'Laser Ablation'!$A$654" xr:uid="{20D69E6C-5C49-4D3F-A5E9-BE8A8E4A0934}"/>
    <hyperlink ref="B31" location="'Laser Ablation'!$A$192" display="'Laser Ablation'!$A$192" xr:uid="{AE70D872-3D1A-4305-89C2-D9C631B3F810}"/>
    <hyperlink ref="E31" location="'Laser Ablation'!$A$430" display="'Laser Ablation'!$A$430" xr:uid="{00EC6ACE-D23F-4266-BCB3-B51F1698884F}"/>
    <hyperlink ref="H31" location="'Laser Ablation'!$A$668" display="'Laser Ablation'!$A$668" xr:uid="{F8334FCC-D857-445C-AE45-CAA3AB6AC4EF}"/>
    <hyperlink ref="B32" location="'Laser Ablation'!$A$206" display="'Laser Ablation'!$A$206" xr:uid="{A0170456-C1E0-4420-BCD7-87548A4B38EE}"/>
    <hyperlink ref="E32" location="'Laser Ablation'!$A$444" display="'Laser Ablation'!$A$444" xr:uid="{E3735D55-A9A3-4BDF-BF27-5995E93E52CE}"/>
    <hyperlink ref="H32" location="'Laser Ablation'!$A$682" display="'Laser Ablation'!$A$682" xr:uid="{0C44ABFB-97B6-446C-A6B6-CEA2A430F99C}"/>
    <hyperlink ref="B33" location="'Laser Ablation'!$A$220" display="'Laser Ablation'!$A$220" xr:uid="{027E6F2B-5CCF-443E-AB4F-805598C52F80}"/>
    <hyperlink ref="E33" location="'Laser Ablation'!$A$458" display="'Laser Ablation'!$A$458" xr:uid="{8EFE7109-A92B-4560-AF3C-49697E4C086D}"/>
    <hyperlink ref="H33" location="'Laser Ablation'!$A$696" display="'Laser Ablation'!$A$696" xr:uid="{33E305F4-BD38-4407-B622-B1514029399D}"/>
    <hyperlink ref="B34" location="'Laser Ablation'!$A$234" display="'Laser Ablation'!$A$234" xr:uid="{74E7DC1A-7B2D-48E1-A7AE-CA394EE4DC36}"/>
    <hyperlink ref="E34" location="'Laser Ablation'!$A$472" display="'Laser Ablation'!$A$472" xr:uid="{D7627181-CBBE-4FD1-91FB-78D1C7C40574}"/>
    <hyperlink ref="H34" location="'Laser Ablation'!$A$710" display="'Laser Ablation'!$A$710" xr:uid="{07553ABC-A8FB-42F1-A34D-EA18A326A3A8}"/>
    <hyperlink ref="B35" location="'Laser Ablation'!$A$248" display="'Laser Ablation'!$A$248" xr:uid="{76B2EEB6-C922-4ABD-A800-38E098CDEC88}"/>
    <hyperlink ref="E35" location="'Laser Ablation'!$A$486" display="'Laser Ablation'!$A$486" xr:uid="{3647BB51-1C32-497C-8536-A90DF29A793D}"/>
    <hyperlink ref="B37" location="'4-Acid'!$A$260" display="'4-Acid'!$A$260" xr:uid="{694C4826-EF60-4E12-9B92-FE7A45D44CD2}"/>
    <hyperlink ref="E37" location="'4-Acid'!$A$404" display="'4-Acid'!$A$404" xr:uid="{FA2ACE64-084B-410E-980D-12AFFEEFC24F}"/>
    <hyperlink ref="H37" location="'4-Acid'!$A$913" display="'4-Acid'!$A$913" xr:uid="{BB95A5F7-32FF-49D2-80E3-9F65814FFEE5}"/>
    <hyperlink ref="B38" location="'4-Acid'!$A$296" display="'4-Acid'!$A$296" xr:uid="{02B44DD0-2275-4FDB-833E-6B8F8F5BEE3D}"/>
    <hyperlink ref="E38" location="'4-Acid'!$A$839" display="'4-Acid'!$A$839" xr:uid="{5690723C-6286-486B-ADBF-0800366D261C}"/>
    <hyperlink ref="H38" location="'4-Acid'!$A$986" display="'4-Acid'!$A$986" xr:uid="{2F29A20A-5D8D-47D2-9632-CF4A452B0044}"/>
    <hyperlink ref="B39" location="'4-Acid'!$A$368" display="'4-Acid'!$A$368" xr:uid="{0709EE3A-DDED-46EF-BBBD-431751418FEA}"/>
    <hyperlink ref="E39" location="'4-Acid'!$A$876" display="'4-Acid'!$A$876" xr:uid="{9E07C9C2-FBDB-4A2D-80F3-6448922A9A29}"/>
    <hyperlink ref="B41" location="'Aqua Regia'!$A$60" display="'Aqua Regia'!$A$60" xr:uid="{598B44FA-916A-48DC-8EA8-4CB054AFA2A5}"/>
    <hyperlink ref="E41" location="'Aqua Regia'!$A$533" display="'Aqua Regia'!$A$533" xr:uid="{FB9E685D-86FE-4B88-A3EC-40F5918E6F0F}"/>
    <hyperlink ref="H41" location="'Aqua Regia'!$A$930" display="'Aqua Regia'!$A$930" xr:uid="{C6224C65-3CF6-4C80-AFA3-9346324BA90B}"/>
    <hyperlink ref="B42" location="'Aqua Regia'!$A$78" display="'Aqua Regia'!$A$78" xr:uid="{A05C1CAB-8651-4DAC-B177-6E0FF18DE6AD}"/>
    <hyperlink ref="E42" location="'Aqua Regia'!$A$641" display="'Aqua Regia'!$A$641" xr:uid="{770652EC-2A5E-4CB0-B576-FCB6E86E999F}"/>
    <hyperlink ref="H42" location="'Aqua Regia'!$A$948" display="'Aqua Regia'!$A$948" xr:uid="{A8C7F5B0-F9EB-453B-A6E7-AD4883E53C2D}"/>
    <hyperlink ref="B43" location="'Aqua Regia'!$A$278" display="'Aqua Regia'!$A$278" xr:uid="{A9E00EE3-6C0D-4D33-A5EC-DB1AB589D1FD}"/>
    <hyperlink ref="E43" location="'Aqua Regia'!$A$695" display="'Aqua Regia'!$A$695" xr:uid="{9AEA1FD7-212E-4B1C-9581-E6797F388B2A}"/>
    <hyperlink ref="H43" location="'Aqua Regia'!$A$1002" display="'Aqua Regia'!$A$1002" xr:uid="{287F71D4-2405-4025-BE1D-66687D303D06}"/>
    <hyperlink ref="B44" location="'Aqua Regia'!$A$296" display="'Aqua Regia'!$A$296" xr:uid="{B6803FA0-775D-4052-92EA-8D3B5D886F81}"/>
    <hyperlink ref="E44" location="'Aqua Regia'!$A$713" display="'Aqua Regia'!$A$713" xr:uid="{3BE1DE10-869A-4261-8C08-F8FCE1490B77}"/>
    <hyperlink ref="H44" location="'Aqua Regia'!$A$1057" display="'Aqua Regia'!$A$1057" xr:uid="{1E527FF1-4148-4BD3-8ACC-C168A3484FED}"/>
    <hyperlink ref="B45" location="'Aqua Regia'!$A$314" display="'Aqua Regia'!$A$314" xr:uid="{5CA63573-456C-4380-A43A-4044CFE44644}"/>
    <hyperlink ref="E45" location="'Aqua Regia'!$A$803" display="'Aqua Regia'!$A$803" xr:uid="{3D0845D9-C448-44FC-A19E-E3A3A95584ED}"/>
    <hyperlink ref="H45" location="'Aqua Regia'!$A$1094" display="'Aqua Regia'!$A$1094" xr:uid="{D03159DA-6E70-4164-BF74-0FAAF67A0DAF}"/>
    <hyperlink ref="B46" location="'Aqua Regia'!$A$369" display="'Aqua Regia'!$A$369" xr:uid="{3B6A3509-B604-4870-801E-6A3408AAF249}"/>
    <hyperlink ref="E46" location="'Aqua Regia'!$A$822" display="'Aqua Regia'!$A$822" xr:uid="{ED312CA2-4623-452F-8403-8D9BEA5B99F9}"/>
    <hyperlink ref="H46" location="'Aqua Regia'!$A$1130" display="'Aqua Regia'!$A$1130" xr:uid="{BA17151F-DD98-46B6-A524-AB6E971AF4C9}"/>
    <hyperlink ref="B47" location="'Aqua Regia'!$A$387" display="'Aqua Regia'!$A$387" xr:uid="{C164755B-6054-41D2-B576-3A627A94FE15}"/>
    <hyperlink ref="E47" location="'Aqua Regia'!$A$840" display="'Aqua Regia'!$A$840" xr:uid="{2BA3DA3E-719B-4B81-B87A-418D7CE2CF1A}"/>
    <hyperlink ref="B48" location="'Aqua Regia'!$A$441" display="'Aqua Regia'!$A$441" xr:uid="{CD7CA91B-94D3-44C8-AEB3-3E3E476D1011}"/>
    <hyperlink ref="E48" location="'Aqua Regia'!$A$912" display="'Aqua Regia'!$A$912" xr:uid="{92B8729F-112E-4E9A-AA4F-DB1E58F0196D}"/>
  </hyperlink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0"/>
  <dimension ref="A1:M111"/>
  <sheetViews>
    <sheetView zoomScaleNormal="100" workbookViewId="0">
      <pane ySplit="3" topLeftCell="A4" activePane="bottomLeft" state="frozen"/>
      <selection pane="bottomLeft"/>
    </sheetView>
  </sheetViews>
  <sheetFormatPr defaultColWidth="9.140625" defaultRowHeight="15" customHeight="1"/>
  <cols>
    <col min="1" max="1" width="9.7109375" style="3" customWidth="1" collapsed="1"/>
    <col min="2" max="2" width="11.140625" style="2" customWidth="1"/>
    <col min="3" max="13" width="7.28515625" style="2" customWidth="1"/>
    <col min="14" max="16384" width="9.140625" style="2"/>
  </cols>
  <sheetData>
    <row r="1" spans="1:13" s="33" customFormat="1" ht="21" customHeight="1">
      <c r="A1" s="87"/>
      <c r="B1" s="266" t="s">
        <v>665</v>
      </c>
      <c r="C1" s="267"/>
      <c r="D1" s="267"/>
      <c r="E1" s="267"/>
      <c r="F1" s="267"/>
      <c r="G1" s="267"/>
      <c r="H1" s="267"/>
      <c r="I1" s="267"/>
      <c r="J1" s="267"/>
      <c r="K1" s="267"/>
      <c r="L1" s="267"/>
      <c r="M1" s="267"/>
    </row>
    <row r="2" spans="1:13" s="48" customFormat="1" ht="15" customHeight="1">
      <c r="A2" s="49"/>
      <c r="B2" s="268" t="s">
        <v>2</v>
      </c>
      <c r="C2" s="270" t="s">
        <v>70</v>
      </c>
      <c r="D2" s="272" t="s">
        <v>71</v>
      </c>
      <c r="E2" s="273"/>
      <c r="F2" s="273"/>
      <c r="G2" s="273"/>
      <c r="H2" s="274"/>
      <c r="I2" s="275" t="s">
        <v>72</v>
      </c>
      <c r="J2" s="276"/>
      <c r="K2" s="277"/>
      <c r="L2" s="278" t="s">
        <v>73</v>
      </c>
      <c r="M2" s="278"/>
    </row>
    <row r="3" spans="1:13" s="48" customFormat="1" ht="15" customHeight="1">
      <c r="A3" s="49"/>
      <c r="B3" s="269"/>
      <c r="C3" s="271"/>
      <c r="D3" s="183" t="s">
        <v>81</v>
      </c>
      <c r="E3" s="183" t="s">
        <v>74</v>
      </c>
      <c r="F3" s="183" t="s">
        <v>75</v>
      </c>
      <c r="G3" s="183" t="s">
        <v>76</v>
      </c>
      <c r="H3" s="183" t="s">
        <v>77</v>
      </c>
      <c r="I3" s="184" t="s">
        <v>78</v>
      </c>
      <c r="J3" s="183" t="s">
        <v>79</v>
      </c>
      <c r="K3" s="185" t="s">
        <v>80</v>
      </c>
      <c r="L3" s="183" t="s">
        <v>68</v>
      </c>
      <c r="M3" s="183" t="s">
        <v>69</v>
      </c>
    </row>
    <row r="4" spans="1:13" s="48" customFormat="1" ht="15" customHeight="1">
      <c r="A4" s="49"/>
      <c r="B4" s="186" t="s">
        <v>206</v>
      </c>
      <c r="C4" s="187"/>
      <c r="D4" s="187"/>
      <c r="E4" s="187"/>
      <c r="F4" s="187"/>
      <c r="G4" s="187"/>
      <c r="H4" s="187"/>
      <c r="I4" s="187"/>
      <c r="J4" s="187"/>
      <c r="K4" s="187"/>
      <c r="L4" s="187"/>
      <c r="M4" s="188"/>
    </row>
    <row r="5" spans="1:13" ht="15" customHeight="1">
      <c r="A5" s="49"/>
      <c r="B5" s="189" t="s">
        <v>212</v>
      </c>
      <c r="C5" s="181">
        <v>22.147486273207942</v>
      </c>
      <c r="D5" s="50">
        <v>0.81416899147478083</v>
      </c>
      <c r="E5" s="182">
        <v>20.519148290258382</v>
      </c>
      <c r="F5" s="182">
        <v>23.775824256157502</v>
      </c>
      <c r="G5" s="182">
        <v>19.704979298783599</v>
      </c>
      <c r="H5" s="182">
        <v>24.589993247632286</v>
      </c>
      <c r="I5" s="52">
        <v>3.6761236983345151E-2</v>
      </c>
      <c r="J5" s="51">
        <v>7.3522473966690302E-2</v>
      </c>
      <c r="K5" s="53">
        <v>0.11028371095003545</v>
      </c>
      <c r="L5" s="182">
        <v>21.040111959547545</v>
      </c>
      <c r="M5" s="182">
        <v>23.25486058686834</v>
      </c>
    </row>
    <row r="6" spans="1:13" ht="15" customHeight="1">
      <c r="A6" s="49"/>
      <c r="B6" s="40" t="s">
        <v>207</v>
      </c>
      <c r="C6" s="179"/>
      <c r="D6" s="190"/>
      <c r="E6" s="192"/>
      <c r="F6" s="192"/>
      <c r="G6" s="192"/>
      <c r="H6" s="192"/>
      <c r="I6" s="191"/>
      <c r="J6" s="191"/>
      <c r="K6" s="191"/>
      <c r="L6" s="192"/>
      <c r="M6" s="193"/>
    </row>
    <row r="7" spans="1:13" ht="15" customHeight="1">
      <c r="A7" s="49"/>
      <c r="B7" s="189" t="s">
        <v>212</v>
      </c>
      <c r="C7" s="181">
        <v>22.711111111111105</v>
      </c>
      <c r="D7" s="50">
        <v>1.0900020986969245</v>
      </c>
      <c r="E7" s="182">
        <v>20.531106913717256</v>
      </c>
      <c r="F7" s="182">
        <v>24.891115308504954</v>
      </c>
      <c r="G7" s="182">
        <v>19.441104815020331</v>
      </c>
      <c r="H7" s="182">
        <v>25.981117407201879</v>
      </c>
      <c r="I7" s="52">
        <v>4.7994221566890038E-2</v>
      </c>
      <c r="J7" s="51">
        <v>9.5988443133780077E-2</v>
      </c>
      <c r="K7" s="53">
        <v>0.14398266470067012</v>
      </c>
      <c r="L7" s="182">
        <v>21.57555555555555</v>
      </c>
      <c r="M7" s="182">
        <v>23.84666666666666</v>
      </c>
    </row>
    <row r="8" spans="1:13" ht="15" customHeight="1">
      <c r="A8" s="49"/>
      <c r="B8" s="40" t="s">
        <v>208</v>
      </c>
      <c r="C8" s="179"/>
      <c r="D8" s="190"/>
      <c r="E8" s="192"/>
      <c r="F8" s="192"/>
      <c r="G8" s="192"/>
      <c r="H8" s="192"/>
      <c r="I8" s="191"/>
      <c r="J8" s="191"/>
      <c r="K8" s="191"/>
      <c r="L8" s="192"/>
      <c r="M8" s="193"/>
    </row>
    <row r="9" spans="1:13" ht="15" customHeight="1">
      <c r="A9" s="49"/>
      <c r="B9" s="189" t="s">
        <v>212</v>
      </c>
      <c r="C9" s="181">
        <v>23.333372222222224</v>
      </c>
      <c r="D9" s="50">
        <v>0.48917525919162025</v>
      </c>
      <c r="E9" s="182">
        <v>22.355021703838982</v>
      </c>
      <c r="F9" s="182">
        <v>24.311722740605465</v>
      </c>
      <c r="G9" s="182">
        <v>21.865846444647364</v>
      </c>
      <c r="H9" s="182">
        <v>24.800897999797083</v>
      </c>
      <c r="I9" s="52">
        <v>2.0964619024323446E-2</v>
      </c>
      <c r="J9" s="51">
        <v>4.1929238048646893E-2</v>
      </c>
      <c r="K9" s="53">
        <v>6.2893857072970336E-2</v>
      </c>
      <c r="L9" s="182">
        <v>22.166703611111114</v>
      </c>
      <c r="M9" s="182">
        <v>24.500040833333333</v>
      </c>
    </row>
    <row r="10" spans="1:13" ht="15" customHeight="1">
      <c r="A10" s="49"/>
      <c r="B10" s="40" t="s">
        <v>209</v>
      </c>
      <c r="C10" s="179"/>
      <c r="D10" s="190"/>
      <c r="E10" s="192"/>
      <c r="F10" s="192"/>
      <c r="G10" s="192"/>
      <c r="H10" s="192"/>
      <c r="I10" s="191"/>
      <c r="J10" s="191"/>
      <c r="K10" s="191"/>
      <c r="L10" s="192"/>
      <c r="M10" s="193"/>
    </row>
    <row r="11" spans="1:13" ht="15" customHeight="1">
      <c r="A11" s="49"/>
      <c r="B11" s="189" t="s">
        <v>212</v>
      </c>
      <c r="C11" s="181">
        <v>20.273082439709299</v>
      </c>
      <c r="D11" s="50">
        <v>0.68047591750592762</v>
      </c>
      <c r="E11" s="182">
        <v>18.912130604697445</v>
      </c>
      <c r="F11" s="182">
        <v>21.634034274721152</v>
      </c>
      <c r="G11" s="182">
        <v>18.231654687191515</v>
      </c>
      <c r="H11" s="182">
        <v>22.314510192227083</v>
      </c>
      <c r="I11" s="52">
        <v>3.3565488599457655E-2</v>
      </c>
      <c r="J11" s="51">
        <v>6.7130977198915309E-2</v>
      </c>
      <c r="K11" s="53">
        <v>0.10069646579837296</v>
      </c>
      <c r="L11" s="182">
        <v>19.259428317723835</v>
      </c>
      <c r="M11" s="182">
        <v>21.286736561694763</v>
      </c>
    </row>
    <row r="12" spans="1:13" ht="15" customHeight="1">
      <c r="A12" s="49"/>
      <c r="B12" s="40" t="s">
        <v>203</v>
      </c>
      <c r="C12" s="179"/>
      <c r="D12" s="190"/>
      <c r="E12" s="192"/>
      <c r="F12" s="192"/>
      <c r="G12" s="192"/>
      <c r="H12" s="192"/>
      <c r="I12" s="191"/>
      <c r="J12" s="191"/>
      <c r="K12" s="191"/>
      <c r="L12" s="192"/>
      <c r="M12" s="193"/>
    </row>
    <row r="13" spans="1:13" ht="15" customHeight="1">
      <c r="A13" s="49"/>
      <c r="B13" s="189" t="s">
        <v>213</v>
      </c>
      <c r="C13" s="181">
        <v>8.153423611111112</v>
      </c>
      <c r="D13" s="50">
        <v>0.41434278958816234</v>
      </c>
      <c r="E13" s="182">
        <v>7.3247380319347872</v>
      </c>
      <c r="F13" s="182">
        <v>8.982109190287435</v>
      </c>
      <c r="G13" s="182">
        <v>6.9103952423466239</v>
      </c>
      <c r="H13" s="182">
        <v>9.3964519798755983</v>
      </c>
      <c r="I13" s="52">
        <v>5.0818258605319487E-2</v>
      </c>
      <c r="J13" s="51">
        <v>0.10163651721063897</v>
      </c>
      <c r="K13" s="53">
        <v>0.15245477581595845</v>
      </c>
      <c r="L13" s="182">
        <v>7.7457524305555552</v>
      </c>
      <c r="M13" s="182">
        <v>8.5610947916666671</v>
      </c>
    </row>
    <row r="14" spans="1:13" ht="15" customHeight="1">
      <c r="A14" s="49"/>
      <c r="B14" s="40" t="s">
        <v>135</v>
      </c>
      <c r="C14" s="179"/>
      <c r="D14" s="190"/>
      <c r="E14" s="192"/>
      <c r="F14" s="192"/>
      <c r="G14" s="192"/>
      <c r="H14" s="192"/>
      <c r="I14" s="191"/>
      <c r="J14" s="191"/>
      <c r="K14" s="191"/>
      <c r="L14" s="192"/>
      <c r="M14" s="193"/>
    </row>
    <row r="15" spans="1:13" s="48" customFormat="1" ht="15" customHeight="1">
      <c r="A15" s="49"/>
      <c r="B15" s="189" t="s">
        <v>213</v>
      </c>
      <c r="C15" s="181">
        <v>8.3831126604852546</v>
      </c>
      <c r="D15" s="50">
        <v>0.14904054684377979</v>
      </c>
      <c r="E15" s="182">
        <v>8.0850315667976957</v>
      </c>
      <c r="F15" s="182">
        <v>8.6811937541728135</v>
      </c>
      <c r="G15" s="182">
        <v>7.9359910199539154</v>
      </c>
      <c r="H15" s="182">
        <v>8.8302343010165938</v>
      </c>
      <c r="I15" s="52">
        <v>1.7778664426913789E-2</v>
      </c>
      <c r="J15" s="51">
        <v>3.5557328853827577E-2</v>
      </c>
      <c r="K15" s="53">
        <v>5.3335993280741366E-2</v>
      </c>
      <c r="L15" s="182">
        <v>7.9639570274609923</v>
      </c>
      <c r="M15" s="182">
        <v>8.8022682935095169</v>
      </c>
    </row>
    <row r="16" spans="1:13" ht="15" customHeight="1">
      <c r="A16" s="49"/>
      <c r="B16" s="40" t="s">
        <v>181</v>
      </c>
      <c r="C16" s="179"/>
      <c r="D16" s="190"/>
      <c r="E16" s="192"/>
      <c r="F16" s="192"/>
      <c r="G16" s="192"/>
      <c r="H16" s="192"/>
      <c r="I16" s="191"/>
      <c r="J16" s="191"/>
      <c r="K16" s="191"/>
      <c r="L16" s="192"/>
      <c r="M16" s="193"/>
    </row>
    <row r="17" spans="1:13" ht="15" customHeight="1">
      <c r="A17" s="49"/>
      <c r="B17" s="189" t="s">
        <v>214</v>
      </c>
      <c r="C17" s="181">
        <v>2.2211680886250198</v>
      </c>
      <c r="D17" s="50">
        <v>0.1173564806288297</v>
      </c>
      <c r="E17" s="182">
        <v>1.9864551273673605</v>
      </c>
      <c r="F17" s="182">
        <v>2.4558810498826791</v>
      </c>
      <c r="G17" s="182">
        <v>1.8690986467385307</v>
      </c>
      <c r="H17" s="182">
        <v>2.5732375305115087</v>
      </c>
      <c r="I17" s="52">
        <v>5.2835479327220769E-2</v>
      </c>
      <c r="J17" s="51">
        <v>0.10567095865444154</v>
      </c>
      <c r="K17" s="53">
        <v>0.15850643798166231</v>
      </c>
      <c r="L17" s="182">
        <v>2.1101096841937688</v>
      </c>
      <c r="M17" s="182">
        <v>2.3322264930562708</v>
      </c>
    </row>
    <row r="18" spans="1:13" ht="15" customHeight="1">
      <c r="A18" s="49"/>
      <c r="B18" s="189" t="s">
        <v>137</v>
      </c>
      <c r="C18" s="181">
        <v>5.8363907784817535</v>
      </c>
      <c r="D18" s="50">
        <v>0.20323429867350598</v>
      </c>
      <c r="E18" s="182">
        <v>5.4299221811347413</v>
      </c>
      <c r="F18" s="182">
        <v>6.2428593758287656</v>
      </c>
      <c r="G18" s="182">
        <v>5.2266878824612357</v>
      </c>
      <c r="H18" s="182">
        <v>6.4460936745022712</v>
      </c>
      <c r="I18" s="52">
        <v>3.4821914156744356E-2</v>
      </c>
      <c r="J18" s="51">
        <v>6.9643828313488712E-2</v>
      </c>
      <c r="K18" s="53">
        <v>0.10446574247023308</v>
      </c>
      <c r="L18" s="182">
        <v>5.5445712395576656</v>
      </c>
      <c r="M18" s="182">
        <v>6.1282103174058413</v>
      </c>
    </row>
    <row r="19" spans="1:13" ht="15" customHeight="1">
      <c r="A19" s="49"/>
      <c r="B19" s="189" t="s">
        <v>215</v>
      </c>
      <c r="C19" s="244">
        <v>0.18182275804488054</v>
      </c>
      <c r="D19" s="50">
        <v>1.0274062842254218E-2</v>
      </c>
      <c r="E19" s="50">
        <v>0.16127463236037215</v>
      </c>
      <c r="F19" s="50">
        <v>0.202370883729389</v>
      </c>
      <c r="G19" s="50">
        <v>0.15100056951811791</v>
      </c>
      <c r="H19" s="50">
        <v>0.21264494657164323</v>
      </c>
      <c r="I19" s="52">
        <v>5.6505923420863517E-2</v>
      </c>
      <c r="J19" s="51">
        <v>0.11301184684172703</v>
      </c>
      <c r="K19" s="53">
        <v>0.16951777026259054</v>
      </c>
      <c r="L19" s="50">
        <v>0.17273162014263654</v>
      </c>
      <c r="M19" s="50">
        <v>0.1909138959471246</v>
      </c>
    </row>
    <row r="20" spans="1:13" ht="15" customHeight="1">
      <c r="A20" s="49"/>
      <c r="B20" s="189" t="s">
        <v>138</v>
      </c>
      <c r="C20" s="247">
        <v>446.30191628391327</v>
      </c>
      <c r="D20" s="248">
        <v>46.057818509675954</v>
      </c>
      <c r="E20" s="248">
        <v>354.18627926456134</v>
      </c>
      <c r="F20" s="248">
        <v>538.41755330326521</v>
      </c>
      <c r="G20" s="248">
        <v>308.1284607548854</v>
      </c>
      <c r="H20" s="248">
        <v>584.47537181294115</v>
      </c>
      <c r="I20" s="52">
        <v>0.1031987917353607</v>
      </c>
      <c r="J20" s="51">
        <v>0.2063975834707214</v>
      </c>
      <c r="K20" s="53">
        <v>0.30959637520608208</v>
      </c>
      <c r="L20" s="248">
        <v>423.9868204697176</v>
      </c>
      <c r="M20" s="248">
        <v>468.61701209810894</v>
      </c>
    </row>
    <row r="21" spans="1:13" ht="15" customHeight="1">
      <c r="A21" s="49"/>
      <c r="B21" s="189" t="s">
        <v>139</v>
      </c>
      <c r="C21" s="181">
        <v>2.2937702604108945</v>
      </c>
      <c r="D21" s="50">
        <v>6.1681815252778716E-2</v>
      </c>
      <c r="E21" s="182">
        <v>2.1704066299053371</v>
      </c>
      <c r="F21" s="182">
        <v>2.4171338909164519</v>
      </c>
      <c r="G21" s="182">
        <v>2.1087248146525583</v>
      </c>
      <c r="H21" s="182">
        <v>2.4788157061692306</v>
      </c>
      <c r="I21" s="52">
        <v>2.6891017081078269E-2</v>
      </c>
      <c r="J21" s="51">
        <v>5.3782034162156538E-2</v>
      </c>
      <c r="K21" s="53">
        <v>8.0673051243234803E-2</v>
      </c>
      <c r="L21" s="182">
        <v>2.1790817473903497</v>
      </c>
      <c r="M21" s="182">
        <v>2.4084587734314393</v>
      </c>
    </row>
    <row r="22" spans="1:13" ht="15" customHeight="1">
      <c r="A22" s="49"/>
      <c r="B22" s="189" t="s">
        <v>216</v>
      </c>
      <c r="C22" s="181">
        <v>3.5810180871372053</v>
      </c>
      <c r="D22" s="182">
        <v>0.39761118134575169</v>
      </c>
      <c r="E22" s="182">
        <v>2.7857957244457019</v>
      </c>
      <c r="F22" s="182">
        <v>4.3762404498287086</v>
      </c>
      <c r="G22" s="182">
        <v>2.3881845430999502</v>
      </c>
      <c r="H22" s="182">
        <v>4.7738516311744608</v>
      </c>
      <c r="I22" s="52">
        <v>0.11103300002140351</v>
      </c>
      <c r="J22" s="51">
        <v>0.22206600004280702</v>
      </c>
      <c r="K22" s="53">
        <v>0.33309900006421056</v>
      </c>
      <c r="L22" s="182">
        <v>3.401967182780345</v>
      </c>
      <c r="M22" s="182">
        <v>3.7600689914940655</v>
      </c>
    </row>
    <row r="23" spans="1:13" ht="15" customHeight="1">
      <c r="A23" s="49"/>
      <c r="B23" s="189" t="s">
        <v>140</v>
      </c>
      <c r="C23" s="244">
        <v>0.57864320850500106</v>
      </c>
      <c r="D23" s="50">
        <v>1.8506806430991632E-2</v>
      </c>
      <c r="E23" s="50">
        <v>0.54162959564301782</v>
      </c>
      <c r="F23" s="50">
        <v>0.6156568213669843</v>
      </c>
      <c r="G23" s="50">
        <v>0.52312278921202615</v>
      </c>
      <c r="H23" s="50">
        <v>0.63416362779797597</v>
      </c>
      <c r="I23" s="52">
        <v>3.1983104889118701E-2</v>
      </c>
      <c r="J23" s="51">
        <v>6.3966209778237401E-2</v>
      </c>
      <c r="K23" s="53">
        <v>9.5949314667356095E-2</v>
      </c>
      <c r="L23" s="50">
        <v>0.54971104807975102</v>
      </c>
      <c r="M23" s="50">
        <v>0.6075753689302511</v>
      </c>
    </row>
    <row r="24" spans="1:13" ht="15" customHeight="1">
      <c r="A24" s="49"/>
      <c r="B24" s="189" t="s">
        <v>217</v>
      </c>
      <c r="C24" s="181">
        <v>0.30919329760851055</v>
      </c>
      <c r="D24" s="182">
        <v>3.786813792008005E-2</v>
      </c>
      <c r="E24" s="182">
        <v>0.23345702176835045</v>
      </c>
      <c r="F24" s="182">
        <v>0.38492957344867063</v>
      </c>
      <c r="G24" s="182">
        <v>0.19558888384827039</v>
      </c>
      <c r="H24" s="182">
        <v>0.42279771136875072</v>
      </c>
      <c r="I24" s="52">
        <v>0.1224739934952514</v>
      </c>
      <c r="J24" s="51">
        <v>0.2449479869905028</v>
      </c>
      <c r="K24" s="53">
        <v>0.3674219804857542</v>
      </c>
      <c r="L24" s="182">
        <v>0.293733632728085</v>
      </c>
      <c r="M24" s="182">
        <v>0.3246529624889361</v>
      </c>
    </row>
    <row r="25" spans="1:13" ht="15" customHeight="1">
      <c r="A25" s="49"/>
      <c r="B25" s="189" t="s">
        <v>141</v>
      </c>
      <c r="C25" s="247">
        <v>69.346794226104009</v>
      </c>
      <c r="D25" s="249">
        <v>4.467907985301812</v>
      </c>
      <c r="E25" s="248">
        <v>60.410978255500382</v>
      </c>
      <c r="F25" s="248">
        <v>78.282610196707637</v>
      </c>
      <c r="G25" s="248">
        <v>55.943070270198575</v>
      </c>
      <c r="H25" s="248">
        <v>82.750518182009444</v>
      </c>
      <c r="I25" s="52">
        <v>6.4428471931006301E-2</v>
      </c>
      <c r="J25" s="51">
        <v>0.1288569438620126</v>
      </c>
      <c r="K25" s="53">
        <v>0.19328541579301889</v>
      </c>
      <c r="L25" s="248">
        <v>65.879454514798809</v>
      </c>
      <c r="M25" s="248">
        <v>72.81413393740921</v>
      </c>
    </row>
    <row r="26" spans="1:13" ht="15" customHeight="1">
      <c r="A26" s="49"/>
      <c r="B26" s="189" t="s">
        <v>163</v>
      </c>
      <c r="C26" s="253">
        <v>21.563448555109193</v>
      </c>
      <c r="D26" s="249">
        <v>2.6203049095685973</v>
      </c>
      <c r="E26" s="249">
        <v>16.322838735971999</v>
      </c>
      <c r="F26" s="249">
        <v>26.804058374246388</v>
      </c>
      <c r="G26" s="249">
        <v>13.702533826403402</v>
      </c>
      <c r="H26" s="249">
        <v>29.424363283814984</v>
      </c>
      <c r="I26" s="52">
        <v>0.1215160415029139</v>
      </c>
      <c r="J26" s="51">
        <v>0.24303208300582779</v>
      </c>
      <c r="K26" s="53">
        <v>0.36454812450874169</v>
      </c>
      <c r="L26" s="249">
        <v>20.485276127353735</v>
      </c>
      <c r="M26" s="249">
        <v>22.641620982864652</v>
      </c>
    </row>
    <row r="27" spans="1:13" ht="15" customHeight="1">
      <c r="A27" s="49"/>
      <c r="B27" s="189" t="s">
        <v>142</v>
      </c>
      <c r="C27" s="247">
        <v>195.70124293260679</v>
      </c>
      <c r="D27" s="248">
        <v>6.6087652459877582</v>
      </c>
      <c r="E27" s="248">
        <v>182.48371244063128</v>
      </c>
      <c r="F27" s="248">
        <v>208.9187734245823</v>
      </c>
      <c r="G27" s="248">
        <v>175.87494719464351</v>
      </c>
      <c r="H27" s="248">
        <v>215.52753867057007</v>
      </c>
      <c r="I27" s="52">
        <v>3.3769664141906366E-2</v>
      </c>
      <c r="J27" s="51">
        <v>6.7539328283812733E-2</v>
      </c>
      <c r="K27" s="53">
        <v>0.1013089924257191</v>
      </c>
      <c r="L27" s="248">
        <v>185.91618078597645</v>
      </c>
      <c r="M27" s="248">
        <v>205.48630507923713</v>
      </c>
    </row>
    <row r="28" spans="1:13" ht="15" customHeight="1">
      <c r="A28" s="49"/>
      <c r="B28" s="189" t="s">
        <v>164</v>
      </c>
      <c r="C28" s="253">
        <v>11.661467889079413</v>
      </c>
      <c r="D28" s="182">
        <v>0.4334550908306592</v>
      </c>
      <c r="E28" s="249">
        <v>10.794557707418095</v>
      </c>
      <c r="F28" s="249">
        <v>12.528378070740731</v>
      </c>
      <c r="G28" s="249">
        <v>10.361102616587434</v>
      </c>
      <c r="H28" s="249">
        <v>12.961833161571391</v>
      </c>
      <c r="I28" s="52">
        <v>3.7169856741326349E-2</v>
      </c>
      <c r="J28" s="51">
        <v>7.4339713482652697E-2</v>
      </c>
      <c r="K28" s="53">
        <v>0.11150957022397905</v>
      </c>
      <c r="L28" s="249">
        <v>11.078394494625442</v>
      </c>
      <c r="M28" s="249">
        <v>12.244541283533383</v>
      </c>
    </row>
    <row r="29" spans="1:13" ht="15" customHeight="1">
      <c r="A29" s="49"/>
      <c r="B29" s="189" t="s">
        <v>218</v>
      </c>
      <c r="C29" s="247">
        <v>256.67724940003603</v>
      </c>
      <c r="D29" s="248">
        <v>15.315507491104986</v>
      </c>
      <c r="E29" s="248">
        <v>226.04623441782607</v>
      </c>
      <c r="F29" s="248">
        <v>287.30826438224602</v>
      </c>
      <c r="G29" s="248">
        <v>210.73072692672108</v>
      </c>
      <c r="H29" s="248">
        <v>302.62377187335096</v>
      </c>
      <c r="I29" s="52">
        <v>5.9668348195657563E-2</v>
      </c>
      <c r="J29" s="51">
        <v>0.11933669639131513</v>
      </c>
      <c r="K29" s="53">
        <v>0.17900504458697269</v>
      </c>
      <c r="L29" s="248">
        <v>243.84338693003423</v>
      </c>
      <c r="M29" s="248">
        <v>269.51111187003784</v>
      </c>
    </row>
    <row r="30" spans="1:13" ht="15" customHeight="1">
      <c r="A30" s="49"/>
      <c r="B30" s="189" t="s">
        <v>219</v>
      </c>
      <c r="C30" s="181">
        <v>1.5910916715041026</v>
      </c>
      <c r="D30" s="182">
        <v>0.25710284559887819</v>
      </c>
      <c r="E30" s="182">
        <v>1.0768859803063462</v>
      </c>
      <c r="F30" s="182">
        <v>2.105297362701859</v>
      </c>
      <c r="G30" s="182">
        <v>0.819783134707468</v>
      </c>
      <c r="H30" s="182">
        <v>2.3624002083007372</v>
      </c>
      <c r="I30" s="52">
        <v>0.16158895819989544</v>
      </c>
      <c r="J30" s="51">
        <v>0.32317791639979088</v>
      </c>
      <c r="K30" s="53">
        <v>0.48476687459968631</v>
      </c>
      <c r="L30" s="182">
        <v>1.5115370879288974</v>
      </c>
      <c r="M30" s="182">
        <v>1.6706462550793078</v>
      </c>
    </row>
    <row r="31" spans="1:13" ht="15" customHeight="1">
      <c r="A31" s="49"/>
      <c r="B31" s="189" t="s">
        <v>143</v>
      </c>
      <c r="C31" s="181">
        <v>3.8998088949716134</v>
      </c>
      <c r="D31" s="50">
        <v>0.11392865566809299</v>
      </c>
      <c r="E31" s="182">
        <v>3.6719515836354275</v>
      </c>
      <c r="F31" s="182">
        <v>4.1276662063077998</v>
      </c>
      <c r="G31" s="182">
        <v>3.5580229279673343</v>
      </c>
      <c r="H31" s="182">
        <v>4.2415948619758925</v>
      </c>
      <c r="I31" s="52">
        <v>2.921390733145714E-2</v>
      </c>
      <c r="J31" s="51">
        <v>5.8427814662914281E-2</v>
      </c>
      <c r="K31" s="53">
        <v>8.7641721994371424E-2</v>
      </c>
      <c r="L31" s="182">
        <v>3.7048184502230326</v>
      </c>
      <c r="M31" s="182">
        <v>4.0947993397201943</v>
      </c>
    </row>
    <row r="32" spans="1:13" ht="15" customHeight="1">
      <c r="A32" s="49"/>
      <c r="B32" s="189" t="s">
        <v>144</v>
      </c>
      <c r="C32" s="253">
        <v>14.995206309802997</v>
      </c>
      <c r="D32" s="182">
        <v>1.3702839079619007</v>
      </c>
      <c r="E32" s="249">
        <v>12.254638493879195</v>
      </c>
      <c r="F32" s="249">
        <v>17.735774125726799</v>
      </c>
      <c r="G32" s="249">
        <v>10.884354585917295</v>
      </c>
      <c r="H32" s="249">
        <v>19.106058033688697</v>
      </c>
      <c r="I32" s="52">
        <v>9.1381464159388623E-2</v>
      </c>
      <c r="J32" s="51">
        <v>0.18276292831877725</v>
      </c>
      <c r="K32" s="53">
        <v>0.27414439247816585</v>
      </c>
      <c r="L32" s="249">
        <v>14.245445994312847</v>
      </c>
      <c r="M32" s="249">
        <v>15.744966625293147</v>
      </c>
    </row>
    <row r="33" spans="1:13" ht="15" customHeight="1">
      <c r="A33" s="49"/>
      <c r="B33" s="189" t="s">
        <v>145</v>
      </c>
      <c r="C33" s="181">
        <v>3.8255474008636816</v>
      </c>
      <c r="D33" s="182">
        <v>0.3837834755992327</v>
      </c>
      <c r="E33" s="182">
        <v>3.0579804496652163</v>
      </c>
      <c r="F33" s="182">
        <v>4.5931143520621474</v>
      </c>
      <c r="G33" s="182">
        <v>2.6741969740659837</v>
      </c>
      <c r="H33" s="182">
        <v>4.9768978276613796</v>
      </c>
      <c r="I33" s="52">
        <v>0.10032119207635151</v>
      </c>
      <c r="J33" s="51">
        <v>0.20064238415270302</v>
      </c>
      <c r="K33" s="53">
        <v>0.30096357622905456</v>
      </c>
      <c r="L33" s="182">
        <v>3.6342700308204976</v>
      </c>
      <c r="M33" s="182">
        <v>4.0168247709068661</v>
      </c>
    </row>
    <row r="34" spans="1:13" ht="15" customHeight="1">
      <c r="A34" s="49"/>
      <c r="B34" s="189" t="s">
        <v>146</v>
      </c>
      <c r="C34" s="181">
        <v>2.8642688779062127</v>
      </c>
      <c r="D34" s="50">
        <v>0.14275433780111538</v>
      </c>
      <c r="E34" s="182">
        <v>2.578760202303982</v>
      </c>
      <c r="F34" s="182">
        <v>3.1497775535084434</v>
      </c>
      <c r="G34" s="182">
        <v>2.4360058645028664</v>
      </c>
      <c r="H34" s="182">
        <v>3.2925318913095589</v>
      </c>
      <c r="I34" s="52">
        <v>4.9839712640898828E-2</v>
      </c>
      <c r="J34" s="51">
        <v>9.9679425281797657E-2</v>
      </c>
      <c r="K34" s="53">
        <v>0.1495191379226965</v>
      </c>
      <c r="L34" s="182">
        <v>2.7210554340109021</v>
      </c>
      <c r="M34" s="182">
        <v>3.0074823218015232</v>
      </c>
    </row>
    <row r="35" spans="1:13" ht="15" customHeight="1">
      <c r="A35" s="49"/>
      <c r="B35" s="189" t="s">
        <v>147</v>
      </c>
      <c r="C35" s="181">
        <v>0.55121856761032573</v>
      </c>
      <c r="D35" s="182">
        <v>7.9857013059293699E-2</v>
      </c>
      <c r="E35" s="182">
        <v>0.3915045414917383</v>
      </c>
      <c r="F35" s="182">
        <v>0.71093259372891315</v>
      </c>
      <c r="G35" s="182">
        <v>0.31164752843244464</v>
      </c>
      <c r="H35" s="182">
        <v>0.79078960678820676</v>
      </c>
      <c r="I35" s="52">
        <v>0.14487359053504745</v>
      </c>
      <c r="J35" s="51">
        <v>0.28974718107009489</v>
      </c>
      <c r="K35" s="53">
        <v>0.43462077160514234</v>
      </c>
      <c r="L35" s="182">
        <v>0.52365763922980946</v>
      </c>
      <c r="M35" s="182">
        <v>0.578779495990842</v>
      </c>
    </row>
    <row r="36" spans="1:13" ht="15" customHeight="1">
      <c r="A36" s="49"/>
      <c r="B36" s="189" t="s">
        <v>165</v>
      </c>
      <c r="C36" s="244">
        <v>9.719021176372164E-2</v>
      </c>
      <c r="D36" s="50">
        <v>1.5753722816286755E-2</v>
      </c>
      <c r="E36" s="50">
        <v>6.5682766131148124E-2</v>
      </c>
      <c r="F36" s="50">
        <v>0.12869765739629516</v>
      </c>
      <c r="G36" s="50">
        <v>4.9929043314861379E-2</v>
      </c>
      <c r="H36" s="50">
        <v>0.14445138021258191</v>
      </c>
      <c r="I36" s="52">
        <v>0.16209166057365434</v>
      </c>
      <c r="J36" s="51">
        <v>0.32418332114730869</v>
      </c>
      <c r="K36" s="53">
        <v>0.48627498172096306</v>
      </c>
      <c r="L36" s="50">
        <v>9.2330701175535559E-2</v>
      </c>
      <c r="M36" s="50">
        <v>0.10204972235190772</v>
      </c>
    </row>
    <row r="37" spans="1:13" ht="15" customHeight="1">
      <c r="A37" s="49"/>
      <c r="B37" s="189" t="s">
        <v>148</v>
      </c>
      <c r="C37" s="181">
        <v>2.517115943842529</v>
      </c>
      <c r="D37" s="50">
        <v>6.890575665420845E-2</v>
      </c>
      <c r="E37" s="182">
        <v>2.3793044305341122</v>
      </c>
      <c r="F37" s="182">
        <v>2.6549274571509458</v>
      </c>
      <c r="G37" s="182">
        <v>2.3103986738799036</v>
      </c>
      <c r="H37" s="182">
        <v>2.7238332138051544</v>
      </c>
      <c r="I37" s="52">
        <v>2.7374883871666103E-2</v>
      </c>
      <c r="J37" s="51">
        <v>5.4749767743332206E-2</v>
      </c>
      <c r="K37" s="53">
        <v>8.2124651614998309E-2</v>
      </c>
      <c r="L37" s="182">
        <v>2.3912601466504024</v>
      </c>
      <c r="M37" s="182">
        <v>2.6429717410346556</v>
      </c>
    </row>
    <row r="38" spans="1:13" ht="15" customHeight="1">
      <c r="A38" s="49"/>
      <c r="B38" s="189" t="s">
        <v>149</v>
      </c>
      <c r="C38" s="253">
        <v>37.920590636299899</v>
      </c>
      <c r="D38" s="182">
        <v>3.05412610023056</v>
      </c>
      <c r="E38" s="249">
        <v>31.812338435838779</v>
      </c>
      <c r="F38" s="249">
        <v>44.028842836761015</v>
      </c>
      <c r="G38" s="249">
        <v>28.758212335608221</v>
      </c>
      <c r="H38" s="249">
        <v>47.082968936991577</v>
      </c>
      <c r="I38" s="52">
        <v>8.0540045631751433E-2</v>
      </c>
      <c r="J38" s="51">
        <v>0.16108009126350287</v>
      </c>
      <c r="K38" s="53">
        <v>0.2416201368952543</v>
      </c>
      <c r="L38" s="249">
        <v>36.024561104484903</v>
      </c>
      <c r="M38" s="249">
        <v>39.816620168114895</v>
      </c>
    </row>
    <row r="39" spans="1:13" ht="15" customHeight="1">
      <c r="A39" s="49"/>
      <c r="B39" s="189" t="s">
        <v>166</v>
      </c>
      <c r="C39" s="253">
        <v>24.971831266910062</v>
      </c>
      <c r="D39" s="249">
        <v>7.4154029889556412</v>
      </c>
      <c r="E39" s="249">
        <v>10.14102528899878</v>
      </c>
      <c r="F39" s="249">
        <v>39.802637244821341</v>
      </c>
      <c r="G39" s="249">
        <v>2.7256223000431383</v>
      </c>
      <c r="H39" s="249">
        <v>47.218040233776989</v>
      </c>
      <c r="I39" s="52">
        <v>0.29695070856824674</v>
      </c>
      <c r="J39" s="51">
        <v>0.59390141713649347</v>
      </c>
      <c r="K39" s="53">
        <v>0.89085212570474015</v>
      </c>
      <c r="L39" s="249">
        <v>23.723239703564559</v>
      </c>
      <c r="M39" s="249">
        <v>26.220422830255565</v>
      </c>
    </row>
    <row r="40" spans="1:13" ht="15" customHeight="1">
      <c r="A40" s="49"/>
      <c r="B40" s="189" t="s">
        <v>150</v>
      </c>
      <c r="C40" s="181">
        <v>0.26803105999531851</v>
      </c>
      <c r="D40" s="182">
        <v>2.9076552347495534E-2</v>
      </c>
      <c r="E40" s="182">
        <v>0.20987795530032743</v>
      </c>
      <c r="F40" s="182">
        <v>0.32618416469030959</v>
      </c>
      <c r="G40" s="182">
        <v>0.18080140295283192</v>
      </c>
      <c r="H40" s="182">
        <v>0.3552607170378051</v>
      </c>
      <c r="I40" s="52">
        <v>0.10848202573240352</v>
      </c>
      <c r="J40" s="51">
        <v>0.21696405146480705</v>
      </c>
      <c r="K40" s="53">
        <v>0.32544607719721058</v>
      </c>
      <c r="L40" s="182">
        <v>0.25462950699555259</v>
      </c>
      <c r="M40" s="182">
        <v>0.28143261299508443</v>
      </c>
    </row>
    <row r="41" spans="1:13" ht="15" customHeight="1">
      <c r="A41" s="49"/>
      <c r="B41" s="189" t="s">
        <v>151</v>
      </c>
      <c r="C41" s="181">
        <v>1.1587541096605565</v>
      </c>
      <c r="D41" s="50">
        <v>3.5564327933011307E-2</v>
      </c>
      <c r="E41" s="182">
        <v>1.0876254537945338</v>
      </c>
      <c r="F41" s="182">
        <v>1.2298827655265792</v>
      </c>
      <c r="G41" s="182">
        <v>1.0520611258615227</v>
      </c>
      <c r="H41" s="182">
        <v>1.2654470934595903</v>
      </c>
      <c r="I41" s="52">
        <v>3.0691867788438274E-2</v>
      </c>
      <c r="J41" s="51">
        <v>6.1383735576876548E-2</v>
      </c>
      <c r="K41" s="53">
        <v>9.2075603365314826E-2</v>
      </c>
      <c r="L41" s="182">
        <v>1.1008164041775286</v>
      </c>
      <c r="M41" s="182">
        <v>1.2166918151435844</v>
      </c>
    </row>
    <row r="42" spans="1:13" ht="15" customHeight="1">
      <c r="A42" s="49"/>
      <c r="B42" s="189" t="s">
        <v>152</v>
      </c>
      <c r="C42" s="244">
        <v>7.2137236110528871E-2</v>
      </c>
      <c r="D42" s="50">
        <v>3.6559450436183276E-3</v>
      </c>
      <c r="E42" s="50">
        <v>6.4825346023292221E-2</v>
      </c>
      <c r="F42" s="50">
        <v>7.9449126197765521E-2</v>
      </c>
      <c r="G42" s="50">
        <v>6.1169400979673889E-2</v>
      </c>
      <c r="H42" s="50">
        <v>8.310507124138386E-2</v>
      </c>
      <c r="I42" s="52">
        <v>5.0680414730842734E-2</v>
      </c>
      <c r="J42" s="51">
        <v>0.10136082946168547</v>
      </c>
      <c r="K42" s="53">
        <v>0.15204124419252821</v>
      </c>
      <c r="L42" s="50">
        <v>6.8530374305002431E-2</v>
      </c>
      <c r="M42" s="50">
        <v>7.5744097916055311E-2</v>
      </c>
    </row>
    <row r="43" spans="1:13" ht="15" customHeight="1">
      <c r="A43" s="49"/>
      <c r="B43" s="189" t="s">
        <v>167</v>
      </c>
      <c r="C43" s="253">
        <v>15.102759683339892</v>
      </c>
      <c r="D43" s="249">
        <v>3.2465426103438526</v>
      </c>
      <c r="E43" s="249">
        <v>8.6096744626521868</v>
      </c>
      <c r="F43" s="249">
        <v>21.595844904027597</v>
      </c>
      <c r="G43" s="249">
        <v>5.3631318523083333</v>
      </c>
      <c r="H43" s="249">
        <v>24.842387514371453</v>
      </c>
      <c r="I43" s="52">
        <v>0.21496353503692231</v>
      </c>
      <c r="J43" s="51">
        <v>0.42992707007384462</v>
      </c>
      <c r="K43" s="53">
        <v>0.6448906051107669</v>
      </c>
      <c r="L43" s="249">
        <v>14.347621699172898</v>
      </c>
      <c r="M43" s="249">
        <v>15.857897667506887</v>
      </c>
    </row>
    <row r="44" spans="1:13" ht="15" customHeight="1">
      <c r="A44" s="49"/>
      <c r="B44" s="189" t="s">
        <v>168</v>
      </c>
      <c r="C44" s="244">
        <v>0.32983725687600651</v>
      </c>
      <c r="D44" s="50">
        <v>9.2044236776828089E-3</v>
      </c>
      <c r="E44" s="50">
        <v>0.31142840952064088</v>
      </c>
      <c r="F44" s="50">
        <v>0.34824610423137214</v>
      </c>
      <c r="G44" s="50">
        <v>0.30222398584295807</v>
      </c>
      <c r="H44" s="50">
        <v>0.35745052790905496</v>
      </c>
      <c r="I44" s="52">
        <v>2.7905955090885823E-2</v>
      </c>
      <c r="J44" s="51">
        <v>5.5811910181771646E-2</v>
      </c>
      <c r="K44" s="53">
        <v>8.3717865272657468E-2</v>
      </c>
      <c r="L44" s="50">
        <v>0.31334539403220618</v>
      </c>
      <c r="M44" s="50">
        <v>0.34632911971980684</v>
      </c>
    </row>
    <row r="45" spans="1:13" ht="15" customHeight="1">
      <c r="A45" s="49"/>
      <c r="B45" s="189" t="s">
        <v>169</v>
      </c>
      <c r="C45" s="181">
        <v>9.4234562775443234</v>
      </c>
      <c r="D45" s="182">
        <v>1.6604459193473127</v>
      </c>
      <c r="E45" s="182">
        <v>6.102564438849698</v>
      </c>
      <c r="F45" s="182">
        <v>12.74434811623895</v>
      </c>
      <c r="G45" s="182">
        <v>4.4421185195023849</v>
      </c>
      <c r="H45" s="182">
        <v>14.404794035586262</v>
      </c>
      <c r="I45" s="52">
        <v>0.17620349375463029</v>
      </c>
      <c r="J45" s="51">
        <v>0.35240698750926058</v>
      </c>
      <c r="K45" s="53">
        <v>0.52861048126389087</v>
      </c>
      <c r="L45" s="182">
        <v>8.9522834636671078</v>
      </c>
      <c r="M45" s="182">
        <v>9.8946290914215389</v>
      </c>
    </row>
    <row r="46" spans="1:13" ht="15" customHeight="1">
      <c r="A46" s="49"/>
      <c r="B46" s="189" t="s">
        <v>153</v>
      </c>
      <c r="C46" s="253">
        <v>30.279429578268502</v>
      </c>
      <c r="D46" s="182">
        <v>1.2092010273184763</v>
      </c>
      <c r="E46" s="249">
        <v>27.861027523631549</v>
      </c>
      <c r="F46" s="249">
        <v>32.697831632905455</v>
      </c>
      <c r="G46" s="249">
        <v>26.651826496313074</v>
      </c>
      <c r="H46" s="249">
        <v>33.907032660223933</v>
      </c>
      <c r="I46" s="52">
        <v>3.9934736029053799E-2</v>
      </c>
      <c r="J46" s="51">
        <v>7.9869472058107599E-2</v>
      </c>
      <c r="K46" s="53">
        <v>0.1198042080871614</v>
      </c>
      <c r="L46" s="249">
        <v>28.765458099355076</v>
      </c>
      <c r="M46" s="249">
        <v>31.793401057181928</v>
      </c>
    </row>
    <row r="47" spans="1:13" ht="15" customHeight="1">
      <c r="A47" s="49"/>
      <c r="B47" s="189" t="s">
        <v>170</v>
      </c>
      <c r="C47" s="247">
        <v>64.907204397643824</v>
      </c>
      <c r="D47" s="248">
        <v>8.0641849902247742</v>
      </c>
      <c r="E47" s="248">
        <v>48.778834417194275</v>
      </c>
      <c r="F47" s="248">
        <v>81.035574378093372</v>
      </c>
      <c r="G47" s="248">
        <v>40.714649426969501</v>
      </c>
      <c r="H47" s="248">
        <v>89.099759368318146</v>
      </c>
      <c r="I47" s="52">
        <v>0.12424175505727851</v>
      </c>
      <c r="J47" s="51">
        <v>0.24848351011455702</v>
      </c>
      <c r="K47" s="53">
        <v>0.37272526517183552</v>
      </c>
      <c r="L47" s="248">
        <v>61.66184417776163</v>
      </c>
      <c r="M47" s="248">
        <v>68.152564617526011</v>
      </c>
    </row>
    <row r="48" spans="1:13" s="48" customFormat="1" ht="15" customHeight="1">
      <c r="A48" s="49"/>
      <c r="B48" s="189" t="s">
        <v>171</v>
      </c>
      <c r="C48" s="244">
        <v>4.7553242640881968E-2</v>
      </c>
      <c r="D48" s="50">
        <v>1.8336023487073136E-3</v>
      </c>
      <c r="E48" s="50">
        <v>4.3886037943467342E-2</v>
      </c>
      <c r="F48" s="50">
        <v>5.1220447338296594E-2</v>
      </c>
      <c r="G48" s="50">
        <v>4.2052435594760025E-2</v>
      </c>
      <c r="H48" s="50">
        <v>5.3054049687003911E-2</v>
      </c>
      <c r="I48" s="52">
        <v>3.8558934088985732E-2</v>
      </c>
      <c r="J48" s="51">
        <v>7.7117868177971463E-2</v>
      </c>
      <c r="K48" s="53">
        <v>0.1156768022669572</v>
      </c>
      <c r="L48" s="50">
        <v>4.5175580508837868E-2</v>
      </c>
      <c r="M48" s="50">
        <v>4.9930904772926069E-2</v>
      </c>
    </row>
    <row r="49" spans="1:13" ht="15" customHeight="1">
      <c r="A49" s="49"/>
      <c r="B49" s="189" t="s">
        <v>172</v>
      </c>
      <c r="C49" s="247">
        <v>270.66115539177042</v>
      </c>
      <c r="D49" s="248">
        <v>27.646921838303005</v>
      </c>
      <c r="E49" s="248">
        <v>215.36731171516442</v>
      </c>
      <c r="F49" s="248">
        <v>325.95499906837642</v>
      </c>
      <c r="G49" s="248">
        <v>187.72038987686142</v>
      </c>
      <c r="H49" s="248">
        <v>353.60192090667942</v>
      </c>
      <c r="I49" s="52">
        <v>0.10214587977460331</v>
      </c>
      <c r="J49" s="51">
        <v>0.20429175954920661</v>
      </c>
      <c r="K49" s="53">
        <v>0.30643763932380991</v>
      </c>
      <c r="L49" s="248">
        <v>257.12809762218188</v>
      </c>
      <c r="M49" s="248">
        <v>284.19421316135896</v>
      </c>
    </row>
    <row r="50" spans="1:13" ht="15" customHeight="1">
      <c r="A50" s="49"/>
      <c r="B50" s="189" t="s">
        <v>154</v>
      </c>
      <c r="C50" s="181">
        <v>7.9617827574046132</v>
      </c>
      <c r="D50" s="50">
        <v>0.73514049136439397</v>
      </c>
      <c r="E50" s="182">
        <v>6.4915017746758252</v>
      </c>
      <c r="F50" s="182">
        <v>9.4320637401334011</v>
      </c>
      <c r="G50" s="182">
        <v>5.7563612833114313</v>
      </c>
      <c r="H50" s="182">
        <v>10.167204231497795</v>
      </c>
      <c r="I50" s="52">
        <v>9.2333653625590192E-2</v>
      </c>
      <c r="J50" s="51">
        <v>0.18466730725118038</v>
      </c>
      <c r="K50" s="53">
        <v>0.27700096087677056</v>
      </c>
      <c r="L50" s="182">
        <v>7.5636936195343827</v>
      </c>
      <c r="M50" s="182">
        <v>8.3598718952748445</v>
      </c>
    </row>
    <row r="51" spans="1:13" ht="15" customHeight="1">
      <c r="A51" s="49"/>
      <c r="B51" s="189" t="s">
        <v>155</v>
      </c>
      <c r="C51" s="247">
        <v>153.52041367208128</v>
      </c>
      <c r="D51" s="248">
        <v>7.1811957868801901</v>
      </c>
      <c r="E51" s="248">
        <v>139.15802209832088</v>
      </c>
      <c r="F51" s="248">
        <v>167.88280524584167</v>
      </c>
      <c r="G51" s="248">
        <v>131.9768263114407</v>
      </c>
      <c r="H51" s="248">
        <v>175.06400103272185</v>
      </c>
      <c r="I51" s="52">
        <v>4.6776813683027087E-2</v>
      </c>
      <c r="J51" s="51">
        <v>9.3553627366054173E-2</v>
      </c>
      <c r="K51" s="53">
        <v>0.14033044104908127</v>
      </c>
      <c r="L51" s="248">
        <v>145.84439298847721</v>
      </c>
      <c r="M51" s="248">
        <v>161.19643435568534</v>
      </c>
    </row>
    <row r="52" spans="1:13" ht="15" customHeight="1">
      <c r="A52" s="49"/>
      <c r="B52" s="189" t="s">
        <v>220</v>
      </c>
      <c r="C52" s="244">
        <v>3.1933859525332162E-2</v>
      </c>
      <c r="D52" s="50">
        <v>3.5508834609704275E-3</v>
      </c>
      <c r="E52" s="50">
        <v>2.4832092603391306E-2</v>
      </c>
      <c r="F52" s="50">
        <v>3.9035626447273014E-2</v>
      </c>
      <c r="G52" s="50">
        <v>2.1281209142420879E-2</v>
      </c>
      <c r="H52" s="50">
        <v>4.2586509908243447E-2</v>
      </c>
      <c r="I52" s="52">
        <v>0.11119493583773109</v>
      </c>
      <c r="J52" s="51">
        <v>0.22238987167546218</v>
      </c>
      <c r="K52" s="53">
        <v>0.33358480751319325</v>
      </c>
      <c r="L52" s="50">
        <v>3.0337166549065552E-2</v>
      </c>
      <c r="M52" s="50">
        <v>3.3530552501598768E-2</v>
      </c>
    </row>
    <row r="53" spans="1:13" ht="15" customHeight="1">
      <c r="A53" s="49"/>
      <c r="B53" s="189" t="s">
        <v>221</v>
      </c>
      <c r="C53" s="181">
        <v>4.2530062335341841</v>
      </c>
      <c r="D53" s="50">
        <v>7.0504991672375353E-2</v>
      </c>
      <c r="E53" s="182">
        <v>4.1119962501894332</v>
      </c>
      <c r="F53" s="182">
        <v>4.394016216878935</v>
      </c>
      <c r="G53" s="182">
        <v>4.0414912585170581</v>
      </c>
      <c r="H53" s="182">
        <v>4.46452120855131</v>
      </c>
      <c r="I53" s="52">
        <v>1.6577683596242173E-2</v>
      </c>
      <c r="J53" s="51">
        <v>3.3155367192484346E-2</v>
      </c>
      <c r="K53" s="53">
        <v>4.9733050788726516E-2</v>
      </c>
      <c r="L53" s="182">
        <v>4.0403559218574747</v>
      </c>
      <c r="M53" s="182">
        <v>4.4656565452108934</v>
      </c>
    </row>
    <row r="54" spans="1:13" ht="15" customHeight="1">
      <c r="A54" s="49"/>
      <c r="B54" s="189" t="s">
        <v>213</v>
      </c>
      <c r="C54" s="181">
        <v>7.0311420535414904</v>
      </c>
      <c r="D54" s="182">
        <v>1.5395487102721221</v>
      </c>
      <c r="E54" s="182">
        <v>3.9520446329972461</v>
      </c>
      <c r="F54" s="182">
        <v>10.110239474085734</v>
      </c>
      <c r="G54" s="182">
        <v>2.4124959227251241</v>
      </c>
      <c r="H54" s="182">
        <v>11.649788184357858</v>
      </c>
      <c r="I54" s="52">
        <v>0.21896140037402209</v>
      </c>
      <c r="J54" s="51">
        <v>0.43792280074804418</v>
      </c>
      <c r="K54" s="53">
        <v>0.65688420112206625</v>
      </c>
      <c r="L54" s="182">
        <v>6.6795849508644158</v>
      </c>
      <c r="M54" s="182">
        <v>7.3826991562185649</v>
      </c>
    </row>
    <row r="55" spans="1:13" ht="15" customHeight="1">
      <c r="A55" s="49"/>
      <c r="B55" s="189" t="s">
        <v>173</v>
      </c>
      <c r="C55" s="253">
        <v>11.085250418534439</v>
      </c>
      <c r="D55" s="182">
        <v>0.35306409620908358</v>
      </c>
      <c r="E55" s="249">
        <v>10.379122226116273</v>
      </c>
      <c r="F55" s="249">
        <v>11.791378610952606</v>
      </c>
      <c r="G55" s="249">
        <v>10.026058129907188</v>
      </c>
      <c r="H55" s="249">
        <v>12.144442707161691</v>
      </c>
      <c r="I55" s="52">
        <v>3.1849898096912958E-2</v>
      </c>
      <c r="J55" s="51">
        <v>6.3699796193825917E-2</v>
      </c>
      <c r="K55" s="53">
        <v>9.5549694290738868E-2</v>
      </c>
      <c r="L55" s="249">
        <v>10.530987897607718</v>
      </c>
      <c r="M55" s="249">
        <v>11.639512939461161</v>
      </c>
    </row>
    <row r="56" spans="1:13" ht="15" customHeight="1">
      <c r="A56" s="49"/>
      <c r="B56" s="189" t="s">
        <v>222</v>
      </c>
      <c r="C56" s="253">
        <v>13.826407650872776</v>
      </c>
      <c r="D56" s="249">
        <v>1.4477295001053878</v>
      </c>
      <c r="E56" s="249">
        <v>10.930948650662</v>
      </c>
      <c r="F56" s="249">
        <v>16.721866651083552</v>
      </c>
      <c r="G56" s="249">
        <v>9.4832191505566126</v>
      </c>
      <c r="H56" s="249">
        <v>18.169596151188941</v>
      </c>
      <c r="I56" s="52">
        <v>0.10470756661178014</v>
      </c>
      <c r="J56" s="51">
        <v>0.20941513322356028</v>
      </c>
      <c r="K56" s="53">
        <v>0.31412269983534041</v>
      </c>
      <c r="L56" s="249">
        <v>13.135087268329137</v>
      </c>
      <c r="M56" s="249">
        <v>14.517728033416414</v>
      </c>
    </row>
    <row r="57" spans="1:13" ht="15" customHeight="1">
      <c r="A57" s="49"/>
      <c r="B57" s="189" t="s">
        <v>156</v>
      </c>
      <c r="C57" s="181">
        <v>5.4837220153429795</v>
      </c>
      <c r="D57" s="50">
        <v>0.37767787117817581</v>
      </c>
      <c r="E57" s="182">
        <v>4.7283662729866283</v>
      </c>
      <c r="F57" s="182">
        <v>6.2390777576993308</v>
      </c>
      <c r="G57" s="182">
        <v>4.3506884018084522</v>
      </c>
      <c r="H57" s="182">
        <v>6.6167556288775069</v>
      </c>
      <c r="I57" s="52">
        <v>6.8872541336243126E-2</v>
      </c>
      <c r="J57" s="51">
        <v>0.13774508267248625</v>
      </c>
      <c r="K57" s="53">
        <v>0.20661762400872938</v>
      </c>
      <c r="L57" s="182">
        <v>5.2095359145758309</v>
      </c>
      <c r="M57" s="182">
        <v>5.7579081161101282</v>
      </c>
    </row>
    <row r="58" spans="1:13" ht="15" customHeight="1">
      <c r="A58" s="49"/>
      <c r="B58" s="189" t="s">
        <v>157</v>
      </c>
      <c r="C58" s="247">
        <v>129.68894217022395</v>
      </c>
      <c r="D58" s="248">
        <v>3.0518276319881732</v>
      </c>
      <c r="E58" s="248">
        <v>123.5852869062476</v>
      </c>
      <c r="F58" s="248">
        <v>135.7925974342003</v>
      </c>
      <c r="G58" s="248">
        <v>120.53345927425943</v>
      </c>
      <c r="H58" s="248">
        <v>138.84442506618848</v>
      </c>
      <c r="I58" s="52">
        <v>2.3531903190192421E-2</v>
      </c>
      <c r="J58" s="51">
        <v>4.7063806380384841E-2</v>
      </c>
      <c r="K58" s="53">
        <v>7.0595709570577259E-2</v>
      </c>
      <c r="L58" s="248">
        <v>123.20449506171275</v>
      </c>
      <c r="M58" s="248">
        <v>136.17338927873516</v>
      </c>
    </row>
    <row r="59" spans="1:13" ht="15" customHeight="1">
      <c r="A59" s="49"/>
      <c r="B59" s="189" t="s">
        <v>158</v>
      </c>
      <c r="C59" s="181">
        <v>0.53238285285872633</v>
      </c>
      <c r="D59" s="182">
        <v>9.9535558244708083E-2</v>
      </c>
      <c r="E59" s="182">
        <v>0.33331173636931016</v>
      </c>
      <c r="F59" s="182">
        <v>0.73145396934814255</v>
      </c>
      <c r="G59" s="182">
        <v>0.23377617812460205</v>
      </c>
      <c r="H59" s="182">
        <v>0.83098952759285061</v>
      </c>
      <c r="I59" s="52">
        <v>0.18696236685729797</v>
      </c>
      <c r="J59" s="51">
        <v>0.37392473371459595</v>
      </c>
      <c r="K59" s="53">
        <v>0.56088710057189395</v>
      </c>
      <c r="L59" s="182">
        <v>0.50576371021579003</v>
      </c>
      <c r="M59" s="182">
        <v>0.55900199550166263</v>
      </c>
    </row>
    <row r="60" spans="1:13" ht="15" customHeight="1">
      <c r="A60" s="49"/>
      <c r="B60" s="189" t="s">
        <v>159</v>
      </c>
      <c r="C60" s="253">
        <v>13.893929582562933</v>
      </c>
      <c r="D60" s="182">
        <v>0.96992861035907774</v>
      </c>
      <c r="E60" s="249">
        <v>11.954072361844778</v>
      </c>
      <c r="F60" s="249">
        <v>15.833786803281088</v>
      </c>
      <c r="G60" s="249">
        <v>10.9841437514857</v>
      </c>
      <c r="H60" s="249">
        <v>16.803715413640166</v>
      </c>
      <c r="I60" s="52">
        <v>6.9809523979188076E-2</v>
      </c>
      <c r="J60" s="51">
        <v>0.13961904795837615</v>
      </c>
      <c r="K60" s="53">
        <v>0.20942857193756423</v>
      </c>
      <c r="L60" s="249">
        <v>13.199233103434786</v>
      </c>
      <c r="M60" s="249">
        <v>14.58862606169108</v>
      </c>
    </row>
    <row r="61" spans="1:13" ht="15" customHeight="1">
      <c r="A61" s="49"/>
      <c r="B61" s="189" t="s">
        <v>160</v>
      </c>
      <c r="C61" s="244">
        <v>0.24901099808723071</v>
      </c>
      <c r="D61" s="50">
        <v>5.6597425022519313E-2</v>
      </c>
      <c r="E61" s="50">
        <v>0.13581614804219208</v>
      </c>
      <c r="F61" s="50">
        <v>0.3622058481322693</v>
      </c>
      <c r="G61" s="50">
        <v>7.9218723019672754E-2</v>
      </c>
      <c r="H61" s="50">
        <v>0.41880327315478866</v>
      </c>
      <c r="I61" s="52">
        <v>0.22728885654557612</v>
      </c>
      <c r="J61" s="51">
        <v>0.45457771309115225</v>
      </c>
      <c r="K61" s="53">
        <v>0.68186656963672831</v>
      </c>
      <c r="L61" s="50">
        <v>0.23656044818286917</v>
      </c>
      <c r="M61" s="50">
        <v>0.26146154799159227</v>
      </c>
    </row>
    <row r="62" spans="1:13" ht="15" customHeight="1">
      <c r="A62" s="49"/>
      <c r="B62" s="189" t="s">
        <v>176</v>
      </c>
      <c r="C62" s="181">
        <v>0.9549461375818562</v>
      </c>
      <c r="D62" s="182">
        <v>0.11979422750843113</v>
      </c>
      <c r="E62" s="182">
        <v>0.71535768256499388</v>
      </c>
      <c r="F62" s="182">
        <v>1.1945345925987185</v>
      </c>
      <c r="G62" s="182">
        <v>0.59556345505656283</v>
      </c>
      <c r="H62" s="182">
        <v>1.3143288201071495</v>
      </c>
      <c r="I62" s="52">
        <v>0.12544605689675623</v>
      </c>
      <c r="J62" s="51">
        <v>0.25089211379351245</v>
      </c>
      <c r="K62" s="53">
        <v>0.37633817069026865</v>
      </c>
      <c r="L62" s="182">
        <v>0.90719883070276341</v>
      </c>
      <c r="M62" s="182">
        <v>1.002693444460949</v>
      </c>
    </row>
    <row r="63" spans="1:13" ht="15" customHeight="1">
      <c r="A63" s="49"/>
      <c r="B63" s="189" t="s">
        <v>136</v>
      </c>
      <c r="C63" s="181">
        <v>2.431</v>
      </c>
      <c r="D63" s="50">
        <v>0.16421283037122436</v>
      </c>
      <c r="E63" s="182">
        <v>2.1025743392575516</v>
      </c>
      <c r="F63" s="182">
        <v>2.7594256607424485</v>
      </c>
      <c r="G63" s="182">
        <v>1.9383615088863269</v>
      </c>
      <c r="H63" s="182">
        <v>2.9236384911136732</v>
      </c>
      <c r="I63" s="52">
        <v>6.7549498301614302E-2</v>
      </c>
      <c r="J63" s="51">
        <v>0.1350989966032286</v>
      </c>
      <c r="K63" s="53">
        <v>0.20264849490484291</v>
      </c>
      <c r="L63" s="182">
        <v>2.30945</v>
      </c>
      <c r="M63" s="182">
        <v>2.5525500000000001</v>
      </c>
    </row>
    <row r="64" spans="1:13" ht="15" customHeight="1">
      <c r="A64" s="49"/>
      <c r="B64" s="189" t="s">
        <v>177</v>
      </c>
      <c r="C64" s="247">
        <v>67.462921725424565</v>
      </c>
      <c r="D64" s="249">
        <v>5.6152576141323571</v>
      </c>
      <c r="E64" s="248">
        <v>56.23240649715985</v>
      </c>
      <c r="F64" s="248">
        <v>78.693436953689286</v>
      </c>
      <c r="G64" s="248">
        <v>50.617148883027497</v>
      </c>
      <c r="H64" s="248">
        <v>84.308694567821632</v>
      </c>
      <c r="I64" s="52">
        <v>8.3234723171145289E-2</v>
      </c>
      <c r="J64" s="51">
        <v>0.16646944634229058</v>
      </c>
      <c r="K64" s="53">
        <v>0.24970416951343588</v>
      </c>
      <c r="L64" s="248">
        <v>64.089775639153331</v>
      </c>
      <c r="M64" s="248">
        <v>70.836067811695798</v>
      </c>
    </row>
    <row r="65" spans="1:13" ht="15" customHeight="1">
      <c r="A65" s="49"/>
      <c r="B65" s="189" t="s">
        <v>223</v>
      </c>
      <c r="C65" s="181">
        <v>5.0636603585895781</v>
      </c>
      <c r="D65" s="182">
        <v>1.2132811851772478</v>
      </c>
      <c r="E65" s="182">
        <v>2.6370979882350825</v>
      </c>
      <c r="F65" s="182">
        <v>7.4902227289440741</v>
      </c>
      <c r="G65" s="182">
        <v>1.4238168030578349</v>
      </c>
      <c r="H65" s="182">
        <v>8.7035039141213204</v>
      </c>
      <c r="I65" s="52">
        <v>0.23960556183811521</v>
      </c>
      <c r="J65" s="51">
        <v>0.47921112367623042</v>
      </c>
      <c r="K65" s="53">
        <v>0.71881668551434563</v>
      </c>
      <c r="L65" s="182">
        <v>4.8104773406600989</v>
      </c>
      <c r="M65" s="182">
        <v>5.3168433765190573</v>
      </c>
    </row>
    <row r="66" spans="1:13" ht="15" customHeight="1">
      <c r="A66" s="49"/>
      <c r="B66" s="189" t="s">
        <v>161</v>
      </c>
      <c r="C66" s="253">
        <v>15.802270812007803</v>
      </c>
      <c r="D66" s="249">
        <v>2.439764710860338</v>
      </c>
      <c r="E66" s="249">
        <v>10.922741390287127</v>
      </c>
      <c r="F66" s="249">
        <v>20.681800233728481</v>
      </c>
      <c r="G66" s="249">
        <v>8.4829766794267893</v>
      </c>
      <c r="H66" s="249">
        <v>23.121564944588819</v>
      </c>
      <c r="I66" s="52">
        <v>0.15439329827244916</v>
      </c>
      <c r="J66" s="51">
        <v>0.30878659654489832</v>
      </c>
      <c r="K66" s="53">
        <v>0.46317989481734745</v>
      </c>
      <c r="L66" s="249">
        <v>15.012157271407412</v>
      </c>
      <c r="M66" s="249">
        <v>16.592384352608192</v>
      </c>
    </row>
    <row r="67" spans="1:13" ht="15" customHeight="1">
      <c r="A67" s="49"/>
      <c r="B67" s="189" t="s">
        <v>162</v>
      </c>
      <c r="C67" s="181">
        <v>1.6645192770488819</v>
      </c>
      <c r="D67" s="50">
        <v>0.16022438932690566</v>
      </c>
      <c r="E67" s="182">
        <v>1.3440704983950706</v>
      </c>
      <c r="F67" s="182">
        <v>1.9849680557026932</v>
      </c>
      <c r="G67" s="182">
        <v>1.1838461090681649</v>
      </c>
      <c r="H67" s="182">
        <v>2.1451924450295987</v>
      </c>
      <c r="I67" s="52">
        <v>9.6258656499897274E-2</v>
      </c>
      <c r="J67" s="51">
        <v>0.19251731299979455</v>
      </c>
      <c r="K67" s="53">
        <v>0.28877596949969181</v>
      </c>
      <c r="L67" s="182">
        <v>1.5812933131964377</v>
      </c>
      <c r="M67" s="182">
        <v>1.7477452409013261</v>
      </c>
    </row>
    <row r="68" spans="1:13" ht="15" customHeight="1">
      <c r="A68" s="49"/>
      <c r="B68" s="189" t="s">
        <v>178</v>
      </c>
      <c r="C68" s="247">
        <v>249.58139151954913</v>
      </c>
      <c r="D68" s="248">
        <v>26.587720967796507</v>
      </c>
      <c r="E68" s="248">
        <v>196.4059495839561</v>
      </c>
      <c r="F68" s="248">
        <v>302.75683345514216</v>
      </c>
      <c r="G68" s="248">
        <v>169.81822861615962</v>
      </c>
      <c r="H68" s="248">
        <v>329.34455442293864</v>
      </c>
      <c r="I68" s="52">
        <v>0.10652926007792513</v>
      </c>
      <c r="J68" s="51">
        <v>0.21305852015585025</v>
      </c>
      <c r="K68" s="53">
        <v>0.31958778023377538</v>
      </c>
      <c r="L68" s="248">
        <v>237.10232194357167</v>
      </c>
      <c r="M68" s="248">
        <v>262.06046109552659</v>
      </c>
    </row>
    <row r="69" spans="1:13" ht="15" customHeight="1">
      <c r="A69" s="49"/>
      <c r="B69" s="189" t="s">
        <v>182</v>
      </c>
      <c r="C69" s="247">
        <v>98.111689208229421</v>
      </c>
      <c r="D69" s="249">
        <v>4.3515861571802121</v>
      </c>
      <c r="E69" s="248">
        <v>89.408516893868992</v>
      </c>
      <c r="F69" s="248">
        <v>106.81486152258985</v>
      </c>
      <c r="G69" s="248">
        <v>85.056930736688784</v>
      </c>
      <c r="H69" s="248">
        <v>111.16644767977006</v>
      </c>
      <c r="I69" s="52">
        <v>4.4353391449050796E-2</v>
      </c>
      <c r="J69" s="51">
        <v>8.8706782898101591E-2</v>
      </c>
      <c r="K69" s="53">
        <v>0.13306017434715239</v>
      </c>
      <c r="L69" s="248">
        <v>93.206104747817946</v>
      </c>
      <c r="M69" s="248">
        <v>103.0172736686409</v>
      </c>
    </row>
    <row r="70" spans="1:13" ht="15" customHeight="1">
      <c r="A70" s="49"/>
      <c r="B70" s="40" t="s">
        <v>205</v>
      </c>
      <c r="C70" s="179"/>
      <c r="D70" s="190"/>
      <c r="E70" s="192"/>
      <c r="F70" s="192"/>
      <c r="G70" s="192"/>
      <c r="H70" s="192"/>
      <c r="I70" s="191"/>
      <c r="J70" s="191"/>
      <c r="K70" s="191"/>
      <c r="L70" s="192"/>
      <c r="M70" s="193"/>
    </row>
    <row r="71" spans="1:13" ht="15" customHeight="1">
      <c r="A71" s="49"/>
      <c r="B71" s="189" t="s">
        <v>214</v>
      </c>
      <c r="C71" s="181">
        <v>2.1711413954008236</v>
      </c>
      <c r="D71" s="50">
        <v>4.88728747065117E-2</v>
      </c>
      <c r="E71" s="182">
        <v>2.0733956459878002</v>
      </c>
      <c r="F71" s="182">
        <v>2.268887144813847</v>
      </c>
      <c r="G71" s="182">
        <v>2.0245227712812883</v>
      </c>
      <c r="H71" s="182">
        <v>2.3177600195203589</v>
      </c>
      <c r="I71" s="52">
        <v>2.2510221955161547E-2</v>
      </c>
      <c r="J71" s="51">
        <v>4.5020443910323095E-2</v>
      </c>
      <c r="K71" s="53">
        <v>6.7530665865484646E-2</v>
      </c>
      <c r="L71" s="182">
        <v>2.0625843256307825</v>
      </c>
      <c r="M71" s="182">
        <v>2.2796984651708647</v>
      </c>
    </row>
    <row r="72" spans="1:13" ht="15" customHeight="1">
      <c r="A72" s="49"/>
      <c r="B72" s="189" t="s">
        <v>137</v>
      </c>
      <c r="C72" s="181">
        <v>1.0325339650616929</v>
      </c>
      <c r="D72" s="50">
        <v>8.213814737608939E-2</v>
      </c>
      <c r="E72" s="182">
        <v>0.86825767030951417</v>
      </c>
      <c r="F72" s="182">
        <v>1.1968102598138717</v>
      </c>
      <c r="G72" s="182">
        <v>0.7861195229334248</v>
      </c>
      <c r="H72" s="182">
        <v>1.2789484071899611</v>
      </c>
      <c r="I72" s="52">
        <v>7.9550068235461596E-2</v>
      </c>
      <c r="J72" s="51">
        <v>0.15910013647092319</v>
      </c>
      <c r="K72" s="53">
        <v>0.23865020470638479</v>
      </c>
      <c r="L72" s="182">
        <v>0.98090726680860829</v>
      </c>
      <c r="M72" s="182">
        <v>1.0841606633147776</v>
      </c>
    </row>
    <row r="73" spans="1:13" ht="15" customHeight="1">
      <c r="A73" s="49"/>
      <c r="B73" s="189" t="s">
        <v>138</v>
      </c>
      <c r="C73" s="247">
        <v>94.227916923506186</v>
      </c>
      <c r="D73" s="248">
        <v>24.76969990961377</v>
      </c>
      <c r="E73" s="248">
        <v>44.688517104278645</v>
      </c>
      <c r="F73" s="248">
        <v>143.76731674273373</v>
      </c>
      <c r="G73" s="248">
        <v>19.918817194664868</v>
      </c>
      <c r="H73" s="248">
        <v>168.53701665234752</v>
      </c>
      <c r="I73" s="52">
        <v>0.26287007840491378</v>
      </c>
      <c r="J73" s="51">
        <v>0.52574015680982755</v>
      </c>
      <c r="K73" s="53">
        <v>0.78861023521474127</v>
      </c>
      <c r="L73" s="248">
        <v>89.516521077330879</v>
      </c>
      <c r="M73" s="248">
        <v>98.939312769681493</v>
      </c>
    </row>
    <row r="74" spans="1:13" ht="15" customHeight="1">
      <c r="A74" s="49"/>
      <c r="B74" s="189" t="s">
        <v>139</v>
      </c>
      <c r="C74" s="181">
        <v>0.9226328602777778</v>
      </c>
      <c r="D74" s="50">
        <v>8.2116610275528301E-2</v>
      </c>
      <c r="E74" s="182">
        <v>0.7583996397267212</v>
      </c>
      <c r="F74" s="182">
        <v>1.0868660808288344</v>
      </c>
      <c r="G74" s="182">
        <v>0.6762830294511929</v>
      </c>
      <c r="H74" s="182">
        <v>1.1689826911043628</v>
      </c>
      <c r="I74" s="52">
        <v>8.9002477378494177E-2</v>
      </c>
      <c r="J74" s="51">
        <v>0.17800495475698835</v>
      </c>
      <c r="K74" s="53">
        <v>0.2670074321354825</v>
      </c>
      <c r="L74" s="182">
        <v>0.87650121726388885</v>
      </c>
      <c r="M74" s="182">
        <v>0.96876450329166675</v>
      </c>
    </row>
    <row r="75" spans="1:13" ht="15" customHeight="1">
      <c r="A75" s="49"/>
      <c r="B75" s="189" t="s">
        <v>216</v>
      </c>
      <c r="C75" s="181">
        <v>3.7259879918289287</v>
      </c>
      <c r="D75" s="50">
        <v>0.31455669748157805</v>
      </c>
      <c r="E75" s="182">
        <v>3.0968745968657725</v>
      </c>
      <c r="F75" s="182">
        <v>4.3551013867920849</v>
      </c>
      <c r="G75" s="182">
        <v>2.7823178993841946</v>
      </c>
      <c r="H75" s="182">
        <v>4.6696580842736628</v>
      </c>
      <c r="I75" s="52">
        <v>8.442235943094803E-2</v>
      </c>
      <c r="J75" s="51">
        <v>0.16884471886189606</v>
      </c>
      <c r="K75" s="53">
        <v>0.25326707829284412</v>
      </c>
      <c r="L75" s="182">
        <v>3.5396885922374821</v>
      </c>
      <c r="M75" s="182">
        <v>3.9122873914203753</v>
      </c>
    </row>
    <row r="76" spans="1:13" ht="15" customHeight="1">
      <c r="A76" s="49"/>
      <c r="B76" s="189" t="s">
        <v>140</v>
      </c>
      <c r="C76" s="244">
        <v>0.55041766249118174</v>
      </c>
      <c r="D76" s="50">
        <v>2.0715412883956275E-2</v>
      </c>
      <c r="E76" s="50">
        <v>0.50898683672326916</v>
      </c>
      <c r="F76" s="50">
        <v>0.59184848825909431</v>
      </c>
      <c r="G76" s="50">
        <v>0.48827142383931288</v>
      </c>
      <c r="H76" s="50">
        <v>0.61256390114305059</v>
      </c>
      <c r="I76" s="52">
        <v>3.763580694376456E-2</v>
      </c>
      <c r="J76" s="51">
        <v>7.5271613887529121E-2</v>
      </c>
      <c r="K76" s="53">
        <v>0.11290742083129368</v>
      </c>
      <c r="L76" s="50">
        <v>0.5228967793666226</v>
      </c>
      <c r="M76" s="50">
        <v>0.57793854561574087</v>
      </c>
    </row>
    <row r="77" spans="1:13" ht="15" customHeight="1">
      <c r="A77" s="49"/>
      <c r="B77" s="189" t="s">
        <v>217</v>
      </c>
      <c r="C77" s="181">
        <v>0.31340000000000001</v>
      </c>
      <c r="D77" s="50">
        <v>2.4064871901057661E-2</v>
      </c>
      <c r="E77" s="182">
        <v>0.26527025619788469</v>
      </c>
      <c r="F77" s="182">
        <v>0.36152974380211533</v>
      </c>
      <c r="G77" s="182">
        <v>0.24120538429682703</v>
      </c>
      <c r="H77" s="182">
        <v>0.38559461570317299</v>
      </c>
      <c r="I77" s="52">
        <v>7.6786445121434774E-2</v>
      </c>
      <c r="J77" s="51">
        <v>0.15357289024286955</v>
      </c>
      <c r="K77" s="53">
        <v>0.23035933536430431</v>
      </c>
      <c r="L77" s="182">
        <v>0.29772999999999999</v>
      </c>
      <c r="M77" s="182">
        <v>0.32907000000000003</v>
      </c>
    </row>
    <row r="78" spans="1:13" ht="15" customHeight="1">
      <c r="A78" s="49"/>
      <c r="B78" s="189" t="s">
        <v>141</v>
      </c>
      <c r="C78" s="253">
        <v>26.446228765259772</v>
      </c>
      <c r="D78" s="249">
        <v>3.652215002474954</v>
      </c>
      <c r="E78" s="249">
        <v>19.141798760309864</v>
      </c>
      <c r="F78" s="249">
        <v>33.750658770209682</v>
      </c>
      <c r="G78" s="249">
        <v>15.489583757834909</v>
      </c>
      <c r="H78" s="249">
        <v>37.402873772684636</v>
      </c>
      <c r="I78" s="52">
        <v>0.13809965250215817</v>
      </c>
      <c r="J78" s="51">
        <v>0.27619930500431633</v>
      </c>
      <c r="K78" s="53">
        <v>0.4142989575064745</v>
      </c>
      <c r="L78" s="249">
        <v>25.123917326996782</v>
      </c>
      <c r="M78" s="249">
        <v>27.768540203522761</v>
      </c>
    </row>
    <row r="79" spans="1:13" ht="15" customHeight="1">
      <c r="A79" s="49"/>
      <c r="B79" s="189" t="s">
        <v>163</v>
      </c>
      <c r="C79" s="253">
        <v>24.240499293027952</v>
      </c>
      <c r="D79" s="182">
        <v>1.1054943172157021</v>
      </c>
      <c r="E79" s="249">
        <v>22.029510658596546</v>
      </c>
      <c r="F79" s="249">
        <v>26.451487927459358</v>
      </c>
      <c r="G79" s="249">
        <v>20.924016341380845</v>
      </c>
      <c r="H79" s="249">
        <v>27.556982244675059</v>
      </c>
      <c r="I79" s="52">
        <v>4.560526183277356E-2</v>
      </c>
      <c r="J79" s="51">
        <v>9.1210523665547119E-2</v>
      </c>
      <c r="K79" s="53">
        <v>0.13681578549832069</v>
      </c>
      <c r="L79" s="249">
        <v>23.028474328376554</v>
      </c>
      <c r="M79" s="249">
        <v>25.45252425767935</v>
      </c>
    </row>
    <row r="80" spans="1:13" ht="15" customHeight="1">
      <c r="A80" s="49"/>
      <c r="B80" s="189" t="s">
        <v>142</v>
      </c>
      <c r="C80" s="247">
        <v>85.547573501683104</v>
      </c>
      <c r="D80" s="249">
        <v>7.650226773481017</v>
      </c>
      <c r="E80" s="248">
        <v>70.247119954721072</v>
      </c>
      <c r="F80" s="248">
        <v>100.84802704864514</v>
      </c>
      <c r="G80" s="248">
        <v>62.596893181240048</v>
      </c>
      <c r="H80" s="248">
        <v>108.49825382212616</v>
      </c>
      <c r="I80" s="52">
        <v>8.9426578222356043E-2</v>
      </c>
      <c r="J80" s="51">
        <v>0.17885315644471209</v>
      </c>
      <c r="K80" s="53">
        <v>0.26827973466706811</v>
      </c>
      <c r="L80" s="248">
        <v>81.270194826598953</v>
      </c>
      <c r="M80" s="248">
        <v>89.824952176767255</v>
      </c>
    </row>
    <row r="81" spans="1:13" ht="15" customHeight="1">
      <c r="A81" s="49"/>
      <c r="B81" s="189" t="s">
        <v>164</v>
      </c>
      <c r="C81" s="181">
        <v>4.1296520475982179</v>
      </c>
      <c r="D81" s="182">
        <v>0.50114681580600107</v>
      </c>
      <c r="E81" s="182">
        <v>3.1273584159862158</v>
      </c>
      <c r="F81" s="182">
        <v>5.1319456792102205</v>
      </c>
      <c r="G81" s="182">
        <v>2.6262116001802145</v>
      </c>
      <c r="H81" s="182">
        <v>5.6330924950162213</v>
      </c>
      <c r="I81" s="52">
        <v>0.1213532786854198</v>
      </c>
      <c r="J81" s="51">
        <v>0.2427065573708396</v>
      </c>
      <c r="K81" s="53">
        <v>0.36405983605625941</v>
      </c>
      <c r="L81" s="182">
        <v>3.9231694452183072</v>
      </c>
      <c r="M81" s="182">
        <v>4.3361346499781286</v>
      </c>
    </row>
    <row r="82" spans="1:13" ht="15" customHeight="1">
      <c r="A82" s="49"/>
      <c r="B82" s="189" t="s">
        <v>218</v>
      </c>
      <c r="C82" s="247">
        <v>265.70120765357541</v>
      </c>
      <c r="D82" s="248">
        <v>7.4354553207563887</v>
      </c>
      <c r="E82" s="248">
        <v>250.83029701206263</v>
      </c>
      <c r="F82" s="248">
        <v>280.57211829508816</v>
      </c>
      <c r="G82" s="248">
        <v>243.39484169130625</v>
      </c>
      <c r="H82" s="248">
        <v>288.00757361584459</v>
      </c>
      <c r="I82" s="52">
        <v>2.7984273712639007E-2</v>
      </c>
      <c r="J82" s="51">
        <v>5.5968547425278015E-2</v>
      </c>
      <c r="K82" s="53">
        <v>8.3952821137917022E-2</v>
      </c>
      <c r="L82" s="248">
        <v>252.41614727089663</v>
      </c>
      <c r="M82" s="248">
        <v>278.98626803625416</v>
      </c>
    </row>
    <row r="83" spans="1:13" ht="15" customHeight="1">
      <c r="A83" s="49"/>
      <c r="B83" s="189" t="s">
        <v>143</v>
      </c>
      <c r="C83" s="181">
        <v>3.5538290752402819</v>
      </c>
      <c r="D83" s="50">
        <v>0.10289820020272575</v>
      </c>
      <c r="E83" s="182">
        <v>3.3480326748348306</v>
      </c>
      <c r="F83" s="182">
        <v>3.7596254756457332</v>
      </c>
      <c r="G83" s="182">
        <v>3.2451344746321045</v>
      </c>
      <c r="H83" s="182">
        <v>3.8625236758484593</v>
      </c>
      <c r="I83" s="52">
        <v>2.8954178162259699E-2</v>
      </c>
      <c r="J83" s="51">
        <v>5.7908356324519399E-2</v>
      </c>
      <c r="K83" s="53">
        <v>8.6862534486779094E-2</v>
      </c>
      <c r="L83" s="182">
        <v>3.3761376214782679</v>
      </c>
      <c r="M83" s="182">
        <v>3.7315205290022959</v>
      </c>
    </row>
    <row r="84" spans="1:13" ht="15" customHeight="1">
      <c r="A84" s="49"/>
      <c r="B84" s="189" t="s">
        <v>144</v>
      </c>
      <c r="C84" s="181">
        <v>3.2119389768568043</v>
      </c>
      <c r="D84" s="50">
        <v>0.32015389687237555</v>
      </c>
      <c r="E84" s="182">
        <v>2.5716311831120531</v>
      </c>
      <c r="F84" s="182">
        <v>3.8522467706015555</v>
      </c>
      <c r="G84" s="182">
        <v>2.2514772862396777</v>
      </c>
      <c r="H84" s="182">
        <v>4.1724006674739309</v>
      </c>
      <c r="I84" s="52">
        <v>9.9676207791991545E-2</v>
      </c>
      <c r="J84" s="51">
        <v>0.19935241558398309</v>
      </c>
      <c r="K84" s="53">
        <v>0.29902862337597463</v>
      </c>
      <c r="L84" s="182">
        <v>3.051342028013964</v>
      </c>
      <c r="M84" s="182">
        <v>3.3725359256996446</v>
      </c>
    </row>
    <row r="85" spans="1:13" ht="15" customHeight="1">
      <c r="A85" s="49"/>
      <c r="B85" s="189" t="s">
        <v>146</v>
      </c>
      <c r="C85" s="244" t="s">
        <v>210</v>
      </c>
      <c r="D85" s="50" t="s">
        <v>94</v>
      </c>
      <c r="E85" s="50" t="s">
        <v>94</v>
      </c>
      <c r="F85" s="50" t="s">
        <v>94</v>
      </c>
      <c r="G85" s="50" t="s">
        <v>94</v>
      </c>
      <c r="H85" s="50" t="s">
        <v>94</v>
      </c>
      <c r="I85" s="52" t="s">
        <v>94</v>
      </c>
      <c r="J85" s="51" t="s">
        <v>94</v>
      </c>
      <c r="K85" s="53" t="s">
        <v>94</v>
      </c>
      <c r="L85" s="50" t="s">
        <v>94</v>
      </c>
      <c r="M85" s="50" t="s">
        <v>94</v>
      </c>
    </row>
    <row r="86" spans="1:13" ht="15" customHeight="1">
      <c r="A86" s="49"/>
      <c r="B86" s="189" t="s">
        <v>224</v>
      </c>
      <c r="C86" s="181">
        <v>0.35294444444444445</v>
      </c>
      <c r="D86" s="50">
        <v>2.6492730698708517E-2</v>
      </c>
      <c r="E86" s="182">
        <v>0.29995898304702739</v>
      </c>
      <c r="F86" s="182">
        <v>0.4059299058418615</v>
      </c>
      <c r="G86" s="182">
        <v>0.27346625234831889</v>
      </c>
      <c r="H86" s="182">
        <v>0.43242263654057</v>
      </c>
      <c r="I86" s="52">
        <v>7.5062041960767087E-2</v>
      </c>
      <c r="J86" s="51">
        <v>0.15012408392153417</v>
      </c>
      <c r="K86" s="53">
        <v>0.22518612588230125</v>
      </c>
      <c r="L86" s="182">
        <v>0.33529722222222225</v>
      </c>
      <c r="M86" s="182">
        <v>0.37059166666666665</v>
      </c>
    </row>
    <row r="87" spans="1:13" ht="15" customHeight="1">
      <c r="A87" s="49"/>
      <c r="B87" s="189" t="s">
        <v>165</v>
      </c>
      <c r="C87" s="244">
        <v>7.4462962962962981E-2</v>
      </c>
      <c r="D87" s="50">
        <v>4.5379446887998283E-3</v>
      </c>
      <c r="E87" s="50">
        <v>6.5387073585363331E-2</v>
      </c>
      <c r="F87" s="50">
        <v>8.353885234056263E-2</v>
      </c>
      <c r="G87" s="50">
        <v>6.0849128896563492E-2</v>
      </c>
      <c r="H87" s="50">
        <v>8.8076797029362469E-2</v>
      </c>
      <c r="I87" s="52">
        <v>6.0942306191293379E-2</v>
      </c>
      <c r="J87" s="51">
        <v>0.12188461238258676</v>
      </c>
      <c r="K87" s="53">
        <v>0.18282691857388014</v>
      </c>
      <c r="L87" s="50">
        <v>7.0739814814814839E-2</v>
      </c>
      <c r="M87" s="50">
        <v>7.8186111111111123E-2</v>
      </c>
    </row>
    <row r="88" spans="1:13" s="48" customFormat="1" ht="15" customHeight="1">
      <c r="A88" s="49"/>
      <c r="B88" s="189" t="s">
        <v>148</v>
      </c>
      <c r="C88" s="244">
        <v>0.48047422337894824</v>
      </c>
      <c r="D88" s="50">
        <v>2.2969645603487542E-2</v>
      </c>
      <c r="E88" s="50">
        <v>0.43453493217197314</v>
      </c>
      <c r="F88" s="50">
        <v>0.52641351458592334</v>
      </c>
      <c r="G88" s="50">
        <v>0.41156528656848562</v>
      </c>
      <c r="H88" s="50">
        <v>0.5493831601894108</v>
      </c>
      <c r="I88" s="52">
        <v>4.7806197472890166E-2</v>
      </c>
      <c r="J88" s="51">
        <v>9.5612394945780332E-2</v>
      </c>
      <c r="K88" s="53">
        <v>0.1434185924186705</v>
      </c>
      <c r="L88" s="50">
        <v>0.45645051221000082</v>
      </c>
      <c r="M88" s="50">
        <v>0.50449793454789571</v>
      </c>
    </row>
    <row r="89" spans="1:13" ht="15" customHeight="1">
      <c r="A89" s="49"/>
      <c r="B89" s="189" t="s">
        <v>149</v>
      </c>
      <c r="C89" s="253">
        <v>15.351991347689014</v>
      </c>
      <c r="D89" s="182">
        <v>1.5029476279039478</v>
      </c>
      <c r="E89" s="249">
        <v>12.346096091881119</v>
      </c>
      <c r="F89" s="249">
        <v>18.357886603496908</v>
      </c>
      <c r="G89" s="249">
        <v>10.843148463977171</v>
      </c>
      <c r="H89" s="249">
        <v>19.860834231400858</v>
      </c>
      <c r="I89" s="52">
        <v>9.7899197170287069E-2</v>
      </c>
      <c r="J89" s="51">
        <v>0.19579839434057414</v>
      </c>
      <c r="K89" s="53">
        <v>0.29369759151086122</v>
      </c>
      <c r="L89" s="249">
        <v>14.584391780304562</v>
      </c>
      <c r="M89" s="249">
        <v>16.119590915073463</v>
      </c>
    </row>
    <row r="90" spans="1:13" s="48" customFormat="1" ht="15" customHeight="1">
      <c r="A90" s="49"/>
      <c r="B90" s="189" t="s">
        <v>166</v>
      </c>
      <c r="C90" s="253">
        <v>11.806740889369044</v>
      </c>
      <c r="D90" s="249">
        <v>1.221369966126888</v>
      </c>
      <c r="E90" s="249">
        <v>9.3640009571152678</v>
      </c>
      <c r="F90" s="249">
        <v>14.24948082162282</v>
      </c>
      <c r="G90" s="249">
        <v>8.1426309909883798</v>
      </c>
      <c r="H90" s="249">
        <v>15.470850787749708</v>
      </c>
      <c r="I90" s="52">
        <v>0.10344683410699956</v>
      </c>
      <c r="J90" s="51">
        <v>0.20689366821399913</v>
      </c>
      <c r="K90" s="53">
        <v>0.31034050232099869</v>
      </c>
      <c r="L90" s="249">
        <v>11.216403844900592</v>
      </c>
      <c r="M90" s="249">
        <v>12.397077933837496</v>
      </c>
    </row>
    <row r="91" spans="1:13" s="48" customFormat="1" ht="15" customHeight="1">
      <c r="A91" s="49"/>
      <c r="B91" s="189" t="s">
        <v>151</v>
      </c>
      <c r="C91" s="244">
        <v>0.87002888614379548</v>
      </c>
      <c r="D91" s="50">
        <v>1.3220592246975076E-2</v>
      </c>
      <c r="E91" s="50">
        <v>0.84358770164984531</v>
      </c>
      <c r="F91" s="50">
        <v>0.89647007063774564</v>
      </c>
      <c r="G91" s="50">
        <v>0.83036710940287028</v>
      </c>
      <c r="H91" s="50">
        <v>0.90969066288472067</v>
      </c>
      <c r="I91" s="52">
        <v>1.5195578511849571E-2</v>
      </c>
      <c r="J91" s="51">
        <v>3.0391157023699142E-2</v>
      </c>
      <c r="K91" s="53">
        <v>4.5586735535548713E-2</v>
      </c>
      <c r="L91" s="50">
        <v>0.82652744183660576</v>
      </c>
      <c r="M91" s="50">
        <v>0.9135303304509852</v>
      </c>
    </row>
    <row r="92" spans="1:13" ht="15" customHeight="1">
      <c r="A92" s="49"/>
      <c r="B92" s="189" t="s">
        <v>152</v>
      </c>
      <c r="C92" s="244">
        <v>7.320982103759778E-2</v>
      </c>
      <c r="D92" s="50">
        <v>2.8900432698108864E-3</v>
      </c>
      <c r="E92" s="50">
        <v>6.7429734497976013E-2</v>
      </c>
      <c r="F92" s="50">
        <v>7.8989907577219548E-2</v>
      </c>
      <c r="G92" s="50">
        <v>6.4539691228165122E-2</v>
      </c>
      <c r="H92" s="50">
        <v>8.1879950847030439E-2</v>
      </c>
      <c r="I92" s="52">
        <v>3.9476169028287475E-2</v>
      </c>
      <c r="J92" s="51">
        <v>7.895233805657495E-2</v>
      </c>
      <c r="K92" s="53">
        <v>0.11842850708486242</v>
      </c>
      <c r="L92" s="50">
        <v>6.9549329985717889E-2</v>
      </c>
      <c r="M92" s="50">
        <v>7.6870312089477671E-2</v>
      </c>
    </row>
    <row r="93" spans="1:13" ht="15" customHeight="1">
      <c r="A93" s="49"/>
      <c r="B93" s="189" t="s">
        <v>167</v>
      </c>
      <c r="C93" s="253">
        <v>13.466893323358665</v>
      </c>
      <c r="D93" s="249">
        <v>3.0728262662282271</v>
      </c>
      <c r="E93" s="249">
        <v>7.3212407909022108</v>
      </c>
      <c r="F93" s="249">
        <v>19.612545855815121</v>
      </c>
      <c r="G93" s="249">
        <v>4.2484145246739828</v>
      </c>
      <c r="H93" s="249">
        <v>22.685372122043347</v>
      </c>
      <c r="I93" s="52">
        <v>0.22817632786162587</v>
      </c>
      <c r="J93" s="51">
        <v>0.45635265572325173</v>
      </c>
      <c r="K93" s="53">
        <v>0.68452898358487757</v>
      </c>
      <c r="L93" s="249">
        <v>12.793548657190732</v>
      </c>
      <c r="M93" s="249">
        <v>14.140237989526598</v>
      </c>
    </row>
    <row r="94" spans="1:13" ht="15" customHeight="1">
      <c r="A94" s="49"/>
      <c r="B94" s="189" t="s">
        <v>168</v>
      </c>
      <c r="C94" s="244">
        <v>3.2650175771930343E-2</v>
      </c>
      <c r="D94" s="50">
        <v>3.9555299538361665E-3</v>
      </c>
      <c r="E94" s="50">
        <v>2.4739115864258011E-2</v>
      </c>
      <c r="F94" s="50">
        <v>4.0561235679602674E-2</v>
      </c>
      <c r="G94" s="50">
        <v>2.0783585910421842E-2</v>
      </c>
      <c r="H94" s="50">
        <v>4.4516765633438843E-2</v>
      </c>
      <c r="I94" s="52">
        <v>0.12114881039129878</v>
      </c>
      <c r="J94" s="51">
        <v>0.24229762078259756</v>
      </c>
      <c r="K94" s="53">
        <v>0.36344643117389636</v>
      </c>
      <c r="L94" s="50">
        <v>3.1017666983333827E-2</v>
      </c>
      <c r="M94" s="50">
        <v>3.4282684560526862E-2</v>
      </c>
    </row>
    <row r="95" spans="1:13" ht="15" customHeight="1">
      <c r="A95" s="49"/>
      <c r="B95" s="189" t="s">
        <v>169</v>
      </c>
      <c r="C95" s="244">
        <v>4.6802374500837601E-2</v>
      </c>
      <c r="D95" s="50">
        <v>3.1040794670716562E-2</v>
      </c>
      <c r="E95" s="50">
        <v>0</v>
      </c>
      <c r="F95" s="50">
        <v>0.10888396384227073</v>
      </c>
      <c r="G95" s="50">
        <v>0</v>
      </c>
      <c r="H95" s="50">
        <v>0.1399247585129873</v>
      </c>
      <c r="I95" s="52">
        <v>0.66323119289943377</v>
      </c>
      <c r="J95" s="51">
        <v>1.3264623857988675</v>
      </c>
      <c r="K95" s="53">
        <v>1.9896935786983012</v>
      </c>
      <c r="L95" s="50">
        <v>4.4462255775795718E-2</v>
      </c>
      <c r="M95" s="50">
        <v>4.9142493225879484E-2</v>
      </c>
    </row>
    <row r="96" spans="1:13" ht="15" customHeight="1">
      <c r="A96" s="49"/>
      <c r="B96" s="189" t="s">
        <v>170</v>
      </c>
      <c r="C96" s="247">
        <v>71.214846145060747</v>
      </c>
      <c r="D96" s="249">
        <v>2.5674538995734366</v>
      </c>
      <c r="E96" s="248">
        <v>66.079938345913874</v>
      </c>
      <c r="F96" s="248">
        <v>76.34975394420762</v>
      </c>
      <c r="G96" s="248">
        <v>63.512484446340437</v>
      </c>
      <c r="H96" s="248">
        <v>78.917207843781057</v>
      </c>
      <c r="I96" s="52">
        <v>3.6052228412368867E-2</v>
      </c>
      <c r="J96" s="51">
        <v>7.2104456824737734E-2</v>
      </c>
      <c r="K96" s="53">
        <v>0.1081566852371066</v>
      </c>
      <c r="L96" s="248">
        <v>67.65410383780771</v>
      </c>
      <c r="M96" s="248">
        <v>74.775588452313784</v>
      </c>
    </row>
    <row r="97" spans="1:13" ht="15" customHeight="1">
      <c r="A97" s="49"/>
      <c r="B97" s="189" t="s">
        <v>171</v>
      </c>
      <c r="C97" s="244">
        <v>3.3782395892795671E-2</v>
      </c>
      <c r="D97" s="50">
        <v>6.5847632127630316E-3</v>
      </c>
      <c r="E97" s="50">
        <v>2.0612869467269607E-2</v>
      </c>
      <c r="F97" s="50">
        <v>4.6951922318321737E-2</v>
      </c>
      <c r="G97" s="50">
        <v>1.4028106254506574E-2</v>
      </c>
      <c r="H97" s="50">
        <v>5.3536685531084767E-2</v>
      </c>
      <c r="I97" s="52">
        <v>0.19491699859474082</v>
      </c>
      <c r="J97" s="51">
        <v>0.38983399718948164</v>
      </c>
      <c r="K97" s="53">
        <v>0.58475099578422252</v>
      </c>
      <c r="L97" s="50">
        <v>3.209327609815589E-2</v>
      </c>
      <c r="M97" s="50">
        <v>3.5471515687435451E-2</v>
      </c>
    </row>
    <row r="98" spans="1:13" ht="15" customHeight="1">
      <c r="A98" s="49"/>
      <c r="B98" s="189" t="s">
        <v>155</v>
      </c>
      <c r="C98" s="253">
        <v>28.146348816556703</v>
      </c>
      <c r="D98" s="182">
        <v>1.9653575377030581</v>
      </c>
      <c r="E98" s="249">
        <v>24.215633741150587</v>
      </c>
      <c r="F98" s="249">
        <v>32.077063891962823</v>
      </c>
      <c r="G98" s="249">
        <v>22.250276203447527</v>
      </c>
      <c r="H98" s="249">
        <v>34.042421429665879</v>
      </c>
      <c r="I98" s="52">
        <v>6.9826376078554228E-2</v>
      </c>
      <c r="J98" s="51">
        <v>0.13965275215710846</v>
      </c>
      <c r="K98" s="53">
        <v>0.20947912823566267</v>
      </c>
      <c r="L98" s="249">
        <v>26.739031375728867</v>
      </c>
      <c r="M98" s="249">
        <v>29.553666257384538</v>
      </c>
    </row>
    <row r="99" spans="1:13" ht="15" customHeight="1">
      <c r="A99" s="49"/>
      <c r="B99" s="189" t="s">
        <v>220</v>
      </c>
      <c r="C99" s="244">
        <v>3.3773386766964661E-2</v>
      </c>
      <c r="D99" s="50">
        <v>1.6185235871657396E-3</v>
      </c>
      <c r="E99" s="50">
        <v>3.0536339592633181E-2</v>
      </c>
      <c r="F99" s="50">
        <v>3.7010433941296141E-2</v>
      </c>
      <c r="G99" s="50">
        <v>2.8917816005467441E-2</v>
      </c>
      <c r="H99" s="50">
        <v>3.8628957528461877E-2</v>
      </c>
      <c r="I99" s="52">
        <v>4.792304657905655E-2</v>
      </c>
      <c r="J99" s="51">
        <v>9.5846093158113099E-2</v>
      </c>
      <c r="K99" s="53">
        <v>0.14376913973716965</v>
      </c>
      <c r="L99" s="50">
        <v>3.2084717428616426E-2</v>
      </c>
      <c r="M99" s="50">
        <v>3.5462056105312896E-2</v>
      </c>
    </row>
    <row r="100" spans="1:13" ht="15" customHeight="1">
      <c r="A100" s="49"/>
      <c r="B100" s="189" t="s">
        <v>221</v>
      </c>
      <c r="C100" s="181">
        <v>4.2191206639905685</v>
      </c>
      <c r="D100" s="50">
        <v>0.10752494561540023</v>
      </c>
      <c r="E100" s="182">
        <v>4.0040707727597677</v>
      </c>
      <c r="F100" s="182">
        <v>4.4341705552213693</v>
      </c>
      <c r="G100" s="182">
        <v>3.8965458271443678</v>
      </c>
      <c r="H100" s="182">
        <v>4.5416955008367692</v>
      </c>
      <c r="I100" s="52">
        <v>2.5485155362610552E-2</v>
      </c>
      <c r="J100" s="51">
        <v>5.0970310725221103E-2</v>
      </c>
      <c r="K100" s="53">
        <v>7.6455466087831658E-2</v>
      </c>
      <c r="L100" s="182">
        <v>4.0081646307910397</v>
      </c>
      <c r="M100" s="182">
        <v>4.4300766971900973</v>
      </c>
    </row>
    <row r="101" spans="1:13" ht="15" customHeight="1">
      <c r="A101" s="49"/>
      <c r="B101" s="189" t="s">
        <v>213</v>
      </c>
      <c r="C101" s="181">
        <v>7.6345403484492644</v>
      </c>
      <c r="D101" s="50">
        <v>0.46881832923052547</v>
      </c>
      <c r="E101" s="182">
        <v>6.6969036899882139</v>
      </c>
      <c r="F101" s="182">
        <v>8.5721770069103176</v>
      </c>
      <c r="G101" s="182">
        <v>6.2280853607576887</v>
      </c>
      <c r="H101" s="182">
        <v>9.0409953361408419</v>
      </c>
      <c r="I101" s="52">
        <v>6.1407538349804155E-2</v>
      </c>
      <c r="J101" s="51">
        <v>0.12281507669960831</v>
      </c>
      <c r="K101" s="53">
        <v>0.18422261504941245</v>
      </c>
      <c r="L101" s="182">
        <v>7.2528133310268021</v>
      </c>
      <c r="M101" s="182">
        <v>8.0162673658717285</v>
      </c>
    </row>
    <row r="102" spans="1:13" ht="15" customHeight="1">
      <c r="A102" s="49"/>
      <c r="B102" s="189" t="s">
        <v>174</v>
      </c>
      <c r="C102" s="181">
        <v>5.1074666666666673</v>
      </c>
      <c r="D102" s="50">
        <v>0.180846764716876</v>
      </c>
      <c r="E102" s="182">
        <v>4.7457731372329155</v>
      </c>
      <c r="F102" s="182">
        <v>5.469160196100419</v>
      </c>
      <c r="G102" s="182">
        <v>4.5649263725160392</v>
      </c>
      <c r="H102" s="182">
        <v>5.6500069608172954</v>
      </c>
      <c r="I102" s="52">
        <v>3.54083103267522E-2</v>
      </c>
      <c r="J102" s="51">
        <v>7.08166206535044E-2</v>
      </c>
      <c r="K102" s="53">
        <v>0.10622493098025659</v>
      </c>
      <c r="L102" s="182">
        <v>4.8520933333333343</v>
      </c>
      <c r="M102" s="182">
        <v>5.3628400000000003</v>
      </c>
    </row>
    <row r="103" spans="1:13" ht="15" customHeight="1">
      <c r="A103" s="49"/>
      <c r="B103" s="189" t="s">
        <v>157</v>
      </c>
      <c r="C103" s="247">
        <v>87.900989606381273</v>
      </c>
      <c r="D103" s="249">
        <v>5.8098651383130795</v>
      </c>
      <c r="E103" s="248">
        <v>76.281259329755116</v>
      </c>
      <c r="F103" s="248">
        <v>99.52071988300743</v>
      </c>
      <c r="G103" s="248">
        <v>70.47139419144203</v>
      </c>
      <c r="H103" s="248">
        <v>105.33058502132052</v>
      </c>
      <c r="I103" s="52">
        <v>6.6095560065131578E-2</v>
      </c>
      <c r="J103" s="51">
        <v>0.13219112013026316</v>
      </c>
      <c r="K103" s="53">
        <v>0.19828668019539475</v>
      </c>
      <c r="L103" s="248">
        <v>83.505940126062214</v>
      </c>
      <c r="M103" s="248">
        <v>92.296039086700333</v>
      </c>
    </row>
    <row r="104" spans="1:13" ht="15" customHeight="1">
      <c r="A104" s="49"/>
      <c r="B104" s="189" t="s">
        <v>175</v>
      </c>
      <c r="C104" s="244" t="s">
        <v>108</v>
      </c>
      <c r="D104" s="50" t="s">
        <v>94</v>
      </c>
      <c r="E104" s="50" t="s">
        <v>94</v>
      </c>
      <c r="F104" s="50" t="s">
        <v>94</v>
      </c>
      <c r="G104" s="50" t="s">
        <v>94</v>
      </c>
      <c r="H104" s="50" t="s">
        <v>94</v>
      </c>
      <c r="I104" s="52" t="s">
        <v>94</v>
      </c>
      <c r="J104" s="51" t="s">
        <v>94</v>
      </c>
      <c r="K104" s="53" t="s">
        <v>94</v>
      </c>
      <c r="L104" s="50" t="s">
        <v>94</v>
      </c>
      <c r="M104" s="50" t="s">
        <v>94</v>
      </c>
    </row>
    <row r="105" spans="1:13" ht="15" customHeight="1">
      <c r="A105" s="49"/>
      <c r="B105" s="189" t="s">
        <v>160</v>
      </c>
      <c r="C105" s="244" t="s">
        <v>211</v>
      </c>
      <c r="D105" s="50" t="s">
        <v>94</v>
      </c>
      <c r="E105" s="50" t="s">
        <v>94</v>
      </c>
      <c r="F105" s="50" t="s">
        <v>94</v>
      </c>
      <c r="G105" s="50" t="s">
        <v>94</v>
      </c>
      <c r="H105" s="50" t="s">
        <v>94</v>
      </c>
      <c r="I105" s="52" t="s">
        <v>94</v>
      </c>
      <c r="J105" s="51" t="s">
        <v>94</v>
      </c>
      <c r="K105" s="53" t="s">
        <v>94</v>
      </c>
      <c r="L105" s="50" t="s">
        <v>94</v>
      </c>
      <c r="M105" s="50" t="s">
        <v>94</v>
      </c>
    </row>
    <row r="106" spans="1:13" ht="15" customHeight="1">
      <c r="A106" s="49"/>
      <c r="B106" s="189" t="s">
        <v>176</v>
      </c>
      <c r="C106" s="181">
        <v>0.44978164794386832</v>
      </c>
      <c r="D106" s="50">
        <v>3.189026995380876E-2</v>
      </c>
      <c r="E106" s="182">
        <v>0.38600110803625082</v>
      </c>
      <c r="F106" s="182">
        <v>0.51356218785148589</v>
      </c>
      <c r="G106" s="182">
        <v>0.35411083808244204</v>
      </c>
      <c r="H106" s="182">
        <v>0.54545245780529461</v>
      </c>
      <c r="I106" s="52">
        <v>7.090166995383633E-2</v>
      </c>
      <c r="J106" s="51">
        <v>0.14180333990767266</v>
      </c>
      <c r="K106" s="53">
        <v>0.21270500986150898</v>
      </c>
      <c r="L106" s="182">
        <v>0.42729256554667489</v>
      </c>
      <c r="M106" s="182">
        <v>0.47227073034106176</v>
      </c>
    </row>
    <row r="107" spans="1:13" ht="15" customHeight="1">
      <c r="A107" s="49"/>
      <c r="B107" s="189" t="s">
        <v>136</v>
      </c>
      <c r="C107" s="181">
        <v>0.74542257893512631</v>
      </c>
      <c r="D107" s="182">
        <v>0.2148177337448802</v>
      </c>
      <c r="E107" s="182">
        <v>0.31578711144536592</v>
      </c>
      <c r="F107" s="182">
        <v>1.1750580464248868</v>
      </c>
      <c r="G107" s="182">
        <v>0.10096937770048575</v>
      </c>
      <c r="H107" s="182">
        <v>1.389875780169767</v>
      </c>
      <c r="I107" s="52">
        <v>0.28818248845072303</v>
      </c>
      <c r="J107" s="51">
        <v>0.57636497690144606</v>
      </c>
      <c r="K107" s="53">
        <v>0.86454746535216909</v>
      </c>
      <c r="L107" s="182">
        <v>0.70815144998836999</v>
      </c>
      <c r="M107" s="182">
        <v>0.78269370788188264</v>
      </c>
    </row>
    <row r="108" spans="1:13" ht="15" customHeight="1">
      <c r="A108" s="49"/>
      <c r="B108" s="189" t="s">
        <v>177</v>
      </c>
      <c r="C108" s="253">
        <v>16.109088734223388</v>
      </c>
      <c r="D108" s="182">
        <v>1.3764706021540358</v>
      </c>
      <c r="E108" s="249">
        <v>13.356147529915315</v>
      </c>
      <c r="F108" s="249">
        <v>18.86202993853146</v>
      </c>
      <c r="G108" s="249">
        <v>11.979676927761281</v>
      </c>
      <c r="H108" s="249">
        <v>20.238500540685493</v>
      </c>
      <c r="I108" s="52">
        <v>8.5446832211542534E-2</v>
      </c>
      <c r="J108" s="51">
        <v>0.17089366442308507</v>
      </c>
      <c r="K108" s="53">
        <v>0.2563404966346276</v>
      </c>
      <c r="L108" s="249">
        <v>15.303634297512218</v>
      </c>
      <c r="M108" s="249">
        <v>16.914543170934557</v>
      </c>
    </row>
    <row r="109" spans="1:13" ht="15" customHeight="1">
      <c r="A109" s="49"/>
      <c r="B109" s="189" t="s">
        <v>161</v>
      </c>
      <c r="C109" s="181">
        <v>6.0555937934260875</v>
      </c>
      <c r="D109" s="50">
        <v>0.45055852797043644</v>
      </c>
      <c r="E109" s="182">
        <v>5.154476737485215</v>
      </c>
      <c r="F109" s="182">
        <v>6.95671084936696</v>
      </c>
      <c r="G109" s="182">
        <v>4.7039182095147787</v>
      </c>
      <c r="H109" s="182">
        <v>7.4072693773373963</v>
      </c>
      <c r="I109" s="52">
        <v>7.4403690759370256E-2</v>
      </c>
      <c r="J109" s="51">
        <v>0.14880738151874051</v>
      </c>
      <c r="K109" s="53">
        <v>0.22321107227811077</v>
      </c>
      <c r="L109" s="182">
        <v>5.7528141037547833</v>
      </c>
      <c r="M109" s="182">
        <v>6.3583734830973917</v>
      </c>
    </row>
    <row r="110" spans="1:13" ht="15" customHeight="1">
      <c r="A110" s="49"/>
      <c r="B110" s="201" t="s">
        <v>178</v>
      </c>
      <c r="C110" s="254">
        <v>265.98448465153547</v>
      </c>
      <c r="D110" s="255">
        <v>7.2135848675390415</v>
      </c>
      <c r="E110" s="255">
        <v>251.55731491645739</v>
      </c>
      <c r="F110" s="255">
        <v>280.41165438661358</v>
      </c>
      <c r="G110" s="255">
        <v>244.34373004891833</v>
      </c>
      <c r="H110" s="255">
        <v>287.62523925415258</v>
      </c>
      <c r="I110" s="202">
        <v>2.7120321987914114E-2</v>
      </c>
      <c r="J110" s="203">
        <v>5.4240643975828229E-2</v>
      </c>
      <c r="K110" s="204">
        <v>8.1360965963742343E-2</v>
      </c>
      <c r="L110" s="255">
        <v>252.68526041895871</v>
      </c>
      <c r="M110" s="255">
        <v>279.28370888411223</v>
      </c>
    </row>
    <row r="111" spans="1:13" ht="15" customHeight="1">
      <c r="B111" s="260" t="s">
        <v>668</v>
      </c>
    </row>
  </sheetData>
  <mergeCells count="6">
    <mergeCell ref="B1:M1"/>
    <mergeCell ref="B2:B3"/>
    <mergeCell ref="C2:C3"/>
    <mergeCell ref="D2:H2"/>
    <mergeCell ref="I2:K2"/>
    <mergeCell ref="L2:M2"/>
  </mergeCells>
  <conditionalFormatting sqref="B5:M110">
    <cfRule type="expression" dxfId="37" priority="71">
      <formula>IF(PG_IsBlnkRowRout*PG_IsBlnkRowRoutNext=1,TRUE,FALSE)</formula>
    </cfRule>
  </conditionalFormatting>
  <conditionalFormatting sqref="I5:K110">
    <cfRule type="cellIs" dxfId="36" priority="2" operator="greaterThan">
      <formula>1</formula>
    </cfRule>
  </conditionalFormatting>
  <hyperlinks>
    <hyperlink ref="B5" location="'Fire Assay'!$A$4" display="'Fire Assay'!$A$4" xr:uid="{E633EBDD-05E7-4D58-850B-92CA915397CB}"/>
    <hyperlink ref="B7" location="'Fire Assay (Bi)'!$A$4" display="'Fire Assay (Bi)'!$A$4" xr:uid="{90FCEE7E-3CF7-4F08-99D0-3D2423047B70}"/>
    <hyperlink ref="B9" location="'PA'!$A$4" display="'PA'!$A$4" xr:uid="{92496D44-AD9E-4EA2-B76B-012F6E37FDC3}"/>
    <hyperlink ref="B11" location="'AR Digest 10-50g'!$A$4" display="'AR Digest 10-50g'!$A$4" xr:uid="{85BAD839-1138-4277-9659-1D44A5D10020}"/>
    <hyperlink ref="B13" location="'PF ICP'!$A$202" display="'PF ICP'!$A$202" xr:uid="{71704A23-5621-480C-B455-B29A39C7E3E0}"/>
    <hyperlink ref="B15" location="'Fusion XRF'!$A$116" display="'Fusion XRF'!$A$116" xr:uid="{E3770350-05F0-4167-B9DB-5D944693A76F}"/>
    <hyperlink ref="B17" location="'4-Acid'!$A$4" display="'4-Acid'!$A$4" xr:uid="{D103156A-ED14-4719-B1E9-D8115960E542}"/>
    <hyperlink ref="B18" location="'4-Acid'!$A$22" display="'4-Acid'!$A$22" xr:uid="{EC40C92A-EAEC-4B78-916E-7E7EEDE77683}"/>
    <hyperlink ref="B19" location="'4-Acid'!$A$40" display="'4-Acid'!$A$40" xr:uid="{2EA48FBC-C6A1-47E1-A642-4CD353D6AEAC}"/>
    <hyperlink ref="B20" location="'4-Acid'!$A$58" display="'4-Acid'!$A$58" xr:uid="{CDCE245E-C4E4-4914-969F-CB0A8F466EEF}"/>
    <hyperlink ref="B21" location="'4-Acid'!$A$76" display="'4-Acid'!$A$76" xr:uid="{D25F5438-EBF7-484A-B63C-105A58775F7E}"/>
    <hyperlink ref="B22" location="'4-Acid'!$A$95" display="'4-Acid'!$A$95" xr:uid="{81F55F5B-2238-4881-87A1-2198E2BF1EFE}"/>
    <hyperlink ref="B23" location="'4-Acid'!$A$113" display="'4-Acid'!$A$113" xr:uid="{89188E28-6BB3-4E12-BE39-864DAE9824C8}"/>
    <hyperlink ref="B24" location="'4-Acid'!$A$131" display="'4-Acid'!$A$131" xr:uid="{9E80E932-6B47-415F-9A54-25D1A9DA5E27}"/>
    <hyperlink ref="B25" location="'4-Acid'!$A$150" display="'4-Acid'!$A$150" xr:uid="{1FC3EDE0-7A67-460A-91EB-842122367AA9}"/>
    <hyperlink ref="B26" location="'4-Acid'!$A$168" display="'4-Acid'!$A$168" xr:uid="{12B0C6AD-5E77-4BE5-8EC7-EDF6C8244E53}"/>
    <hyperlink ref="B27" location="'4-Acid'!$A$186" display="'4-Acid'!$A$186" xr:uid="{260ADC1B-8063-4B69-BC64-CB23A398BC50}"/>
    <hyperlink ref="B28" location="'4-Acid'!$A$204" display="'4-Acid'!$A$204" xr:uid="{DDAF0DB0-7BE2-44A0-A04D-4CF3D42EB958}"/>
    <hyperlink ref="B29" location="'4-Acid'!$A$222" display="'4-Acid'!$A$222" xr:uid="{94E444DB-E071-4B91-9D46-962E311FF049}"/>
    <hyperlink ref="B30" location="'4-Acid'!$A$258" display="'4-Acid'!$A$258" xr:uid="{3FC4937C-5BBF-429E-A1FD-C91161A0F0AD}"/>
    <hyperlink ref="B31" location="'4-Acid'!$A$294" display="'4-Acid'!$A$294" xr:uid="{0B9E8100-A32C-4D4D-800F-C112488DFBE7}"/>
    <hyperlink ref="B32" location="'4-Acid'!$A$312" display="'4-Acid'!$A$312" xr:uid="{90C17B29-FE26-45F7-8515-123657E87E3D}"/>
    <hyperlink ref="B33" location="'4-Acid'!$A$330" display="'4-Acid'!$A$330" xr:uid="{AF9CF305-67C7-42EF-AAC2-3EB862BB7D8D}"/>
    <hyperlink ref="B34" location="'4-Acid'!$A$366" display="'4-Acid'!$A$366" xr:uid="{BD2C866D-E114-4230-BE37-3373D6243118}"/>
    <hyperlink ref="B35" location="'4-Acid'!$A$402" display="'4-Acid'!$A$402" xr:uid="{4E1E95BE-24E3-454E-BA34-0610862EFB0D}"/>
    <hyperlink ref="B36" location="'4-Acid'!$A$420" display="'4-Acid'!$A$420" xr:uid="{90CFA10D-BA25-4B5A-B4B6-6DE77550C5E7}"/>
    <hyperlink ref="B37" location="'4-Acid'!$A$439" display="'4-Acid'!$A$439" xr:uid="{2EBF975E-FC71-4E53-80A8-9B6EE0A55C20}"/>
    <hyperlink ref="B38" location="'4-Acid'!$A$457" display="'4-Acid'!$A$457" xr:uid="{59231A88-91DD-4A61-BCF8-2E5879ADD08B}"/>
    <hyperlink ref="B39" location="'4-Acid'!$A$475" display="'4-Acid'!$A$475" xr:uid="{441B1088-B3B5-4AF4-A840-7FAB27F30828}"/>
    <hyperlink ref="B40" location="'4-Acid'!$A$493" display="'4-Acid'!$A$493" xr:uid="{47C364CE-4EAB-4DB2-83FE-EDD8A4A9A946}"/>
    <hyperlink ref="B41" location="'4-Acid'!$A$511" display="'4-Acid'!$A$511" xr:uid="{99A53FA5-4425-4FB4-93CC-9CFA3E58D142}"/>
    <hyperlink ref="B42" location="'4-Acid'!$A$529" display="'4-Acid'!$A$529" xr:uid="{B7A9271B-435B-4BC0-A754-ABDF137E89A9}"/>
    <hyperlink ref="B43" location="'4-Acid'!$A$547" display="'4-Acid'!$A$547" xr:uid="{11C21BDF-FA6F-4F6F-BB56-F7FD5609268D}"/>
    <hyperlink ref="B44" location="'4-Acid'!$A$566" display="'4-Acid'!$A$566" xr:uid="{A398DD87-0C39-4ADE-AA07-177472DED3DC}"/>
    <hyperlink ref="B45" location="'4-Acid'!$A$584" display="'4-Acid'!$A$584" xr:uid="{1FAA2B99-8221-477D-B8C1-731DDB74E670}"/>
    <hyperlink ref="B46" location="'4-Acid'!$A$602" display="'4-Acid'!$A$602" xr:uid="{37544B3C-E04B-484A-AD2B-FCF75890E88D}"/>
    <hyperlink ref="B47" location="'4-Acid'!$A$620" display="'4-Acid'!$A$620" xr:uid="{F3972CE5-E380-4B9B-9C36-3E303E852CA9}"/>
    <hyperlink ref="B48" location="'4-Acid'!$A$638" display="'4-Acid'!$A$638" xr:uid="{4DF6F039-6945-42CF-9344-6F84CE7EAF5F}"/>
    <hyperlink ref="B49" location="'4-Acid'!$A$656" display="'4-Acid'!$A$656" xr:uid="{04811A4A-29FB-4B61-8288-253ECD689933}"/>
    <hyperlink ref="B50" location="'4-Acid'!$A$674" display="'4-Acid'!$A$674" xr:uid="{3A559830-75AD-40A4-8952-501F9411328A}"/>
    <hyperlink ref="B51" location="'4-Acid'!$A$692" display="'4-Acid'!$A$692" xr:uid="{ECA39471-872D-4293-AE08-599725C3720A}"/>
    <hyperlink ref="B52" location="'4-Acid'!$A$710" display="'4-Acid'!$A$710" xr:uid="{90EFC303-EB7C-4807-92F0-A54D27F2DC0E}"/>
    <hyperlink ref="B53" location="'4-Acid'!$A$728" display="'4-Acid'!$A$728" xr:uid="{507B6C82-3BD8-4B96-944A-97EB242F3593}"/>
    <hyperlink ref="B54" location="'4-Acid'!$A$746" display="'4-Acid'!$A$746" xr:uid="{01565298-0281-4AED-B9EB-0BE7A9098FFC}"/>
    <hyperlink ref="B55" location="'4-Acid'!$A$764" display="'4-Acid'!$A$764" xr:uid="{B3BEE99B-661C-47C4-9635-2D21C638A94B}"/>
    <hyperlink ref="B56" location="'4-Acid'!$A$783" display="'4-Acid'!$A$783" xr:uid="{D4366BA4-F7B4-4C45-BD25-AD2F16700EF6}"/>
    <hyperlink ref="B57" location="'4-Acid'!$A$801" display="'4-Acid'!$A$801" xr:uid="{F2758DE8-E240-48D7-BDC7-A7C0C7444F1A}"/>
    <hyperlink ref="B58" location="'4-Acid'!$A$838" display="'4-Acid'!$A$838" xr:uid="{47315AAB-D180-4166-B9AE-3B5E146D3C7A}"/>
    <hyperlink ref="B59" location="'4-Acid'!$A$874" display="'4-Acid'!$A$874" xr:uid="{298E9392-F19A-4D80-9F34-9419F5C983CD}"/>
    <hyperlink ref="B60" location="'4-Acid'!$A$911" display="'4-Acid'!$A$911" xr:uid="{53424996-AAEE-4F16-B76D-77D8E94C357C}"/>
    <hyperlink ref="B61" location="'4-Acid'!$A$929" display="'4-Acid'!$A$929" xr:uid="{D160E987-B044-41B5-AA84-441C48F33386}"/>
    <hyperlink ref="B62" location="'4-Acid'!$A$947" display="'4-Acid'!$A$947" xr:uid="{50B9E1AD-EBB5-49CA-B2DA-A5D975717C71}"/>
    <hyperlink ref="B63" location="'4-Acid'!$A$984" display="'4-Acid'!$A$984" xr:uid="{C283B921-C8C6-459D-9F5E-A773E5FCCE32}"/>
    <hyperlink ref="B64" location="'4-Acid'!$A$1002" display="'4-Acid'!$A$1002" xr:uid="{CCBBF17D-CF56-4697-B8CE-9D17A6724DD3}"/>
    <hyperlink ref="B65" location="'4-Acid'!$A$1020" display="'4-Acid'!$A$1020" xr:uid="{6717605B-D53C-41F2-B5F2-FD6ADD856002}"/>
    <hyperlink ref="B66" location="'4-Acid'!$A$1038" display="'4-Acid'!$A$1038" xr:uid="{A2C3E3AC-3EA0-47A5-A0DF-11C48E14726F}"/>
    <hyperlink ref="B67" location="'4-Acid'!$A$1056" display="'4-Acid'!$A$1056" xr:uid="{137B9E7E-74D5-4FEF-8355-CB35452AC255}"/>
    <hyperlink ref="B68" location="'4-Acid'!$A$1074" display="'4-Acid'!$A$1074" xr:uid="{FD3F6D51-2416-4033-8A93-DDC7BDDD0E8D}"/>
    <hyperlink ref="B69" location="'4-Acid'!$A$1092" display="'4-Acid'!$A$1092" xr:uid="{D3B8412F-5ACA-4396-9AB1-FA224E35B681}"/>
    <hyperlink ref="B71" location="'Aqua Regia'!$A$4" display="'Aqua Regia'!$A$4" xr:uid="{25C65758-EF47-4393-8BAE-1FA48AA8105C}"/>
    <hyperlink ref="B72" location="'Aqua Regia'!$A$22" display="'Aqua Regia'!$A$22" xr:uid="{4F37DE19-0E27-4A47-89D7-53765ACE25E0}"/>
    <hyperlink ref="B73" location="'Aqua Regia'!$A$76" display="'Aqua Regia'!$A$76" xr:uid="{773D5C66-5FBB-4B36-A243-9B134420E24C}"/>
    <hyperlink ref="B74" location="'Aqua Regia'!$A$94" display="'Aqua Regia'!$A$94" xr:uid="{D41B8589-22D7-4E6A-9111-F50AAE8489C9}"/>
    <hyperlink ref="B75" location="'Aqua Regia'!$A$113" display="'Aqua Regia'!$A$113" xr:uid="{3ED9A5D5-579C-4A85-97EE-792FEDF74333}"/>
    <hyperlink ref="B76" location="'Aqua Regia'!$A$131" display="'Aqua Regia'!$A$131" xr:uid="{F3DA2DE1-C8A7-41D7-A27C-7C55FFDFA1EE}"/>
    <hyperlink ref="B77" location="'Aqua Regia'!$A$149" display="'Aqua Regia'!$A$149" xr:uid="{C723BA23-269C-41EF-BB3D-1788C9BF17D0}"/>
    <hyperlink ref="B78" location="'Aqua Regia'!$A$168" display="'Aqua Regia'!$A$168" xr:uid="{1A041460-8282-489F-8D19-C923AA9FED7F}"/>
    <hyperlink ref="B79" location="'Aqua Regia'!$A$186" display="'Aqua Regia'!$A$186" xr:uid="{EC3E030A-9A43-4640-A181-3CA015E7780E}"/>
    <hyperlink ref="B80" location="'Aqua Regia'!$A$204" display="'Aqua Regia'!$A$204" xr:uid="{AC343A39-82C3-4CC7-BAF6-52E1DB9F87A5}"/>
    <hyperlink ref="B81" location="'Aqua Regia'!$A$222" display="'Aqua Regia'!$A$222" xr:uid="{6DE497E6-5235-4DE8-9F43-6967451131D9}"/>
    <hyperlink ref="B82" location="'Aqua Regia'!$A$240" display="'Aqua Regia'!$A$240" xr:uid="{5879B835-8B49-4B6F-BC7E-7994060A8AB6}"/>
    <hyperlink ref="B83" location="'Aqua Regia'!$A$312" display="'Aqua Regia'!$A$312" xr:uid="{7D388C04-E0F2-4CFC-BC5E-0E01755D3AC3}"/>
    <hyperlink ref="B84" location="'Aqua Regia'!$A$330" display="'Aqua Regia'!$A$330" xr:uid="{7CA7AAFE-D6DD-4F9C-B4EA-23335DE71B9C}"/>
    <hyperlink ref="B85" location="'Aqua Regia'!$A$385" display="'Aqua Regia'!$A$385" xr:uid="{ECA9C151-EB26-4C00-8E28-F85CCEDB6A58}"/>
    <hyperlink ref="B86" location="'Aqua Regia'!$A$403" display="'Aqua Regia'!$A$403" xr:uid="{0E8C682D-0FB1-4B0E-ACBC-435739F47A27}"/>
    <hyperlink ref="B87" location="'Aqua Regia'!$A$439" display="'Aqua Regia'!$A$439" xr:uid="{671CADD8-4939-4597-AD90-BF85BCBB0DA9}"/>
    <hyperlink ref="B88" location="'Aqua Regia'!$A$457" display="'Aqua Regia'!$A$457" xr:uid="{0AF35E0C-E337-4AD9-A34D-86512DC5C2A5}"/>
    <hyperlink ref="B89" location="'Aqua Regia'!$A$475" display="'Aqua Regia'!$A$475" xr:uid="{A7A8435F-9E69-4283-914D-578F6FB8B01D}"/>
    <hyperlink ref="B90" location="'Aqua Regia'!$A$494" display="'Aqua Regia'!$A$494" xr:uid="{56F3FEE4-3EDF-43F9-8CEE-D09D53558CF6}"/>
    <hyperlink ref="B91" location="'Aqua Regia'!$A$531" display="'Aqua Regia'!$A$531" xr:uid="{C1362005-4BD6-4577-8A1F-2711FA5C52D5}"/>
    <hyperlink ref="B92" location="'Aqua Regia'!$A$549" display="'Aqua Regia'!$A$549" xr:uid="{5D5F6BC2-AEA6-4398-B4CE-C765960FB1F5}"/>
    <hyperlink ref="B93" location="'Aqua Regia'!$A$567" display="'Aqua Regia'!$A$567" xr:uid="{F4556E4E-7CA7-4EDC-BA66-8D53156AEDB6}"/>
    <hyperlink ref="B94" location="'Aqua Regia'!$A$585" display="'Aqua Regia'!$A$585" xr:uid="{2AC36B6D-8471-402F-A89E-32A9826DB5DF}"/>
    <hyperlink ref="B95" location="'Aqua Regia'!$A$603" display="'Aqua Regia'!$A$603" xr:uid="{7F7511DC-2E1D-4653-B4A5-F1F98903C4F6}"/>
    <hyperlink ref="B96" location="'Aqua Regia'!$A$639" display="'Aqua Regia'!$A$639" xr:uid="{0373B9BC-E6DB-4595-B2B3-FACA9AC8CA29}"/>
    <hyperlink ref="B97" location="'Aqua Regia'!$A$657" display="'Aqua Regia'!$A$657" xr:uid="{99879BB2-7A1F-44EE-9DC4-6803F8AF7850}"/>
    <hyperlink ref="B98" location="'Aqua Regia'!$A$711" display="'Aqua Regia'!$A$711" xr:uid="{4E8AC135-4B0D-4145-88EC-EA432574CE10}"/>
    <hyperlink ref="B99" location="'Aqua Regia'!$A$729" display="'Aqua Regia'!$A$729" xr:uid="{B7EBF19E-C4C8-47E3-A336-FBB76B533D75}"/>
    <hyperlink ref="B100" location="'Aqua Regia'!$A$747" display="'Aqua Regia'!$A$747" xr:uid="{0CAE5C5B-2E2F-4FDC-A21E-B394BFB9F932}"/>
    <hyperlink ref="B101" location="'Aqua Regia'!$A$765" display="'Aqua Regia'!$A$765" xr:uid="{8A101A7A-8E7E-422D-AA9E-355131441A29}"/>
    <hyperlink ref="B102" location="'Aqua Regia'!$A$838" display="'Aqua Regia'!$A$838" xr:uid="{E2452077-7046-41C5-958A-8CA9239F0CF6}"/>
    <hyperlink ref="B103" location="'Aqua Regia'!$A$856" display="'Aqua Regia'!$A$856" xr:uid="{7FD9A7D9-7797-4EBF-BF4E-F09B36A8D92F}"/>
    <hyperlink ref="B104" location="'Aqua Regia'!$A$874" display="'Aqua Regia'!$A$874" xr:uid="{20D65CDD-5781-4334-8CAF-73C917434273}"/>
    <hyperlink ref="B105" location="'Aqua Regia'!$A$946" display="'Aqua Regia'!$A$946" xr:uid="{A98497E0-5E01-4789-ACDB-44DA2A39AEAC}"/>
    <hyperlink ref="B106" location="'Aqua Regia'!$A$964" display="'Aqua Regia'!$A$964" xr:uid="{61FD4574-24F2-4DBA-9164-AC8728666EE8}"/>
    <hyperlink ref="B107" location="'Aqua Regia'!$A$1000" display="'Aqua Regia'!$A$1000" xr:uid="{DBFA55F0-B832-4DC4-B704-BD79338EAF81}"/>
    <hyperlink ref="B108" location="'Aqua Regia'!$A$1019" display="'Aqua Regia'!$A$1019" xr:uid="{BB619D16-2CF1-4686-A0B7-426C30ECE0AA}"/>
    <hyperlink ref="B109" location="'Aqua Regia'!$A$1056" display="'Aqua Regia'!$A$1056" xr:uid="{139A21D6-E087-4AC5-B968-F98E1D6114EA}"/>
    <hyperlink ref="B110" location="'Aqua Regia'!$A$1092" display="'Aqua Regia'!$A$1092" xr:uid="{A693BBA0-E7A2-4AA1-B65D-1D415461BAC1}"/>
  </hyperlink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7"/>
  <dimension ref="B1:J42"/>
  <sheetViews>
    <sheetView workbookViewId="0">
      <pane ySplit="2" topLeftCell="A3" activePane="bottomLeft" state="frozen"/>
      <selection pane="bottomLeft"/>
    </sheetView>
  </sheetViews>
  <sheetFormatPr defaultColWidth="9.140625" defaultRowHeight="12.75"/>
  <cols>
    <col min="1" max="1" width="9.140625" style="4"/>
    <col min="2" max="2" width="16.7109375" style="4" customWidth="1"/>
    <col min="3" max="3" width="87.42578125" style="4" customWidth="1"/>
    <col min="4" max="16384" width="9.140625" style="4"/>
  </cols>
  <sheetData>
    <row r="1" spans="2:10" ht="23.25" customHeight="1">
      <c r="B1" s="34" t="s">
        <v>664</v>
      </c>
      <c r="C1" s="34"/>
    </row>
    <row r="2" spans="2:10" ht="27.95" customHeight="1">
      <c r="B2" s="41" t="s">
        <v>83</v>
      </c>
      <c r="C2" s="41" t="s">
        <v>84</v>
      </c>
    </row>
    <row r="3" spans="2:10" ht="15" customHeight="1">
      <c r="B3" s="42" t="s">
        <v>90</v>
      </c>
      <c r="C3" s="42" t="s">
        <v>91</v>
      </c>
    </row>
    <row r="4" spans="2:10" ht="15" customHeight="1">
      <c r="B4" s="43" t="s">
        <v>94</v>
      </c>
      <c r="C4" s="43" t="s">
        <v>132</v>
      </c>
    </row>
    <row r="5" spans="2:10" ht="15" customHeight="1">
      <c r="B5" s="43" t="s">
        <v>88</v>
      </c>
      <c r="C5" s="43" t="s">
        <v>89</v>
      </c>
    </row>
    <row r="6" spans="2:10" ht="15" customHeight="1">
      <c r="B6" s="43" t="s">
        <v>92</v>
      </c>
      <c r="C6" s="43" t="s">
        <v>87</v>
      </c>
    </row>
    <row r="7" spans="2:10" ht="15" customHeight="1">
      <c r="B7" s="43" t="s">
        <v>86</v>
      </c>
      <c r="C7" s="86" t="s">
        <v>133</v>
      </c>
    </row>
    <row r="8" spans="2:10" ht="15" customHeight="1" thickBot="1">
      <c r="B8" s="43" t="s">
        <v>85</v>
      </c>
      <c r="C8" s="86" t="s">
        <v>134</v>
      </c>
    </row>
    <row r="9" spans="2:10" ht="15" customHeight="1">
      <c r="B9" s="70" t="s">
        <v>131</v>
      </c>
      <c r="C9" s="71"/>
    </row>
    <row r="10" spans="2:10" ht="15" customHeight="1">
      <c r="B10" s="43" t="s">
        <v>288</v>
      </c>
      <c r="C10" s="43" t="s">
        <v>331</v>
      </c>
    </row>
    <row r="11" spans="2:10" ht="15" customHeight="1">
      <c r="B11" s="43" t="s">
        <v>304</v>
      </c>
      <c r="C11" s="43" t="s">
        <v>332</v>
      </c>
      <c r="D11" s="5"/>
      <c r="E11" s="5"/>
      <c r="F11" s="5"/>
      <c r="G11" s="5"/>
      <c r="H11" s="5"/>
      <c r="I11" s="5"/>
      <c r="J11" s="5"/>
    </row>
    <row r="12" spans="2:10" ht="15" customHeight="1">
      <c r="B12" s="43" t="s">
        <v>116</v>
      </c>
      <c r="C12" s="43" t="s">
        <v>333</v>
      </c>
      <c r="D12" s="5"/>
      <c r="E12" s="5"/>
      <c r="F12" s="5"/>
      <c r="G12" s="5"/>
      <c r="H12" s="5"/>
      <c r="I12" s="5"/>
      <c r="J12" s="5"/>
    </row>
    <row r="13" spans="2:10" ht="15" customHeight="1">
      <c r="B13" s="43" t="s">
        <v>305</v>
      </c>
      <c r="C13" s="43" t="s">
        <v>334</v>
      </c>
    </row>
    <row r="14" spans="2:10" ht="15" customHeight="1">
      <c r="B14" s="43" t="s">
        <v>302</v>
      </c>
      <c r="C14" s="43" t="s">
        <v>335</v>
      </c>
    </row>
    <row r="15" spans="2:10" ht="15" customHeight="1">
      <c r="B15" s="43" t="s">
        <v>281</v>
      </c>
      <c r="C15" s="43" t="s">
        <v>336</v>
      </c>
    </row>
    <row r="16" spans="2:10" ht="15" customHeight="1">
      <c r="B16" s="43" t="s">
        <v>282</v>
      </c>
      <c r="C16" s="43" t="s">
        <v>337</v>
      </c>
    </row>
    <row r="17" spans="2:3" ht="15" customHeight="1">
      <c r="B17" s="43" t="s">
        <v>306</v>
      </c>
      <c r="C17" s="43" t="s">
        <v>338</v>
      </c>
    </row>
    <row r="18" spans="2:3" ht="15" customHeight="1">
      <c r="B18" s="43" t="s">
        <v>320</v>
      </c>
      <c r="C18" s="43" t="s">
        <v>339</v>
      </c>
    </row>
    <row r="19" spans="2:3" ht="15" customHeight="1">
      <c r="B19" s="43" t="s">
        <v>98</v>
      </c>
      <c r="C19" s="43" t="s">
        <v>340</v>
      </c>
    </row>
    <row r="20" spans="2:3" ht="15" customHeight="1">
      <c r="B20" s="43" t="s">
        <v>253</v>
      </c>
      <c r="C20" s="43" t="s">
        <v>341</v>
      </c>
    </row>
    <row r="21" spans="2:3" ht="15" customHeight="1">
      <c r="B21" s="43" t="s">
        <v>254</v>
      </c>
      <c r="C21" s="43" t="s">
        <v>342</v>
      </c>
    </row>
    <row r="22" spans="2:3" ht="15" customHeight="1">
      <c r="B22" s="43" t="s">
        <v>252</v>
      </c>
      <c r="C22" s="43" t="s">
        <v>343</v>
      </c>
    </row>
    <row r="23" spans="2:3" ht="15" customHeight="1">
      <c r="B23" s="43" t="s">
        <v>115</v>
      </c>
      <c r="C23" s="43" t="s">
        <v>344</v>
      </c>
    </row>
    <row r="24" spans="2:3" ht="15" customHeight="1">
      <c r="B24" s="43" t="s">
        <v>99</v>
      </c>
      <c r="C24" s="43" t="s">
        <v>345</v>
      </c>
    </row>
    <row r="25" spans="2:3" ht="15" customHeight="1">
      <c r="B25" s="43" t="s">
        <v>301</v>
      </c>
      <c r="C25" s="43" t="s">
        <v>346</v>
      </c>
    </row>
    <row r="26" spans="2:3" ht="15" customHeight="1">
      <c r="B26" s="43" t="s">
        <v>295</v>
      </c>
      <c r="C26" s="43" t="s">
        <v>347</v>
      </c>
    </row>
    <row r="27" spans="2:3" ht="15" customHeight="1">
      <c r="B27" s="43" t="s">
        <v>279</v>
      </c>
      <c r="C27" s="43" t="s">
        <v>348</v>
      </c>
    </row>
    <row r="28" spans="2:3" ht="15" customHeight="1">
      <c r="B28" s="43" t="s">
        <v>100</v>
      </c>
      <c r="C28" s="43" t="s">
        <v>349</v>
      </c>
    </row>
    <row r="29" spans="2:3" ht="15" customHeight="1">
      <c r="B29" s="43" t="s">
        <v>101</v>
      </c>
      <c r="C29" s="43" t="s">
        <v>350</v>
      </c>
    </row>
    <row r="30" spans="2:3" ht="15" customHeight="1">
      <c r="B30" s="43" t="s">
        <v>287</v>
      </c>
      <c r="C30" s="43" t="s">
        <v>351</v>
      </c>
    </row>
    <row r="31" spans="2:3" ht="15" customHeight="1">
      <c r="B31" s="43" t="s">
        <v>102</v>
      </c>
      <c r="C31" s="43" t="s">
        <v>352</v>
      </c>
    </row>
    <row r="32" spans="2:3" ht="15" customHeight="1">
      <c r="B32" s="159" t="s">
        <v>353</v>
      </c>
      <c r="C32" s="160"/>
    </row>
    <row r="33" spans="2:3" ht="15" customHeight="1">
      <c r="B33" s="44" t="s">
        <v>259</v>
      </c>
      <c r="C33" s="44" t="s">
        <v>354</v>
      </c>
    </row>
    <row r="34" spans="2:3" ht="15" customHeight="1">
      <c r="B34" s="58"/>
      <c r="C34" s="59"/>
    </row>
    <row r="35" spans="2:3" ht="15">
      <c r="B35" s="60" t="s">
        <v>125</v>
      </c>
      <c r="C35" s="61" t="s">
        <v>120</v>
      </c>
    </row>
    <row r="36" spans="2:3">
      <c r="B36" s="62"/>
      <c r="C36" s="61"/>
    </row>
    <row r="37" spans="2:3">
      <c r="B37" s="63" t="s">
        <v>124</v>
      </c>
      <c r="C37" s="64" t="s">
        <v>123</v>
      </c>
    </row>
    <row r="38" spans="2:3">
      <c r="B38" s="62"/>
      <c r="C38" s="61"/>
    </row>
    <row r="39" spans="2:3">
      <c r="B39" s="65" t="s">
        <v>121</v>
      </c>
      <c r="C39" s="64" t="s">
        <v>122</v>
      </c>
    </row>
    <row r="40" spans="2:3">
      <c r="B40" s="66"/>
      <c r="C40" s="67"/>
    </row>
    <row r="41" spans="2:3">
      <c r="B41"/>
      <c r="C41"/>
    </row>
    <row r="42" spans="2:3">
      <c r="B42"/>
      <c r="C42"/>
    </row>
  </sheetData>
  <sortState xmlns:xlrd2="http://schemas.microsoft.com/office/spreadsheetml/2017/richdata2" ref="B3:C7">
    <sortCondition ref="B3:B7"/>
  </sortState>
  <conditionalFormatting sqref="B3:C34">
    <cfRule type="expression" dxfId="35" priority="4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1"/>
  <dimension ref="B1:I41"/>
  <sheetViews>
    <sheetView workbookViewId="0">
      <pane ySplit="2" topLeftCell="A3" activePane="bottomLeft" state="frozen"/>
      <selection pane="bottomLeft"/>
    </sheetView>
  </sheetViews>
  <sheetFormatPr defaultColWidth="9.140625" defaultRowHeight="12.75"/>
  <cols>
    <col min="1" max="1" width="9.140625" style="4"/>
    <col min="2" max="2" width="16.7109375" style="88" customWidth="1"/>
    <col min="3" max="3" width="88.7109375" style="4" customWidth="1"/>
    <col min="4" max="16384" width="9.140625" style="4"/>
  </cols>
  <sheetData>
    <row r="1" spans="2:9" ht="23.25" customHeight="1">
      <c r="B1" s="68" t="s">
        <v>663</v>
      </c>
      <c r="C1" s="34"/>
    </row>
    <row r="2" spans="2:9" ht="27.95" customHeight="1">
      <c r="B2" s="69" t="s">
        <v>126</v>
      </c>
      <c r="C2" s="41" t="s">
        <v>127</v>
      </c>
    </row>
    <row r="3" spans="2:9" ht="15" customHeight="1">
      <c r="B3" s="156"/>
      <c r="C3" s="42" t="s">
        <v>355</v>
      </c>
    </row>
    <row r="4" spans="2:9" ht="15" customHeight="1">
      <c r="B4" s="157"/>
      <c r="C4" s="43" t="s">
        <v>356</v>
      </c>
    </row>
    <row r="5" spans="2:9" ht="15" customHeight="1">
      <c r="B5" s="157"/>
      <c r="C5" s="43" t="s">
        <v>128</v>
      </c>
    </row>
    <row r="6" spans="2:9" ht="15" customHeight="1">
      <c r="B6" s="157"/>
      <c r="C6" s="43" t="s">
        <v>357</v>
      </c>
    </row>
    <row r="7" spans="2:9" ht="15" customHeight="1">
      <c r="B7" s="157"/>
      <c r="C7" s="43" t="s">
        <v>358</v>
      </c>
    </row>
    <row r="8" spans="2:9" ht="15" customHeight="1">
      <c r="B8" s="157"/>
      <c r="C8" s="43" t="s">
        <v>129</v>
      </c>
    </row>
    <row r="9" spans="2:9" ht="15" customHeight="1">
      <c r="B9" s="157"/>
      <c r="C9" s="43" t="s">
        <v>359</v>
      </c>
      <c r="D9" s="5"/>
      <c r="E9" s="5"/>
      <c r="G9" s="5"/>
      <c r="H9" s="5"/>
      <c r="I9" s="5"/>
    </row>
    <row r="10" spans="2:9" ht="15" customHeight="1">
      <c r="B10" s="157"/>
      <c r="C10" s="43" t="s">
        <v>360</v>
      </c>
      <c r="D10" s="5"/>
      <c r="E10" s="5"/>
      <c r="G10" s="5"/>
      <c r="H10" s="5"/>
      <c r="I10" s="5"/>
    </row>
    <row r="11" spans="2:9" ht="15" customHeight="1">
      <c r="B11" s="157"/>
      <c r="C11" s="43" t="s">
        <v>361</v>
      </c>
    </row>
    <row r="12" spans="2:9" ht="15" customHeight="1">
      <c r="B12" s="157"/>
      <c r="C12" s="43" t="s">
        <v>362</v>
      </c>
    </row>
    <row r="13" spans="2:9" ht="15" customHeight="1">
      <c r="B13" s="157"/>
      <c r="C13" s="43" t="s">
        <v>363</v>
      </c>
    </row>
    <row r="14" spans="2:9" ht="15" customHeight="1">
      <c r="B14" s="157"/>
      <c r="C14" s="43" t="s">
        <v>130</v>
      </c>
    </row>
    <row r="15" spans="2:9" ht="15" customHeight="1">
      <c r="B15" s="157"/>
      <c r="C15" s="43" t="s">
        <v>364</v>
      </c>
    </row>
    <row r="16" spans="2:9" ht="15" customHeight="1">
      <c r="B16" s="157"/>
      <c r="C16" s="43" t="s">
        <v>365</v>
      </c>
    </row>
    <row r="17" spans="2:3" ht="15" customHeight="1">
      <c r="B17" s="157"/>
      <c r="C17" s="43" t="s">
        <v>366</v>
      </c>
    </row>
    <row r="18" spans="2:3" ht="15" customHeight="1">
      <c r="B18" s="157"/>
      <c r="C18" s="43" t="s">
        <v>367</v>
      </c>
    </row>
    <row r="19" spans="2:3" ht="15" customHeight="1">
      <c r="B19" s="157"/>
      <c r="C19" s="43" t="s">
        <v>368</v>
      </c>
    </row>
    <row r="20" spans="2:3" ht="15" customHeight="1">
      <c r="B20" s="157"/>
      <c r="C20" s="43" t="s">
        <v>369</v>
      </c>
    </row>
    <row r="21" spans="2:3" ht="15" customHeight="1">
      <c r="B21" s="157"/>
      <c r="C21" s="43" t="s">
        <v>370</v>
      </c>
    </row>
    <row r="22" spans="2:3" ht="15" customHeight="1">
      <c r="B22" s="157"/>
      <c r="C22" s="43" t="s">
        <v>371</v>
      </c>
    </row>
    <row r="23" spans="2:3" ht="15" customHeight="1">
      <c r="B23" s="157"/>
      <c r="C23" s="43" t="s">
        <v>372</v>
      </c>
    </row>
    <row r="24" spans="2:3" ht="15" customHeight="1">
      <c r="B24" s="157"/>
      <c r="C24" s="43" t="s">
        <v>373</v>
      </c>
    </row>
    <row r="25" spans="2:3" ht="15" customHeight="1">
      <c r="B25" s="157"/>
      <c r="C25" s="43" t="s">
        <v>374</v>
      </c>
    </row>
    <row r="26" spans="2:3" ht="15" customHeight="1">
      <c r="B26" s="157"/>
      <c r="C26" s="43" t="s">
        <v>375</v>
      </c>
    </row>
    <row r="27" spans="2:3" ht="15" customHeight="1">
      <c r="B27" s="157"/>
      <c r="C27" s="43" t="s">
        <v>376</v>
      </c>
    </row>
    <row r="28" spans="2:3" ht="15" customHeight="1">
      <c r="B28" s="157"/>
      <c r="C28" s="43" t="s">
        <v>377</v>
      </c>
    </row>
    <row r="29" spans="2:3" ht="15" customHeight="1">
      <c r="B29" s="157"/>
      <c r="C29" s="43" t="s">
        <v>378</v>
      </c>
    </row>
    <row r="30" spans="2:3" ht="15" customHeight="1">
      <c r="B30" s="157"/>
      <c r="C30" s="43" t="s">
        <v>379</v>
      </c>
    </row>
    <row r="31" spans="2:3" ht="15" customHeight="1">
      <c r="B31" s="157"/>
      <c r="C31" s="43" t="s">
        <v>380</v>
      </c>
    </row>
    <row r="32" spans="2:3" ht="15" customHeight="1">
      <c r="B32" s="157"/>
      <c r="C32" s="43" t="s">
        <v>381</v>
      </c>
    </row>
    <row r="33" spans="2:3" ht="15" customHeight="1">
      <c r="B33" s="157"/>
      <c r="C33" s="43" t="s">
        <v>382</v>
      </c>
    </row>
    <row r="34" spans="2:3" ht="15" customHeight="1">
      <c r="B34" s="157"/>
      <c r="C34" s="43" t="s">
        <v>383</v>
      </c>
    </row>
    <row r="35" spans="2:3" ht="15" customHeight="1">
      <c r="B35" s="157"/>
      <c r="C35" s="43" t="s">
        <v>384</v>
      </c>
    </row>
    <row r="36" spans="2:3" ht="15" customHeight="1">
      <c r="B36" s="157"/>
      <c r="C36" s="43" t="s">
        <v>385</v>
      </c>
    </row>
    <row r="37" spans="2:3" ht="15" customHeight="1">
      <c r="B37" s="157"/>
      <c r="C37" s="43" t="s">
        <v>386</v>
      </c>
    </row>
    <row r="38" spans="2:3" ht="15" customHeight="1">
      <c r="B38" s="157"/>
      <c r="C38" s="43" t="s">
        <v>387</v>
      </c>
    </row>
    <row r="39" spans="2:3" ht="15" customHeight="1">
      <c r="B39" s="157"/>
      <c r="C39" s="43" t="s">
        <v>388</v>
      </c>
    </row>
    <row r="40" spans="2:3" ht="15" customHeight="1">
      <c r="B40" s="157"/>
      <c r="C40" s="43" t="s">
        <v>389</v>
      </c>
    </row>
    <row r="41" spans="2:3" ht="15" customHeight="1">
      <c r="B41" s="158"/>
      <c r="C41" s="44" t="s">
        <v>390</v>
      </c>
    </row>
  </sheetData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9E46C-3A39-4027-AB80-258E1A822E96}">
  <sheetPr codeName="Sheet5">
    <pageSetUpPr fitToPage="1"/>
  </sheetPr>
  <dimension ref="A1:N32"/>
  <sheetViews>
    <sheetView zoomScale="85" zoomScaleNormal="85" workbookViewId="0"/>
  </sheetViews>
  <sheetFormatPr defaultColWidth="10.28515625" defaultRowHeight="18" customHeight="1"/>
  <cols>
    <col min="1" max="1" width="13.85546875" style="92" customWidth="1"/>
    <col min="2" max="3" width="13.28515625" style="92" customWidth="1"/>
    <col min="4" max="6" width="10.28515625" style="92" customWidth="1"/>
    <col min="7" max="14" width="13.28515625" style="92" customWidth="1"/>
    <col min="15" max="16384" width="10.28515625" style="92"/>
  </cols>
  <sheetData>
    <row r="1" spans="1:14" ht="45" customHeight="1" thickBot="1">
      <c r="A1" s="139"/>
      <c r="B1" s="142" t="s">
        <v>669</v>
      </c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1"/>
    </row>
    <row r="2" spans="1:14" ht="36.75" customHeight="1" thickBot="1">
      <c r="A2" s="134" t="s">
        <v>197</v>
      </c>
      <c r="B2" s="135" t="s">
        <v>196</v>
      </c>
      <c r="C2" s="136" t="s">
        <v>195</v>
      </c>
      <c r="D2" s="135" t="s">
        <v>112</v>
      </c>
      <c r="E2" s="135" t="s">
        <v>198</v>
      </c>
      <c r="F2" s="137" t="s">
        <v>194</v>
      </c>
      <c r="G2" s="135" t="s">
        <v>193</v>
      </c>
      <c r="H2" s="138" t="s">
        <v>192</v>
      </c>
      <c r="I2" s="147" t="s">
        <v>200</v>
      </c>
      <c r="J2" s="93" t="s">
        <v>201</v>
      </c>
      <c r="K2" s="94"/>
      <c r="L2" s="94"/>
      <c r="M2" s="94"/>
      <c r="N2" s="95"/>
    </row>
    <row r="3" spans="1:14" ht="18" customHeight="1">
      <c r="A3" s="96">
        <v>2</v>
      </c>
      <c r="B3" s="97">
        <v>1</v>
      </c>
      <c r="C3" s="98" t="s">
        <v>202</v>
      </c>
      <c r="D3" s="97">
        <v>1</v>
      </c>
      <c r="E3" s="97">
        <v>9</v>
      </c>
      <c r="F3" s="97">
        <v>3</v>
      </c>
      <c r="G3" s="97">
        <v>290582</v>
      </c>
      <c r="H3" s="99">
        <v>8.5608000000000004E-2</v>
      </c>
      <c r="I3" s="100">
        <v>23.931312662902641</v>
      </c>
      <c r="J3" s="101">
        <f>IF(ISNUMBER($I3),(($I3-$I$23)*$I$27)+$I$23,"-     ")</f>
        <v>23.911465416766411</v>
      </c>
      <c r="K3" s="102"/>
      <c r="L3" s="102"/>
      <c r="M3" s="98"/>
      <c r="N3" s="103"/>
    </row>
    <row r="4" spans="1:14" ht="18" customHeight="1">
      <c r="A4" s="104">
        <v>2</v>
      </c>
      <c r="B4" s="105">
        <v>1</v>
      </c>
      <c r="C4" s="92" t="s">
        <v>202</v>
      </c>
      <c r="D4" s="105">
        <v>1</v>
      </c>
      <c r="E4" s="105">
        <v>7</v>
      </c>
      <c r="F4" s="105">
        <v>8</v>
      </c>
      <c r="G4" s="105">
        <v>290583</v>
      </c>
      <c r="H4" s="106">
        <v>8.5353999999999999E-2</v>
      </c>
      <c r="I4" s="107">
        <v>23.832905993366815</v>
      </c>
      <c r="J4" s="108">
        <f t="shared" ref="J4:J21" si="0">IF(ISNUMBER($I4),(($I4-$I$23)*$I$27)+$I$23,"-     ")</f>
        <v>23.906208638157818</v>
      </c>
      <c r="K4" s="109"/>
      <c r="L4" s="109"/>
      <c r="M4" s="109"/>
      <c r="N4" s="110"/>
    </row>
    <row r="5" spans="1:14" ht="18" customHeight="1">
      <c r="A5" s="104">
        <v>2</v>
      </c>
      <c r="B5" s="105">
        <v>1</v>
      </c>
      <c r="C5" s="92" t="s">
        <v>202</v>
      </c>
      <c r="D5" s="105">
        <v>1</v>
      </c>
      <c r="E5" s="105">
        <v>1</v>
      </c>
      <c r="F5" s="105">
        <v>1</v>
      </c>
      <c r="G5" s="105">
        <v>290584</v>
      </c>
      <c r="H5" s="106">
        <v>8.4281999999999996E-2</v>
      </c>
      <c r="I5" s="107">
        <v>24.141992995762919</v>
      </c>
      <c r="J5" s="108">
        <f t="shared" si="0"/>
        <v>23.922719733900148</v>
      </c>
      <c r="K5" s="109"/>
      <c r="L5" s="109"/>
      <c r="M5" s="109"/>
      <c r="N5" s="110"/>
    </row>
    <row r="6" spans="1:14" ht="18" customHeight="1">
      <c r="A6" s="104">
        <v>2</v>
      </c>
      <c r="B6" s="105">
        <v>1</v>
      </c>
      <c r="C6" s="92" t="s">
        <v>202</v>
      </c>
      <c r="D6" s="105">
        <v>1</v>
      </c>
      <c r="E6" s="105">
        <v>14</v>
      </c>
      <c r="F6" s="105">
        <v>4</v>
      </c>
      <c r="G6" s="105">
        <v>290585</v>
      </c>
      <c r="H6" s="106">
        <v>8.5593000000000002E-2</v>
      </c>
      <c r="I6" s="107">
        <v>24.22196557081956</v>
      </c>
      <c r="J6" s="108">
        <f t="shared" si="0"/>
        <v>23.926991782977865</v>
      </c>
      <c r="K6" s="109"/>
      <c r="L6" s="109"/>
      <c r="M6" s="109"/>
      <c r="N6" s="110"/>
    </row>
    <row r="7" spans="1:14" ht="18" customHeight="1">
      <c r="A7" s="104">
        <v>2</v>
      </c>
      <c r="B7" s="105">
        <v>1</v>
      </c>
      <c r="C7" s="92" t="s">
        <v>202</v>
      </c>
      <c r="D7" s="105">
        <v>1</v>
      </c>
      <c r="E7" s="105">
        <v>4</v>
      </c>
      <c r="F7" s="105">
        <v>7</v>
      </c>
      <c r="G7" s="105">
        <v>290586</v>
      </c>
      <c r="H7" s="106">
        <v>8.3641999999999994E-2</v>
      </c>
      <c r="I7" s="107">
        <v>23.742326066250957</v>
      </c>
      <c r="J7" s="108">
        <f t="shared" si="0"/>
        <v>23.901369955724235</v>
      </c>
      <c r="K7" s="109"/>
      <c r="L7" s="109"/>
      <c r="M7" s="109"/>
      <c r="N7" s="110"/>
    </row>
    <row r="8" spans="1:14" ht="18" customHeight="1">
      <c r="A8" s="104">
        <v>2</v>
      </c>
      <c r="B8" s="105">
        <v>1</v>
      </c>
      <c r="C8" s="92" t="s">
        <v>202</v>
      </c>
      <c r="D8" s="105">
        <v>1</v>
      </c>
      <c r="E8" s="105">
        <v>19</v>
      </c>
      <c r="F8" s="105">
        <v>11</v>
      </c>
      <c r="G8" s="105">
        <v>290587</v>
      </c>
      <c r="H8" s="106">
        <v>8.4651000000000004E-2</v>
      </c>
      <c r="I8" s="107">
        <v>24.114089851174075</v>
      </c>
      <c r="J8" s="108">
        <f t="shared" si="0"/>
        <v>23.921229177881141</v>
      </c>
      <c r="K8" s="109"/>
      <c r="L8" s="109"/>
      <c r="M8" s="109"/>
      <c r="N8" s="110"/>
    </row>
    <row r="9" spans="1:14" ht="18" customHeight="1">
      <c r="A9" s="104">
        <v>2</v>
      </c>
      <c r="B9" s="105">
        <v>1</v>
      </c>
      <c r="C9" s="92" t="s">
        <v>202</v>
      </c>
      <c r="D9" s="105">
        <v>1</v>
      </c>
      <c r="E9" s="105">
        <v>2</v>
      </c>
      <c r="F9" s="105">
        <v>1</v>
      </c>
      <c r="G9" s="105">
        <v>290588</v>
      </c>
      <c r="H9" s="106">
        <v>8.5168999999999995E-2</v>
      </c>
      <c r="I9" s="107">
        <v>23.347277038642105</v>
      </c>
      <c r="J9" s="108">
        <f t="shared" si="0"/>
        <v>23.880266860908861</v>
      </c>
      <c r="K9" s="109"/>
      <c r="L9" s="109"/>
      <c r="M9" s="109"/>
      <c r="N9" s="110"/>
    </row>
    <row r="10" spans="1:14" ht="18" customHeight="1">
      <c r="A10" s="104">
        <v>2</v>
      </c>
      <c r="B10" s="105">
        <v>1</v>
      </c>
      <c r="C10" s="92" t="s">
        <v>202</v>
      </c>
      <c r="D10" s="105">
        <v>1</v>
      </c>
      <c r="E10" s="105">
        <v>8</v>
      </c>
      <c r="F10" s="105">
        <v>8</v>
      </c>
      <c r="G10" s="105">
        <v>290589</v>
      </c>
      <c r="H10" s="106">
        <v>8.5858000000000004E-2</v>
      </c>
      <c r="I10" s="107">
        <v>23.444314052021184</v>
      </c>
      <c r="J10" s="108">
        <f t="shared" si="0"/>
        <v>23.885450473956421</v>
      </c>
      <c r="K10" s="109"/>
      <c r="L10" s="109"/>
      <c r="M10" s="109"/>
      <c r="N10" s="110"/>
    </row>
    <row r="11" spans="1:14" ht="18" customHeight="1">
      <c r="A11" s="104">
        <v>2</v>
      </c>
      <c r="B11" s="105">
        <v>1</v>
      </c>
      <c r="C11" s="92" t="s">
        <v>202</v>
      </c>
      <c r="D11" s="105">
        <v>1</v>
      </c>
      <c r="E11" s="105">
        <v>15</v>
      </c>
      <c r="F11" s="105">
        <v>10</v>
      </c>
      <c r="G11" s="105">
        <v>290590</v>
      </c>
      <c r="H11" s="106">
        <v>8.6384000000000002E-2</v>
      </c>
      <c r="I11" s="107">
        <v>23.24196586807507</v>
      </c>
      <c r="J11" s="108">
        <f t="shared" si="0"/>
        <v>23.87464125126986</v>
      </c>
      <c r="K11" s="109"/>
      <c r="L11" s="109"/>
      <c r="M11" s="109"/>
      <c r="N11" s="110"/>
    </row>
    <row r="12" spans="1:14" ht="18" customHeight="1">
      <c r="A12" s="104">
        <v>2</v>
      </c>
      <c r="B12" s="105">
        <v>1</v>
      </c>
      <c r="C12" s="92" t="s">
        <v>202</v>
      </c>
      <c r="D12" s="105">
        <v>1</v>
      </c>
      <c r="E12" s="105">
        <v>10</v>
      </c>
      <c r="F12" s="105">
        <v>3</v>
      </c>
      <c r="G12" s="105">
        <v>290591</v>
      </c>
      <c r="H12" s="106">
        <v>8.5020999999999999E-2</v>
      </c>
      <c r="I12" s="107">
        <v>23.611742037507746</v>
      </c>
      <c r="J12" s="108">
        <f t="shared" si="0"/>
        <v>23.894394297141751</v>
      </c>
      <c r="K12" s="109"/>
      <c r="L12" s="109"/>
      <c r="M12" s="109"/>
      <c r="N12" s="110"/>
    </row>
    <row r="13" spans="1:14" ht="18" customHeight="1">
      <c r="A13" s="104">
        <v>2</v>
      </c>
      <c r="B13" s="105">
        <v>1</v>
      </c>
      <c r="C13" s="92" t="s">
        <v>202</v>
      </c>
      <c r="D13" s="105">
        <v>1</v>
      </c>
      <c r="E13" s="105">
        <v>20</v>
      </c>
      <c r="F13" s="105">
        <v>11</v>
      </c>
      <c r="G13" s="105">
        <v>290592</v>
      </c>
      <c r="H13" s="106">
        <v>8.4434999999999996E-2</v>
      </c>
      <c r="I13" s="107">
        <v>23.7576778084502</v>
      </c>
      <c r="J13" s="108">
        <f t="shared" si="0"/>
        <v>23.902190029306425</v>
      </c>
      <c r="K13" s="109"/>
      <c r="L13" s="109"/>
      <c r="M13" s="109"/>
      <c r="N13" s="110"/>
    </row>
    <row r="14" spans="1:14" ht="18" customHeight="1">
      <c r="A14" s="104">
        <v>2</v>
      </c>
      <c r="B14" s="105">
        <v>1</v>
      </c>
      <c r="C14" s="92" t="s">
        <v>202</v>
      </c>
      <c r="D14" s="105">
        <v>1</v>
      </c>
      <c r="E14" s="105">
        <v>16</v>
      </c>
      <c r="F14" s="105">
        <v>10</v>
      </c>
      <c r="G14" s="105">
        <v>290593</v>
      </c>
      <c r="H14" s="106">
        <v>8.5445999999999994E-2</v>
      </c>
      <c r="I14" s="107">
        <v>23.463103456038969</v>
      </c>
      <c r="J14" s="108">
        <f t="shared" si="0"/>
        <v>23.886454183741286</v>
      </c>
      <c r="K14" s="109"/>
      <c r="L14" s="109"/>
      <c r="M14" s="109"/>
      <c r="N14" s="110"/>
    </row>
    <row r="15" spans="1:14" ht="18" customHeight="1">
      <c r="A15" s="104">
        <v>2</v>
      </c>
      <c r="B15" s="105">
        <v>1</v>
      </c>
      <c r="C15" s="92" t="s">
        <v>202</v>
      </c>
      <c r="D15" s="105">
        <v>1</v>
      </c>
      <c r="E15" s="105">
        <v>6</v>
      </c>
      <c r="F15" s="105">
        <v>2</v>
      </c>
      <c r="G15" s="105">
        <v>290594</v>
      </c>
      <c r="H15" s="106">
        <v>8.6747000000000005E-2</v>
      </c>
      <c r="I15" s="107">
        <v>24.097802566724166</v>
      </c>
      <c r="J15" s="108">
        <f t="shared" si="0"/>
        <v>23.920359128636591</v>
      </c>
      <c r="K15" s="109"/>
      <c r="L15" s="109"/>
      <c r="M15" s="109"/>
      <c r="N15" s="110"/>
    </row>
    <row r="16" spans="1:14" ht="18" customHeight="1">
      <c r="A16" s="104">
        <v>2</v>
      </c>
      <c r="B16" s="105">
        <v>1</v>
      </c>
      <c r="C16" s="92" t="s">
        <v>202</v>
      </c>
      <c r="D16" s="105">
        <v>1</v>
      </c>
      <c r="E16" s="105">
        <v>11</v>
      </c>
      <c r="F16" s="105">
        <v>9</v>
      </c>
      <c r="G16" s="105">
        <v>290595</v>
      </c>
      <c r="H16" s="106">
        <v>8.6907999999999999E-2</v>
      </c>
      <c r="I16" s="107">
        <v>23.582633339602385</v>
      </c>
      <c r="J16" s="108">
        <f t="shared" si="0"/>
        <v>23.892839341759206</v>
      </c>
      <c r="K16" s="109"/>
      <c r="L16" s="109"/>
      <c r="M16" s="109"/>
      <c r="N16" s="110"/>
    </row>
    <row r="17" spans="1:14" ht="18" customHeight="1">
      <c r="A17" s="104">
        <v>2</v>
      </c>
      <c r="B17" s="105">
        <v>1</v>
      </c>
      <c r="C17" s="92" t="s">
        <v>202</v>
      </c>
      <c r="D17" s="105">
        <v>1</v>
      </c>
      <c r="E17" s="105">
        <v>13</v>
      </c>
      <c r="F17" s="105">
        <v>4</v>
      </c>
      <c r="G17" s="105">
        <v>290596</v>
      </c>
      <c r="H17" s="106">
        <v>8.5955000000000004E-2</v>
      </c>
      <c r="I17" s="107">
        <v>24.365826172837455</v>
      </c>
      <c r="J17" s="108">
        <f t="shared" si="0"/>
        <v>23.934676661847092</v>
      </c>
      <c r="K17" s="109"/>
      <c r="L17" s="109"/>
      <c r="M17" s="109"/>
      <c r="N17" s="110"/>
    </row>
    <row r="18" spans="1:14" ht="18" customHeight="1">
      <c r="A18" s="104">
        <v>2</v>
      </c>
      <c r="B18" s="105">
        <v>1</v>
      </c>
      <c r="C18" s="92" t="s">
        <v>202</v>
      </c>
      <c r="D18" s="105">
        <v>1</v>
      </c>
      <c r="E18" s="105">
        <v>12</v>
      </c>
      <c r="F18" s="105">
        <v>9</v>
      </c>
      <c r="G18" s="105">
        <v>290597</v>
      </c>
      <c r="H18" s="106">
        <v>8.7854000000000002E-2</v>
      </c>
      <c r="I18" s="107">
        <v>24.635932597061192</v>
      </c>
      <c r="J18" s="108">
        <f t="shared" si="0"/>
        <v>23.94910545696434</v>
      </c>
      <c r="K18" s="109"/>
      <c r="L18" s="109"/>
      <c r="M18" s="109"/>
      <c r="N18" s="110"/>
    </row>
    <row r="19" spans="1:14" ht="18" customHeight="1">
      <c r="A19" s="104">
        <v>2</v>
      </c>
      <c r="B19" s="105">
        <v>1</v>
      </c>
      <c r="C19" s="92" t="s">
        <v>202</v>
      </c>
      <c r="D19" s="105">
        <v>1</v>
      </c>
      <c r="E19" s="105">
        <v>3</v>
      </c>
      <c r="F19" s="105">
        <v>7</v>
      </c>
      <c r="G19" s="105">
        <v>290598</v>
      </c>
      <c r="H19" s="106">
        <v>8.6721999999999994E-2</v>
      </c>
      <c r="I19" s="107">
        <v>24.604091234018235</v>
      </c>
      <c r="J19" s="108">
        <f t="shared" si="0"/>
        <v>23.94740452554473</v>
      </c>
      <c r="K19" s="109"/>
      <c r="L19" s="109"/>
      <c r="M19" s="109"/>
      <c r="N19" s="110"/>
    </row>
    <row r="20" spans="1:14" ht="18" customHeight="1">
      <c r="A20" s="104">
        <v>2</v>
      </c>
      <c r="B20" s="105">
        <v>1</v>
      </c>
      <c r="C20" s="92" t="s">
        <v>202</v>
      </c>
      <c r="D20" s="105">
        <v>1</v>
      </c>
      <c r="E20" s="105">
        <v>5</v>
      </c>
      <c r="F20" s="105">
        <v>2</v>
      </c>
      <c r="G20" s="105">
        <v>290599</v>
      </c>
      <c r="H20" s="106">
        <v>8.6374000000000006E-2</v>
      </c>
      <c r="I20" s="107">
        <v>24.062835860184865</v>
      </c>
      <c r="J20" s="108">
        <f t="shared" si="0"/>
        <v>23.918491244723683</v>
      </c>
      <c r="K20" s="109"/>
      <c r="L20" s="109"/>
      <c r="M20" s="109"/>
      <c r="N20" s="110"/>
    </row>
    <row r="21" spans="1:14" ht="18" customHeight="1">
      <c r="A21" s="104">
        <v>2</v>
      </c>
      <c r="B21" s="105">
        <v>1</v>
      </c>
      <c r="C21" s="92" t="s">
        <v>202</v>
      </c>
      <c r="D21" s="105">
        <v>1</v>
      </c>
      <c r="E21" s="105">
        <v>18</v>
      </c>
      <c r="F21" s="105">
        <v>5</v>
      </c>
      <c r="G21" s="105">
        <v>290600</v>
      </c>
      <c r="H21" s="106">
        <v>8.3417000000000005E-2</v>
      </c>
      <c r="I21" s="107">
        <v>23.687538211948684</v>
      </c>
      <c r="J21" s="108">
        <f t="shared" si="0"/>
        <v>23.898443247383575</v>
      </c>
      <c r="K21" s="109"/>
      <c r="L21" s="109"/>
      <c r="M21" s="109"/>
      <c r="N21" s="110"/>
    </row>
    <row r="22" spans="1:14" ht="18" customHeight="1" thickBot="1">
      <c r="A22" s="104">
        <v>2</v>
      </c>
      <c r="B22" s="105">
        <v>1</v>
      </c>
      <c r="C22" s="92" t="s">
        <v>202</v>
      </c>
      <c r="D22" s="105">
        <v>1</v>
      </c>
      <c r="E22" s="105">
        <v>17</v>
      </c>
      <c r="F22" s="105">
        <v>5</v>
      </c>
      <c r="G22" s="105">
        <v>290601</v>
      </c>
      <c r="H22" s="106">
        <v>8.6729000000000001E-2</v>
      </c>
      <c r="I22" s="107">
        <v>24.319573942578707</v>
      </c>
      <c r="J22" s="108">
        <f>IF(ISNUMBER($I22),(($I22-$I$23)*$I$27)+$I$23,"-     ")</f>
        <v>23.932205917376514</v>
      </c>
      <c r="K22" s="109"/>
      <c r="L22" s="109"/>
      <c r="M22" s="109"/>
      <c r="N22" s="110"/>
    </row>
    <row r="23" spans="1:14" ht="18" customHeight="1">
      <c r="A23" s="143" t="s">
        <v>191</v>
      </c>
      <c r="B23" s="127"/>
      <c r="C23" s="128"/>
      <c r="D23" s="127"/>
      <c r="E23" s="127"/>
      <c r="F23" s="129"/>
      <c r="G23" s="127"/>
      <c r="H23" s="130">
        <f>AVERAGE(H$3:H$22)</f>
        <v>8.5607450000000002E-2</v>
      </c>
      <c r="I23" s="111">
        <f>AVERAGE(I$3:I$22)</f>
        <v>23.910345366298397</v>
      </c>
      <c r="J23" s="112">
        <f>AVERAGE(J$3:J$22)</f>
        <v>23.910345366298401</v>
      </c>
      <c r="K23" s="128"/>
      <c r="L23" s="128"/>
      <c r="M23" s="128"/>
      <c r="N23" s="131"/>
    </row>
    <row r="24" spans="1:14" ht="18" customHeight="1">
      <c r="A24" s="144" t="s">
        <v>190</v>
      </c>
      <c r="B24" s="126"/>
      <c r="C24" s="125"/>
      <c r="D24" s="126"/>
      <c r="E24" s="126"/>
      <c r="F24" s="126"/>
      <c r="G24" s="126"/>
      <c r="H24" s="132"/>
      <c r="I24" s="113">
        <f>MEDIAN(I$3:I$22)</f>
        <v>23.882109328134728</v>
      </c>
      <c r="J24" s="114">
        <f>MEDIAN(J$3:J$22)</f>
        <v>23.908837027462113</v>
      </c>
      <c r="K24" s="125"/>
      <c r="L24" s="125"/>
      <c r="M24" s="125"/>
      <c r="N24" s="133"/>
    </row>
    <row r="25" spans="1:14" ht="18" customHeight="1">
      <c r="A25" s="144" t="s">
        <v>189</v>
      </c>
      <c r="B25" s="126"/>
      <c r="C25" s="125"/>
      <c r="D25" s="126"/>
      <c r="E25" s="126"/>
      <c r="F25" s="126"/>
      <c r="G25" s="126"/>
      <c r="H25" s="132"/>
      <c r="I25" s="113">
        <f>STDEV(I$3:I$22)</f>
        <v>0.40513338956159012</v>
      </c>
      <c r="J25" s="114">
        <f>STDEV(J$3:J$22)</f>
        <v>2.1641790601384978E-2</v>
      </c>
      <c r="K25" s="125"/>
      <c r="L25" s="125"/>
      <c r="M25" s="125"/>
      <c r="N25" s="133"/>
    </row>
    <row r="26" spans="1:14" ht="18" customHeight="1" thickBot="1">
      <c r="A26" s="144" t="s">
        <v>188</v>
      </c>
      <c r="B26" s="126"/>
      <c r="C26" s="125"/>
      <c r="D26" s="126"/>
      <c r="E26" s="126"/>
      <c r="F26" s="126"/>
      <c r="G26" s="126"/>
      <c r="H26" s="132"/>
      <c r="I26" s="115">
        <f>I25/I23</f>
        <v>1.6943853522610557E-2</v>
      </c>
      <c r="J26" s="116">
        <f>J25/J23</f>
        <v>9.051224593304726E-4</v>
      </c>
      <c r="K26" s="125"/>
      <c r="L26" s="125"/>
      <c r="M26" s="125"/>
      <c r="N26" s="133"/>
    </row>
    <row r="27" spans="1:14" ht="18" customHeight="1" thickBot="1">
      <c r="A27" s="145" t="s">
        <v>187</v>
      </c>
      <c r="B27" s="117"/>
      <c r="C27" s="118"/>
      <c r="D27" s="117"/>
      <c r="E27" s="117"/>
      <c r="F27" s="117"/>
      <c r="G27" s="117"/>
      <c r="H27" s="119"/>
      <c r="I27" s="146">
        <f>SQRT(I26*I26*H23/$C$31)/I26</f>
        <v>5.3418926109260814E-2</v>
      </c>
      <c r="J27" s="120"/>
      <c r="K27" s="120"/>
      <c r="L27" s="120"/>
      <c r="M27" s="120"/>
      <c r="N27" s="121"/>
    </row>
    <row r="28" spans="1:14" ht="18" customHeight="1">
      <c r="H28" s="122"/>
    </row>
    <row r="29" spans="1:14" ht="18" customHeight="1">
      <c r="H29" s="122"/>
    </row>
    <row r="30" spans="1:14" ht="18" customHeight="1">
      <c r="A30" s="123" t="s">
        <v>186</v>
      </c>
      <c r="B30" s="124" t="s">
        <v>199</v>
      </c>
      <c r="H30" s="122"/>
    </row>
    <row r="31" spans="1:14" ht="18" customHeight="1">
      <c r="A31" s="92" t="s">
        <v>185</v>
      </c>
      <c r="C31" s="126">
        <v>30</v>
      </c>
      <c r="D31" s="125" t="s">
        <v>184</v>
      </c>
      <c r="H31" s="122"/>
    </row>
    <row r="32" spans="1:14" ht="18" customHeight="1">
      <c r="H32" s="122"/>
    </row>
  </sheetData>
  <printOptions horizontalCentered="1"/>
  <pageMargins left="0.39370078740157483" right="0.39370078740157483" top="0.59055118110236227" bottom="0.47244094488188981" header="0.31496062992125984" footer="0.31496062992125984"/>
  <pageSetup paperSize="9" scale="54" orientation="portrait" r:id="rId1"/>
  <headerFooter>
    <oddHeader>&amp;L&amp;8File: &amp;F,
Sheet: &amp;A, Page: &amp;P of &amp;N.&amp;R&amp;8Prepared By: C.Savory,
Printed: &amp;D.</oddHeader>
    <oddFooter>&amp;R&amp;9Prepared By: Hamidreza.Dehnad,
Printed: 2025-12-08 14:15.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75BFA2-FB82-4ACB-BA96-2B813D709062}">
  <sheetPr codeName="Sheet6"/>
  <dimension ref="A1:BN101"/>
  <sheetViews>
    <sheetView zoomScale="82" zoomScaleNormal="82" workbookViewId="0"/>
  </sheetViews>
  <sheetFormatPr defaultColWidth="9.140625" defaultRowHeight="12.75"/>
  <cols>
    <col min="1" max="1" width="11.140625" customWidth="1"/>
    <col min="2" max="2" width="11.14062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24" width="11.28515625" style="2" bestFit="1" customWidth="1"/>
    <col min="25" max="25" width="11.140625" style="2" bestFit="1" customWidth="1"/>
    <col min="26" max="28" width="11.28515625" style="2" bestFit="1" customWidth="1"/>
    <col min="29" max="64" width="11.140625" style="2" bestFit="1" customWidth="1"/>
    <col min="65" max="65" width="9.28515625" style="54" bestFit="1" customWidth="1"/>
    <col min="66" max="16384" width="9.140625" style="2"/>
  </cols>
  <sheetData>
    <row r="1" spans="1:66" ht="15">
      <c r="B1" s="8" t="s">
        <v>456</v>
      </c>
      <c r="BM1" s="28" t="s">
        <v>67</v>
      </c>
    </row>
    <row r="2" spans="1:66" ht="15">
      <c r="A2" s="25" t="s">
        <v>97</v>
      </c>
      <c r="B2" s="18" t="s">
        <v>112</v>
      </c>
      <c r="C2" s="15" t="s">
        <v>113</v>
      </c>
      <c r="D2" s="14" t="s">
        <v>225</v>
      </c>
      <c r="E2" s="16" t="s">
        <v>225</v>
      </c>
      <c r="F2" s="17" t="s">
        <v>225</v>
      </c>
      <c r="G2" s="17" t="s">
        <v>225</v>
      </c>
      <c r="H2" s="17" t="s">
        <v>225</v>
      </c>
      <c r="I2" s="17" t="s">
        <v>225</v>
      </c>
      <c r="J2" s="17" t="s">
        <v>225</v>
      </c>
      <c r="K2" s="17" t="s">
        <v>225</v>
      </c>
      <c r="L2" s="17" t="s">
        <v>225</v>
      </c>
      <c r="M2" s="17" t="s">
        <v>225</v>
      </c>
      <c r="N2" s="17" t="s">
        <v>225</v>
      </c>
      <c r="O2" s="17" t="s">
        <v>225</v>
      </c>
      <c r="P2" s="17" t="s">
        <v>225</v>
      </c>
      <c r="Q2" s="17" t="s">
        <v>225</v>
      </c>
      <c r="R2" s="17" t="s">
        <v>225</v>
      </c>
      <c r="S2" s="17" t="s">
        <v>225</v>
      </c>
      <c r="T2" s="17" t="s">
        <v>225</v>
      </c>
      <c r="U2" s="17" t="s">
        <v>225</v>
      </c>
      <c r="V2" s="17" t="s">
        <v>225</v>
      </c>
      <c r="W2" s="17" t="s">
        <v>225</v>
      </c>
      <c r="X2" s="17" t="s">
        <v>225</v>
      </c>
      <c r="Y2" s="17" t="s">
        <v>225</v>
      </c>
      <c r="Z2" s="17" t="s">
        <v>225</v>
      </c>
      <c r="AA2" s="17" t="s">
        <v>225</v>
      </c>
      <c r="AB2" s="17" t="s">
        <v>225</v>
      </c>
      <c r="AC2" s="15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8">
        <v>1</v>
      </c>
    </row>
    <row r="3" spans="1:66">
      <c r="A3" s="30"/>
      <c r="B3" s="19" t="s">
        <v>226</v>
      </c>
      <c r="C3" s="9" t="s">
        <v>226</v>
      </c>
      <c r="D3" s="150" t="s">
        <v>227</v>
      </c>
      <c r="E3" s="151" t="s">
        <v>228</v>
      </c>
      <c r="F3" s="152" t="s">
        <v>229</v>
      </c>
      <c r="G3" s="152" t="s">
        <v>230</v>
      </c>
      <c r="H3" s="152" t="s">
        <v>231</v>
      </c>
      <c r="I3" s="152" t="s">
        <v>232</v>
      </c>
      <c r="J3" s="152" t="s">
        <v>233</v>
      </c>
      <c r="K3" s="152" t="s">
        <v>234</v>
      </c>
      <c r="L3" s="152" t="s">
        <v>235</v>
      </c>
      <c r="M3" s="152" t="s">
        <v>236</v>
      </c>
      <c r="N3" s="152" t="s">
        <v>237</v>
      </c>
      <c r="O3" s="152" t="s">
        <v>238</v>
      </c>
      <c r="P3" s="152" t="s">
        <v>239</v>
      </c>
      <c r="Q3" s="152" t="s">
        <v>240</v>
      </c>
      <c r="R3" s="152" t="s">
        <v>241</v>
      </c>
      <c r="S3" s="152" t="s">
        <v>242</v>
      </c>
      <c r="T3" s="152" t="s">
        <v>243</v>
      </c>
      <c r="U3" s="152" t="s">
        <v>244</v>
      </c>
      <c r="V3" s="152" t="s">
        <v>245</v>
      </c>
      <c r="W3" s="152" t="s">
        <v>246</v>
      </c>
      <c r="X3" s="152" t="s">
        <v>247</v>
      </c>
      <c r="Y3" s="152" t="s">
        <v>248</v>
      </c>
      <c r="Z3" s="152" t="s">
        <v>249</v>
      </c>
      <c r="AA3" s="152" t="s">
        <v>250</v>
      </c>
      <c r="AB3" s="152" t="s">
        <v>251</v>
      </c>
      <c r="AC3" s="15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8" t="s">
        <v>3</v>
      </c>
    </row>
    <row r="4" spans="1:66">
      <c r="A4" s="30"/>
      <c r="B4" s="19"/>
      <c r="C4" s="9"/>
      <c r="D4" s="9" t="s">
        <v>115</v>
      </c>
      <c r="E4" s="10" t="s">
        <v>252</v>
      </c>
      <c r="F4" s="11" t="s">
        <v>253</v>
      </c>
      <c r="G4" s="11" t="s">
        <v>253</v>
      </c>
      <c r="H4" s="11" t="s">
        <v>253</v>
      </c>
      <c r="I4" s="11" t="s">
        <v>254</v>
      </c>
      <c r="J4" s="11" t="s">
        <v>253</v>
      </c>
      <c r="K4" s="11" t="s">
        <v>253</v>
      </c>
      <c r="L4" s="11" t="s">
        <v>253</v>
      </c>
      <c r="M4" s="11" t="s">
        <v>253</v>
      </c>
      <c r="N4" s="11" t="s">
        <v>254</v>
      </c>
      <c r="O4" s="11" t="s">
        <v>253</v>
      </c>
      <c r="P4" s="11" t="s">
        <v>253</v>
      </c>
      <c r="Q4" s="11" t="s">
        <v>253</v>
      </c>
      <c r="R4" s="11" t="s">
        <v>253</v>
      </c>
      <c r="S4" s="11" t="s">
        <v>253</v>
      </c>
      <c r="T4" s="11" t="s">
        <v>254</v>
      </c>
      <c r="U4" s="11" t="s">
        <v>252</v>
      </c>
      <c r="V4" s="11" t="s">
        <v>254</v>
      </c>
      <c r="W4" s="11" t="s">
        <v>253</v>
      </c>
      <c r="X4" s="11" t="s">
        <v>252</v>
      </c>
      <c r="Y4" s="11" t="s">
        <v>253</v>
      </c>
      <c r="Z4" s="11" t="s">
        <v>254</v>
      </c>
      <c r="AA4" s="11" t="s">
        <v>253</v>
      </c>
      <c r="AB4" s="11" t="s">
        <v>253</v>
      </c>
      <c r="AC4" s="15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8">
        <v>2</v>
      </c>
    </row>
    <row r="5" spans="1:66">
      <c r="A5" s="30"/>
      <c r="B5" s="19"/>
      <c r="C5" s="9"/>
      <c r="D5" s="27" t="s">
        <v>255</v>
      </c>
      <c r="E5" s="26" t="s">
        <v>118</v>
      </c>
      <c r="F5" s="26" t="s">
        <v>117</v>
      </c>
      <c r="G5" s="26" t="s">
        <v>117</v>
      </c>
      <c r="H5" s="26" t="s">
        <v>117</v>
      </c>
      <c r="I5" s="26" t="s">
        <v>117</v>
      </c>
      <c r="J5" s="26" t="s">
        <v>256</v>
      </c>
      <c r="K5" s="26" t="s">
        <v>257</v>
      </c>
      <c r="L5" s="26" t="s">
        <v>117</v>
      </c>
      <c r="M5" s="26" t="s">
        <v>117</v>
      </c>
      <c r="N5" s="26" t="s">
        <v>117</v>
      </c>
      <c r="O5" s="26" t="s">
        <v>117</v>
      </c>
      <c r="P5" s="26" t="s">
        <v>117</v>
      </c>
      <c r="Q5" s="26" t="s">
        <v>256</v>
      </c>
      <c r="R5" s="26" t="s">
        <v>257</v>
      </c>
      <c r="S5" s="26" t="s">
        <v>256</v>
      </c>
      <c r="T5" s="26" t="s">
        <v>117</v>
      </c>
      <c r="U5" s="26" t="s">
        <v>256</v>
      </c>
      <c r="V5" s="26" t="s">
        <v>117</v>
      </c>
      <c r="W5" s="26" t="s">
        <v>117</v>
      </c>
      <c r="X5" s="26" t="s">
        <v>117</v>
      </c>
      <c r="Y5" s="26" t="s">
        <v>117</v>
      </c>
      <c r="Z5" s="26" t="s">
        <v>117</v>
      </c>
      <c r="AA5" s="26" t="s">
        <v>118</v>
      </c>
      <c r="AB5" s="26" t="s">
        <v>117</v>
      </c>
      <c r="AC5" s="15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8">
        <v>3</v>
      </c>
    </row>
    <row r="6" spans="1:66">
      <c r="A6" s="30"/>
      <c r="B6" s="18">
        <v>1</v>
      </c>
      <c r="C6" s="14">
        <v>1</v>
      </c>
      <c r="D6" s="21">
        <v>24.141992995762919</v>
      </c>
      <c r="E6" s="22">
        <v>22.446000000000002</v>
      </c>
      <c r="F6" s="148">
        <v>20.102</v>
      </c>
      <c r="G6" s="22">
        <v>22.719000000000001</v>
      </c>
      <c r="H6" s="22">
        <v>20.352670911309524</v>
      </c>
      <c r="I6" s="22">
        <v>21.5</v>
      </c>
      <c r="J6" s="22">
        <v>20.37</v>
      </c>
      <c r="K6" s="22">
        <v>23.38</v>
      </c>
      <c r="L6" s="22">
        <v>22.1</v>
      </c>
      <c r="M6" s="22">
        <v>22.7</v>
      </c>
      <c r="N6" s="22">
        <v>23</v>
      </c>
      <c r="O6" s="22">
        <v>22.9</v>
      </c>
      <c r="P6" s="22">
        <v>21.76925</v>
      </c>
      <c r="Q6" s="22">
        <v>21.44</v>
      </c>
      <c r="R6" s="22">
        <v>21.492800000000003</v>
      </c>
      <c r="S6" s="22">
        <v>22</v>
      </c>
      <c r="T6" s="22">
        <v>21.89</v>
      </c>
      <c r="U6" s="22">
        <v>23.105</v>
      </c>
      <c r="V6" s="22">
        <v>22</v>
      </c>
      <c r="W6" s="22">
        <v>21.396999999999998</v>
      </c>
      <c r="X6" s="22">
        <v>22.3</v>
      </c>
      <c r="Y6" s="22" t="s">
        <v>258</v>
      </c>
      <c r="Z6" s="148">
        <v>20.399999999999999</v>
      </c>
      <c r="AA6" s="22">
        <v>22.9</v>
      </c>
      <c r="AB6" s="22">
        <v>20.693999999999999</v>
      </c>
      <c r="AC6" s="15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8">
        <v>1</v>
      </c>
    </row>
    <row r="7" spans="1:66">
      <c r="A7" s="30"/>
      <c r="B7" s="19">
        <v>1</v>
      </c>
      <c r="C7" s="9">
        <v>2</v>
      </c>
      <c r="D7" s="10">
        <v>23.347277038642105</v>
      </c>
      <c r="E7" s="11">
        <v>21.33</v>
      </c>
      <c r="F7" s="149">
        <v>20.16</v>
      </c>
      <c r="G7" s="11">
        <v>21.734000000000002</v>
      </c>
      <c r="H7" s="11">
        <v>21.003029704166664</v>
      </c>
      <c r="I7" s="11">
        <v>22.7</v>
      </c>
      <c r="J7" s="11">
        <v>21.44</v>
      </c>
      <c r="K7" s="11">
        <v>23.38</v>
      </c>
      <c r="L7" s="11">
        <v>22.9</v>
      </c>
      <c r="M7" s="11">
        <v>23.5</v>
      </c>
      <c r="N7" s="11">
        <v>22.9</v>
      </c>
      <c r="O7" s="11">
        <v>21.9</v>
      </c>
      <c r="P7" s="11">
        <v>21.672000000000001</v>
      </c>
      <c r="Q7" s="11">
        <v>22.02</v>
      </c>
      <c r="R7" s="11">
        <v>22.074668879966801</v>
      </c>
      <c r="S7" s="11">
        <v>22.1</v>
      </c>
      <c r="T7" s="11">
        <v>21.96</v>
      </c>
      <c r="U7" s="11">
        <v>22.645</v>
      </c>
      <c r="V7" s="11">
        <v>22.8</v>
      </c>
      <c r="W7" s="11">
        <v>23.257000000000001</v>
      </c>
      <c r="X7" s="11">
        <v>21.900000000000002</v>
      </c>
      <c r="Y7" s="11" t="s">
        <v>258</v>
      </c>
      <c r="Z7" s="149">
        <v>20.7</v>
      </c>
      <c r="AA7" s="11">
        <v>22.8</v>
      </c>
      <c r="AB7" s="11">
        <v>20.575500000000002</v>
      </c>
      <c r="AC7" s="15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8" t="e">
        <v>#N/A</v>
      </c>
    </row>
    <row r="8" spans="1:66">
      <c r="A8" s="30"/>
      <c r="B8" s="19">
        <v>1</v>
      </c>
      <c r="C8" s="9">
        <v>3</v>
      </c>
      <c r="D8" s="10">
        <v>24.604091234018235</v>
      </c>
      <c r="E8" s="11">
        <v>23.492999999999999</v>
      </c>
      <c r="F8" s="149">
        <v>20.196999999999999</v>
      </c>
      <c r="G8" s="11">
        <v>21.84</v>
      </c>
      <c r="H8" s="11">
        <v>20.548528911309525</v>
      </c>
      <c r="I8" s="11">
        <v>22</v>
      </c>
      <c r="J8" s="11">
        <v>21.1</v>
      </c>
      <c r="K8" s="11">
        <v>23.36</v>
      </c>
      <c r="L8" s="11">
        <v>22.9</v>
      </c>
      <c r="M8" s="11">
        <v>22.2</v>
      </c>
      <c r="N8" s="11">
        <v>22</v>
      </c>
      <c r="O8" s="11">
        <v>22</v>
      </c>
      <c r="P8" s="11">
        <v>21.463999999999999</v>
      </c>
      <c r="Q8" s="11">
        <v>21.313333333333333</v>
      </c>
      <c r="R8" s="11">
        <v>20.61129388706113</v>
      </c>
      <c r="S8" s="11">
        <v>21.3</v>
      </c>
      <c r="T8" s="11">
        <v>22.48</v>
      </c>
      <c r="U8" s="11">
        <v>22.14</v>
      </c>
      <c r="V8" s="11">
        <v>22.5</v>
      </c>
      <c r="W8" s="11">
        <v>23.960999999999999</v>
      </c>
      <c r="X8" s="11">
        <v>22.3</v>
      </c>
      <c r="Y8" s="11" t="s">
        <v>258</v>
      </c>
      <c r="Z8" s="149">
        <v>21.3</v>
      </c>
      <c r="AA8" s="11">
        <v>23.4</v>
      </c>
      <c r="AB8" s="11">
        <v>21.320325</v>
      </c>
      <c r="AC8" s="15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8">
        <v>16</v>
      </c>
    </row>
    <row r="9" spans="1:66">
      <c r="A9" s="30"/>
      <c r="B9" s="19">
        <v>1</v>
      </c>
      <c r="C9" s="9">
        <v>4</v>
      </c>
      <c r="D9" s="10">
        <v>23.742326066250957</v>
      </c>
      <c r="E9" s="11">
        <v>23.584</v>
      </c>
      <c r="F9" s="149">
        <v>20.152000000000001</v>
      </c>
      <c r="G9" s="11">
        <v>22.239000000000001</v>
      </c>
      <c r="H9" s="11">
        <v>21.395726370748299</v>
      </c>
      <c r="I9" s="11">
        <v>22.1</v>
      </c>
      <c r="J9" s="11">
        <v>21.5</v>
      </c>
      <c r="K9" s="11">
        <v>23.28</v>
      </c>
      <c r="L9" s="11">
        <v>22.7</v>
      </c>
      <c r="M9" s="11">
        <v>22</v>
      </c>
      <c r="N9" s="11">
        <v>21.7</v>
      </c>
      <c r="O9" s="11">
        <v>22.2</v>
      </c>
      <c r="P9" s="11">
        <v>21.484999999999999</v>
      </c>
      <c r="Q9" s="11">
        <v>21.7</v>
      </c>
      <c r="R9" s="11">
        <v>21.578068438631227</v>
      </c>
      <c r="S9" s="11">
        <v>21.9</v>
      </c>
      <c r="T9" s="11">
        <v>21.97</v>
      </c>
      <c r="U9" s="11">
        <v>23.09</v>
      </c>
      <c r="V9" s="11">
        <v>22.4</v>
      </c>
      <c r="W9" s="11">
        <v>22.963999999999999</v>
      </c>
      <c r="X9" s="11">
        <v>22.6</v>
      </c>
      <c r="Y9" s="11" t="s">
        <v>258</v>
      </c>
      <c r="Z9" s="149">
        <v>20.7</v>
      </c>
      <c r="AA9" s="11">
        <v>22.6</v>
      </c>
      <c r="AB9" s="11">
        <v>20.856075000000001</v>
      </c>
      <c r="AC9" s="15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8">
        <v>22.147486273207942</v>
      </c>
      <c r="BN9" s="28"/>
    </row>
    <row r="10" spans="1:66">
      <c r="A10" s="30"/>
      <c r="B10" s="19">
        <v>1</v>
      </c>
      <c r="C10" s="9">
        <v>5</v>
      </c>
      <c r="D10" s="10">
        <v>24.062835860184865</v>
      </c>
      <c r="E10" s="11">
        <v>23.957999999999998</v>
      </c>
      <c r="F10" s="149">
        <v>20.167999999999999</v>
      </c>
      <c r="G10" s="11">
        <v>23.039000000000001</v>
      </c>
      <c r="H10" s="11">
        <v>21.024015113690474</v>
      </c>
      <c r="I10" s="11">
        <v>22.7</v>
      </c>
      <c r="J10" s="11">
        <v>21.71</v>
      </c>
      <c r="K10" s="11">
        <v>23.3</v>
      </c>
      <c r="L10" s="11">
        <v>21.9</v>
      </c>
      <c r="M10" s="11" t="s">
        <v>259</v>
      </c>
      <c r="N10" s="11">
        <v>22.5</v>
      </c>
      <c r="O10" s="11">
        <v>21.6</v>
      </c>
      <c r="P10" s="11">
        <v>21.71575</v>
      </c>
      <c r="Q10" s="11">
        <v>21.69</v>
      </c>
      <c r="R10" s="11">
        <v>23.095230357316957</v>
      </c>
      <c r="S10" s="11">
        <v>21.8</v>
      </c>
      <c r="T10" s="11">
        <v>21.94</v>
      </c>
      <c r="U10" s="11">
        <v>23.167000000000002</v>
      </c>
      <c r="V10" s="11">
        <v>22.7</v>
      </c>
      <c r="W10" s="11">
        <v>22.559000000000001</v>
      </c>
      <c r="X10" s="11">
        <v>22.2</v>
      </c>
      <c r="Y10" s="11" t="s">
        <v>258</v>
      </c>
      <c r="Z10" s="149">
        <v>18.5</v>
      </c>
      <c r="AA10" s="11">
        <v>23.3</v>
      </c>
      <c r="AB10" s="11">
        <v>21.122675000000001</v>
      </c>
      <c r="AC10" s="15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8">
        <v>7</v>
      </c>
    </row>
    <row r="11" spans="1:66">
      <c r="A11" s="30"/>
      <c r="B11" s="19">
        <v>1</v>
      </c>
      <c r="C11" s="9">
        <v>6</v>
      </c>
      <c r="D11" s="10">
        <v>24.097802566724166</v>
      </c>
      <c r="E11" s="11">
        <v>23.591000000000001</v>
      </c>
      <c r="F11" s="149">
        <v>20.135999999999999</v>
      </c>
      <c r="G11" s="11">
        <v>22.163</v>
      </c>
      <c r="H11" s="11">
        <v>20.964779516666667</v>
      </c>
      <c r="I11" s="11">
        <v>22.5</v>
      </c>
      <c r="J11" s="11">
        <v>20.97</v>
      </c>
      <c r="K11" s="11">
        <v>23.44</v>
      </c>
      <c r="L11" s="11">
        <v>22.4</v>
      </c>
      <c r="M11" s="11">
        <v>21.7</v>
      </c>
      <c r="N11" s="11">
        <v>22</v>
      </c>
      <c r="O11" s="11">
        <v>20.8</v>
      </c>
      <c r="P11" s="11">
        <v>21.800999999999995</v>
      </c>
      <c r="Q11" s="11">
        <v>21.13</v>
      </c>
      <c r="R11" s="11">
        <v>21.005600000000001</v>
      </c>
      <c r="S11" s="11">
        <v>21.2</v>
      </c>
      <c r="T11" s="11">
        <v>22.22</v>
      </c>
      <c r="U11" s="11">
        <v>22.295000000000002</v>
      </c>
      <c r="V11" s="11">
        <v>22.6</v>
      </c>
      <c r="W11" s="11">
        <v>22.5</v>
      </c>
      <c r="X11" s="11">
        <v>22.5</v>
      </c>
      <c r="Y11" s="11" t="s">
        <v>258</v>
      </c>
      <c r="Z11" s="149">
        <v>19.2</v>
      </c>
      <c r="AA11" s="11">
        <v>22.8</v>
      </c>
      <c r="AB11" s="11">
        <v>21.441950000000002</v>
      </c>
      <c r="AC11" s="15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5"/>
    </row>
    <row r="12" spans="1:66">
      <c r="A12" s="30"/>
      <c r="B12" s="19"/>
      <c r="C12" s="9">
        <v>7</v>
      </c>
      <c r="D12" s="10">
        <v>23.832905993366815</v>
      </c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5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5"/>
    </row>
    <row r="13" spans="1:66">
      <c r="A13" s="30"/>
      <c r="B13" s="19"/>
      <c r="C13" s="9">
        <v>8</v>
      </c>
      <c r="D13" s="10">
        <v>23.444314052021184</v>
      </c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5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5"/>
    </row>
    <row r="14" spans="1:66">
      <c r="A14" s="30"/>
      <c r="B14" s="19"/>
      <c r="C14" s="9">
        <v>9</v>
      </c>
      <c r="D14" s="10">
        <v>23.931312662902641</v>
      </c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5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55"/>
    </row>
    <row r="15" spans="1:66">
      <c r="A15" s="30"/>
      <c r="B15" s="19"/>
      <c r="C15" s="9">
        <v>10</v>
      </c>
      <c r="D15" s="10">
        <v>23.611742037507746</v>
      </c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5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5"/>
    </row>
    <row r="16" spans="1:66">
      <c r="A16" s="30"/>
      <c r="B16" s="19"/>
      <c r="C16" s="9">
        <v>11</v>
      </c>
      <c r="D16" s="10">
        <v>23.582633339602385</v>
      </c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5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5"/>
    </row>
    <row r="17" spans="1:65">
      <c r="A17" s="30"/>
      <c r="B17" s="19"/>
      <c r="C17" s="9">
        <v>12</v>
      </c>
      <c r="D17" s="10">
        <v>24.635932597061192</v>
      </c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5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5"/>
    </row>
    <row r="18" spans="1:65">
      <c r="A18" s="30"/>
      <c r="B18" s="19"/>
      <c r="C18" s="9">
        <v>13</v>
      </c>
      <c r="D18" s="10">
        <v>24.365826172837455</v>
      </c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5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55"/>
    </row>
    <row r="19" spans="1:65">
      <c r="A19" s="30"/>
      <c r="B19" s="19"/>
      <c r="C19" s="9">
        <v>14</v>
      </c>
      <c r="D19" s="10">
        <v>24.22196557081956</v>
      </c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5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55"/>
    </row>
    <row r="20" spans="1:65">
      <c r="A20" s="30"/>
      <c r="B20" s="19"/>
      <c r="C20" s="9">
        <v>15</v>
      </c>
      <c r="D20" s="10">
        <v>23.24196586807507</v>
      </c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5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55"/>
    </row>
    <row r="21" spans="1:65">
      <c r="A21" s="30"/>
      <c r="B21" s="19"/>
      <c r="C21" s="9">
        <v>16</v>
      </c>
      <c r="D21" s="10">
        <v>23.463103456038969</v>
      </c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5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55"/>
    </row>
    <row r="22" spans="1:65">
      <c r="A22" s="30"/>
      <c r="B22" s="19"/>
      <c r="C22" s="9">
        <v>17</v>
      </c>
      <c r="D22" s="10">
        <v>24.319573942578707</v>
      </c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5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55"/>
    </row>
    <row r="23" spans="1:65">
      <c r="A23" s="30"/>
      <c r="B23" s="19"/>
      <c r="C23" s="9">
        <v>18</v>
      </c>
      <c r="D23" s="10">
        <v>23.687538211948684</v>
      </c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5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55"/>
    </row>
    <row r="24" spans="1:65">
      <c r="A24" s="30"/>
      <c r="B24" s="19"/>
      <c r="C24" s="9">
        <v>19</v>
      </c>
      <c r="D24" s="10">
        <v>24.114089851174075</v>
      </c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5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55"/>
    </row>
    <row r="25" spans="1:65">
      <c r="A25" s="30"/>
      <c r="B25" s="19"/>
      <c r="C25" s="9">
        <v>20</v>
      </c>
      <c r="D25" s="10">
        <v>23.7576778084502</v>
      </c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5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55"/>
    </row>
    <row r="26" spans="1:65">
      <c r="A26" s="30"/>
      <c r="B26" s="20" t="s">
        <v>260</v>
      </c>
      <c r="C26" s="12"/>
      <c r="D26" s="23">
        <v>23.910345366298394</v>
      </c>
      <c r="E26" s="23">
        <v>23.066999999999997</v>
      </c>
      <c r="F26" s="23">
        <v>20.1525</v>
      </c>
      <c r="G26" s="23">
        <v>22.289000000000001</v>
      </c>
      <c r="H26" s="23">
        <v>20.881458421315191</v>
      </c>
      <c r="I26" s="23">
        <v>22.25</v>
      </c>
      <c r="J26" s="23">
        <v>21.181666666666668</v>
      </c>
      <c r="K26" s="23">
        <v>23.356666666666669</v>
      </c>
      <c r="L26" s="23">
        <v>22.483333333333334</v>
      </c>
      <c r="M26" s="23">
        <v>22.42</v>
      </c>
      <c r="N26" s="23">
        <v>22.350000000000005</v>
      </c>
      <c r="O26" s="23">
        <v>21.900000000000002</v>
      </c>
      <c r="P26" s="23">
        <v>21.651166666666665</v>
      </c>
      <c r="Q26" s="23">
        <v>21.548888888888893</v>
      </c>
      <c r="R26" s="23">
        <v>21.642943593829347</v>
      </c>
      <c r="S26" s="23">
        <v>21.716666666666669</v>
      </c>
      <c r="T26" s="23">
        <v>22.076666666666664</v>
      </c>
      <c r="U26" s="23">
        <v>22.740333333333336</v>
      </c>
      <c r="V26" s="23">
        <v>22.5</v>
      </c>
      <c r="W26" s="23">
        <v>22.772999999999996</v>
      </c>
      <c r="X26" s="23">
        <v>22.3</v>
      </c>
      <c r="Y26" s="23" t="s">
        <v>662</v>
      </c>
      <c r="Z26" s="23">
        <v>20.133333333333333</v>
      </c>
      <c r="AA26" s="23">
        <v>22.966666666666665</v>
      </c>
      <c r="AB26" s="23">
        <v>21.001754166666668</v>
      </c>
      <c r="AC26" s="15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55"/>
    </row>
    <row r="27" spans="1:65">
      <c r="A27" s="30"/>
      <c r="B27" s="3" t="s">
        <v>261</v>
      </c>
      <c r="C27" s="29"/>
      <c r="D27" s="11">
        <v>23.882109328134728</v>
      </c>
      <c r="E27" s="11">
        <v>23.538499999999999</v>
      </c>
      <c r="F27" s="11">
        <v>20.155999999999999</v>
      </c>
      <c r="G27" s="11">
        <v>22.201000000000001</v>
      </c>
      <c r="H27" s="11">
        <v>20.983904610416666</v>
      </c>
      <c r="I27" s="11">
        <v>22.3</v>
      </c>
      <c r="J27" s="11">
        <v>21.270000000000003</v>
      </c>
      <c r="K27" s="11">
        <v>23.369999999999997</v>
      </c>
      <c r="L27" s="11">
        <v>22.549999999999997</v>
      </c>
      <c r="M27" s="11">
        <v>22.2</v>
      </c>
      <c r="N27" s="11">
        <v>22.25</v>
      </c>
      <c r="O27" s="11">
        <v>21.95</v>
      </c>
      <c r="P27" s="11">
        <v>21.693874999999998</v>
      </c>
      <c r="Q27" s="11">
        <v>21.565000000000001</v>
      </c>
      <c r="R27" s="11">
        <v>21.535434219315615</v>
      </c>
      <c r="S27" s="11">
        <v>21.85</v>
      </c>
      <c r="T27" s="11">
        <v>21.965</v>
      </c>
      <c r="U27" s="11">
        <v>22.8675</v>
      </c>
      <c r="V27" s="11">
        <v>22.55</v>
      </c>
      <c r="W27" s="11">
        <v>22.761499999999998</v>
      </c>
      <c r="X27" s="11">
        <v>22.3</v>
      </c>
      <c r="Y27" s="11" t="s">
        <v>662</v>
      </c>
      <c r="Z27" s="11">
        <v>20.549999999999997</v>
      </c>
      <c r="AA27" s="11">
        <v>22.85</v>
      </c>
      <c r="AB27" s="11">
        <v>20.989375000000003</v>
      </c>
      <c r="AC27" s="15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55"/>
    </row>
    <row r="28" spans="1:65">
      <c r="A28" s="30"/>
      <c r="B28" s="3" t="s">
        <v>262</v>
      </c>
      <c r="C28" s="29"/>
      <c r="D28" s="24">
        <v>0.40513338956159012</v>
      </c>
      <c r="E28" s="24">
        <v>0.99197096731708845</v>
      </c>
      <c r="F28" s="24">
        <v>3.1935873246241121E-2</v>
      </c>
      <c r="G28" s="24">
        <v>0.50505484850657578</v>
      </c>
      <c r="H28" s="24">
        <v>0.37335618528971626</v>
      </c>
      <c r="I28" s="24">
        <v>0.47222875812470344</v>
      </c>
      <c r="J28" s="24">
        <v>0.48114100497324769</v>
      </c>
      <c r="K28" s="24">
        <v>5.8537737116040274E-2</v>
      </c>
      <c r="L28" s="24">
        <v>0.42150523919242838</v>
      </c>
      <c r="M28" s="24">
        <v>0.70498226928058283</v>
      </c>
      <c r="N28" s="24">
        <v>0.5319774431308153</v>
      </c>
      <c r="O28" s="24">
        <v>0.69282032302755003</v>
      </c>
      <c r="P28" s="24">
        <v>0.14397323246585275</v>
      </c>
      <c r="Q28" s="24">
        <v>0.3185918089668045</v>
      </c>
      <c r="R28" s="24">
        <v>0.87095159735682326</v>
      </c>
      <c r="S28" s="24">
        <v>0.37638632635454072</v>
      </c>
      <c r="T28" s="24">
        <v>0.2287939393136684</v>
      </c>
      <c r="U28" s="24">
        <v>0.44835328332316982</v>
      </c>
      <c r="V28" s="24">
        <v>0.28284271247461928</v>
      </c>
      <c r="W28" s="24">
        <v>0.85974205433955608</v>
      </c>
      <c r="X28" s="24">
        <v>0.24494897427831752</v>
      </c>
      <c r="Y28" s="24" t="s">
        <v>662</v>
      </c>
      <c r="Z28" s="24">
        <v>1.0595596569644707</v>
      </c>
      <c r="AA28" s="24">
        <v>0.31411250638372595</v>
      </c>
      <c r="AB28" s="24">
        <v>0.34857115680183137</v>
      </c>
      <c r="AC28" s="205"/>
      <c r="AD28" s="206"/>
      <c r="AE28" s="206"/>
      <c r="AF28" s="206"/>
      <c r="AG28" s="206"/>
      <c r="AH28" s="206"/>
      <c r="AI28" s="206"/>
      <c r="AJ28" s="206"/>
      <c r="AK28" s="206"/>
      <c r="AL28" s="206"/>
      <c r="AM28" s="206"/>
      <c r="AN28" s="206"/>
      <c r="AO28" s="206"/>
      <c r="AP28" s="206"/>
      <c r="AQ28" s="206"/>
      <c r="AR28" s="206"/>
      <c r="AS28" s="206"/>
      <c r="AT28" s="206"/>
      <c r="AU28" s="206"/>
      <c r="AV28" s="206"/>
      <c r="AW28" s="206"/>
      <c r="AX28" s="206"/>
      <c r="AY28" s="206"/>
      <c r="AZ28" s="206"/>
      <c r="BA28" s="206"/>
      <c r="BB28" s="206"/>
      <c r="BC28" s="206"/>
      <c r="BD28" s="206"/>
      <c r="BE28" s="206"/>
      <c r="BF28" s="206"/>
      <c r="BG28" s="206"/>
      <c r="BH28" s="206"/>
      <c r="BI28" s="206"/>
      <c r="BJ28" s="206"/>
      <c r="BK28" s="206"/>
      <c r="BL28" s="206"/>
      <c r="BM28" s="56"/>
    </row>
    <row r="29" spans="1:65">
      <c r="A29" s="30"/>
      <c r="B29" s="3" t="s">
        <v>86</v>
      </c>
      <c r="C29" s="29"/>
      <c r="D29" s="13">
        <v>1.6943853522610561E-2</v>
      </c>
      <c r="E29" s="13">
        <v>4.300390026085267E-2</v>
      </c>
      <c r="F29" s="13">
        <v>1.5847102466811126E-3</v>
      </c>
      <c r="G29" s="13">
        <v>2.2659376755645194E-2</v>
      </c>
      <c r="H29" s="13">
        <v>1.7879794493118596E-2</v>
      </c>
      <c r="I29" s="13">
        <v>2.122376441009903E-2</v>
      </c>
      <c r="J29" s="13">
        <v>2.2714973875517238E-2</v>
      </c>
      <c r="K29" s="13">
        <v>2.5062539082078036E-3</v>
      </c>
      <c r="L29" s="13">
        <v>1.8747453188692143E-2</v>
      </c>
      <c r="M29" s="13">
        <v>3.1444347425538928E-2</v>
      </c>
      <c r="N29" s="13">
        <v>2.3802122735159515E-2</v>
      </c>
      <c r="O29" s="13">
        <v>3.1635631188472603E-2</v>
      </c>
      <c r="P29" s="13">
        <v>6.6496754970487857E-3</v>
      </c>
      <c r="Q29" s="13">
        <v>1.4784604932975353E-2</v>
      </c>
      <c r="R29" s="13">
        <v>4.0241827253347441E-2</v>
      </c>
      <c r="S29" s="13">
        <v>1.7331680415404789E-2</v>
      </c>
      <c r="T29" s="13">
        <v>1.0363608907458934E-2</v>
      </c>
      <c r="U29" s="13">
        <v>1.9716214215117184E-2</v>
      </c>
      <c r="V29" s="13">
        <v>1.257078722109419E-2</v>
      </c>
      <c r="W29" s="13">
        <v>3.7752691974687405E-2</v>
      </c>
      <c r="X29" s="13">
        <v>1.0984258936247422E-2</v>
      </c>
      <c r="Y29" s="13" t="s">
        <v>662</v>
      </c>
      <c r="Z29" s="13">
        <v>5.2627135279692254E-2</v>
      </c>
      <c r="AA29" s="13">
        <v>1.3676887070408969E-2</v>
      </c>
      <c r="AB29" s="13">
        <v>1.6597240117926564E-2</v>
      </c>
      <c r="AC29" s="15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55"/>
    </row>
    <row r="30" spans="1:65">
      <c r="A30" s="30"/>
      <c r="B30" s="3" t="s">
        <v>263</v>
      </c>
      <c r="C30" s="29"/>
      <c r="D30" s="13">
        <v>7.959635108671459E-2</v>
      </c>
      <c r="E30" s="13">
        <v>4.1517746774919484E-2</v>
      </c>
      <c r="F30" s="13">
        <v>-9.007732293399362E-2</v>
      </c>
      <c r="G30" s="13">
        <v>6.3896067050845939E-3</v>
      </c>
      <c r="H30" s="13">
        <v>-5.7163500917224996E-2</v>
      </c>
      <c r="I30" s="13">
        <v>4.6286845164937862E-3</v>
      </c>
      <c r="J30" s="13">
        <v>-4.3608542957294327E-2</v>
      </c>
      <c r="K30" s="13">
        <v>5.4596732944879767E-2</v>
      </c>
      <c r="L30" s="13">
        <v>1.5164116414045248E-2</v>
      </c>
      <c r="M30" s="13">
        <v>1.2304499184709883E-2</v>
      </c>
      <c r="N30" s="13">
        <v>9.1438696154446664E-3</v>
      </c>
      <c r="O30" s="13">
        <v>-1.1174463329832962E-2</v>
      </c>
      <c r="P30" s="13">
        <v>-2.2409748917721628E-2</v>
      </c>
      <c r="Q30" s="13">
        <v>-2.7027779899481352E-2</v>
      </c>
      <c r="R30" s="13">
        <v>-2.2781035877148081E-2</v>
      </c>
      <c r="S30" s="13">
        <v>-1.9452302677908873E-2</v>
      </c>
      <c r="T30" s="13">
        <v>-3.1976363216871251E-3</v>
      </c>
      <c r="U30" s="13">
        <v>2.6768142118348104E-2</v>
      </c>
      <c r="V30" s="13">
        <v>1.5916647263870098E-2</v>
      </c>
      <c r="W30" s="13">
        <v>2.8243102584004864E-2</v>
      </c>
      <c r="X30" s="13">
        <v>6.8862770659692263E-3</v>
      </c>
      <c r="Y30" s="13" t="s">
        <v>662</v>
      </c>
      <c r="Z30" s="13">
        <v>-9.0942733411292442E-2</v>
      </c>
      <c r="AA30" s="13">
        <v>3.6987511058972578E-2</v>
      </c>
      <c r="AB30" s="13">
        <v>-5.1731925348443619E-2</v>
      </c>
      <c r="AC30" s="15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5"/>
    </row>
    <row r="31" spans="1:65">
      <c r="A31" s="30"/>
      <c r="B31" s="46" t="s">
        <v>264</v>
      </c>
      <c r="C31" s="47"/>
      <c r="D31" s="45" t="s">
        <v>265</v>
      </c>
      <c r="E31" s="45">
        <v>1.03</v>
      </c>
      <c r="F31" s="45">
        <v>2.65</v>
      </c>
      <c r="G31" s="45">
        <v>0.05</v>
      </c>
      <c r="H31" s="45">
        <v>1.73</v>
      </c>
      <c r="I31" s="45">
        <v>0</v>
      </c>
      <c r="J31" s="45">
        <v>1.35</v>
      </c>
      <c r="K31" s="45">
        <v>1.4</v>
      </c>
      <c r="L31" s="45">
        <v>0.3</v>
      </c>
      <c r="M31" s="45">
        <v>0.21</v>
      </c>
      <c r="N31" s="45">
        <v>0.13</v>
      </c>
      <c r="O31" s="45">
        <v>0.44</v>
      </c>
      <c r="P31" s="45">
        <v>0.76</v>
      </c>
      <c r="Q31" s="45">
        <v>0.89</v>
      </c>
      <c r="R31" s="45">
        <v>0.77</v>
      </c>
      <c r="S31" s="45">
        <v>0.67</v>
      </c>
      <c r="T31" s="45">
        <v>0.22</v>
      </c>
      <c r="U31" s="45">
        <v>0.62</v>
      </c>
      <c r="V31" s="45">
        <v>0.32</v>
      </c>
      <c r="W31" s="45">
        <v>0.66</v>
      </c>
      <c r="X31" s="45">
        <v>0.06</v>
      </c>
      <c r="Y31" s="45" t="s">
        <v>265</v>
      </c>
      <c r="Z31" s="45">
        <v>2.68</v>
      </c>
      <c r="AA31" s="45">
        <v>0.91</v>
      </c>
      <c r="AB31" s="45">
        <v>1.58</v>
      </c>
      <c r="AC31" s="15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5"/>
    </row>
    <row r="32" spans="1:65">
      <c r="B32" s="31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BM32" s="55"/>
    </row>
    <row r="33" spans="65:65">
      <c r="BM33" s="55"/>
    </row>
    <row r="34" spans="65:65">
      <c r="BM34" s="55"/>
    </row>
    <row r="35" spans="65:65">
      <c r="BM35" s="55"/>
    </row>
    <row r="36" spans="65:65">
      <c r="BM36" s="55"/>
    </row>
    <row r="37" spans="65:65">
      <c r="BM37" s="55"/>
    </row>
    <row r="38" spans="65:65">
      <c r="BM38" s="55"/>
    </row>
    <row r="39" spans="65:65">
      <c r="BM39" s="55"/>
    </row>
    <row r="40" spans="65:65">
      <c r="BM40" s="55"/>
    </row>
    <row r="41" spans="65:65">
      <c r="BM41" s="55"/>
    </row>
    <row r="42" spans="65:65">
      <c r="BM42" s="55"/>
    </row>
    <row r="43" spans="65:65">
      <c r="BM43" s="55"/>
    </row>
    <row r="44" spans="65:65">
      <c r="BM44" s="55"/>
    </row>
    <row r="45" spans="65:65">
      <c r="BM45" s="55"/>
    </row>
    <row r="46" spans="65:65">
      <c r="BM46" s="55"/>
    </row>
    <row r="47" spans="65:65">
      <c r="BM47" s="55"/>
    </row>
    <row r="48" spans="65:65">
      <c r="BM48" s="55"/>
    </row>
    <row r="49" spans="65:65">
      <c r="BM49" s="55"/>
    </row>
    <row r="50" spans="65:65">
      <c r="BM50" s="55"/>
    </row>
    <row r="51" spans="65:65">
      <c r="BM51" s="55"/>
    </row>
    <row r="52" spans="65:65">
      <c r="BM52" s="55"/>
    </row>
    <row r="53" spans="65:65">
      <c r="BM53" s="55"/>
    </row>
    <row r="54" spans="65:65">
      <c r="BM54" s="55"/>
    </row>
    <row r="55" spans="65:65">
      <c r="BM55" s="55"/>
    </row>
    <row r="56" spans="65:65">
      <c r="BM56" s="55"/>
    </row>
    <row r="57" spans="65:65">
      <c r="BM57" s="55"/>
    </row>
    <row r="58" spans="65:65">
      <c r="BM58" s="55"/>
    </row>
    <row r="59" spans="65:65">
      <c r="BM59" s="55"/>
    </row>
    <row r="60" spans="65:65">
      <c r="BM60" s="55"/>
    </row>
    <row r="61" spans="65:65">
      <c r="BM61" s="55"/>
    </row>
    <row r="62" spans="65:65">
      <c r="BM62" s="55"/>
    </row>
    <row r="63" spans="65:65">
      <c r="BM63" s="55"/>
    </row>
    <row r="64" spans="65:65">
      <c r="BM64" s="55"/>
    </row>
    <row r="65" spans="65:65">
      <c r="BM65" s="55"/>
    </row>
    <row r="66" spans="65:65">
      <c r="BM66" s="55"/>
    </row>
    <row r="67" spans="65:65">
      <c r="BM67" s="56"/>
    </row>
    <row r="68" spans="65:65">
      <c r="BM68" s="57"/>
    </row>
    <row r="69" spans="65:65">
      <c r="BM69" s="57"/>
    </row>
    <row r="70" spans="65:65">
      <c r="BM70" s="57"/>
    </row>
    <row r="71" spans="65:65">
      <c r="BM71" s="57"/>
    </row>
    <row r="72" spans="65:65">
      <c r="BM72" s="57"/>
    </row>
    <row r="73" spans="65:65">
      <c r="BM73" s="57"/>
    </row>
    <row r="74" spans="65:65">
      <c r="BM74" s="57"/>
    </row>
    <row r="75" spans="65:65">
      <c r="BM75" s="57"/>
    </row>
    <row r="76" spans="65:65">
      <c r="BM76" s="57"/>
    </row>
    <row r="77" spans="65:65">
      <c r="BM77" s="57"/>
    </row>
    <row r="78" spans="65:65">
      <c r="BM78" s="57"/>
    </row>
    <row r="79" spans="65:65">
      <c r="BM79" s="57"/>
    </row>
    <row r="80" spans="65:65">
      <c r="BM80" s="57"/>
    </row>
    <row r="81" spans="65:65">
      <c r="BM81" s="57"/>
    </row>
    <row r="82" spans="65:65">
      <c r="BM82" s="57"/>
    </row>
    <row r="83" spans="65:65">
      <c r="BM83" s="57"/>
    </row>
    <row r="84" spans="65:65">
      <c r="BM84" s="57"/>
    </row>
    <row r="85" spans="65:65">
      <c r="BM85" s="57"/>
    </row>
    <row r="86" spans="65:65">
      <c r="BM86" s="57"/>
    </row>
    <row r="87" spans="65:65">
      <c r="BM87" s="57"/>
    </row>
    <row r="88" spans="65:65">
      <c r="BM88" s="57"/>
    </row>
    <row r="89" spans="65:65">
      <c r="BM89" s="57"/>
    </row>
    <row r="90" spans="65:65">
      <c r="BM90" s="57"/>
    </row>
    <row r="91" spans="65:65">
      <c r="BM91" s="57"/>
    </row>
    <row r="92" spans="65:65">
      <c r="BM92" s="57"/>
    </row>
    <row r="93" spans="65:65">
      <c r="BM93" s="57"/>
    </row>
    <row r="94" spans="65:65">
      <c r="BM94" s="57"/>
    </row>
    <row r="95" spans="65:65">
      <c r="BM95" s="57"/>
    </row>
    <row r="96" spans="65:65">
      <c r="BM96" s="57"/>
    </row>
    <row r="97" spans="65:65">
      <c r="BM97" s="57"/>
    </row>
    <row r="98" spans="65:65">
      <c r="BM98" s="57"/>
    </row>
    <row r="99" spans="65:65">
      <c r="BM99" s="57"/>
    </row>
    <row r="100" spans="65:65">
      <c r="BM100" s="57"/>
    </row>
    <row r="101" spans="65:65">
      <c r="BM101" s="57"/>
    </row>
  </sheetData>
  <dataConsolidate/>
  <conditionalFormatting sqref="B6:C25 E6:AB25">
    <cfRule type="expression" dxfId="32" priority="3">
      <formula>AND($B6&lt;&gt;$B5,NOT(ISBLANK(INDIRECT(Anlyt_LabRefThisCol))))</formula>
    </cfRule>
  </conditionalFormatting>
  <conditionalFormatting sqref="C2:AB31">
    <cfRule type="expression" dxfId="31" priority="1" stopIfTrue="1">
      <formula>AND(ISBLANK(INDIRECT(Anlyt_LabRefLastCol)),ISBLANK(INDIRECT(Anlyt_LabRefThisCol)))</formula>
    </cfRule>
    <cfRule type="expression" dxfId="30" priority="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B8D892-7327-4CA2-9720-04C58C4C22D0}">
  <sheetPr codeName="Sheet12"/>
  <dimension ref="A1:BN101"/>
  <sheetViews>
    <sheetView zoomScaleNormal="100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140625" style="2" bestFit="1" customWidth="1"/>
    <col min="14" max="15" width="10.85546875" style="2" bestFit="1" customWidth="1"/>
    <col min="16" max="64" width="11.140625" style="2" bestFit="1" customWidth="1"/>
    <col min="65" max="65" width="9.28515625" style="54" bestFit="1" customWidth="1"/>
    <col min="66" max="16384" width="9.140625" style="2"/>
  </cols>
  <sheetData>
    <row r="1" spans="1:66" ht="15">
      <c r="B1" s="8" t="s">
        <v>457</v>
      </c>
      <c r="BM1" s="28" t="s">
        <v>67</v>
      </c>
    </row>
    <row r="2" spans="1:66" ht="15">
      <c r="A2" s="25" t="s">
        <v>97</v>
      </c>
      <c r="B2" s="18" t="s">
        <v>112</v>
      </c>
      <c r="C2" s="15" t="s">
        <v>113</v>
      </c>
      <c r="D2" s="14" t="s">
        <v>225</v>
      </c>
      <c r="E2" s="16" t="s">
        <v>225</v>
      </c>
      <c r="F2" s="15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8">
        <v>1</v>
      </c>
    </row>
    <row r="3" spans="1:66">
      <c r="A3" s="30"/>
      <c r="B3" s="19" t="s">
        <v>226</v>
      </c>
      <c r="C3" s="9" t="s">
        <v>226</v>
      </c>
      <c r="D3" s="150" t="s">
        <v>227</v>
      </c>
      <c r="E3" s="151" t="s">
        <v>266</v>
      </c>
      <c r="F3" s="15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8" t="s">
        <v>3</v>
      </c>
    </row>
    <row r="4" spans="1:66">
      <c r="A4" s="30"/>
      <c r="B4" s="19"/>
      <c r="C4" s="9"/>
      <c r="D4" s="9" t="s">
        <v>115</v>
      </c>
      <c r="E4" s="10" t="s">
        <v>253</v>
      </c>
      <c r="F4" s="15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8">
        <v>2</v>
      </c>
    </row>
    <row r="5" spans="1:66">
      <c r="A5" s="30"/>
      <c r="B5" s="19"/>
      <c r="C5" s="9"/>
      <c r="D5" s="27" t="s">
        <v>255</v>
      </c>
      <c r="E5" s="26" t="s">
        <v>256</v>
      </c>
      <c r="F5" s="15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8">
        <v>3</v>
      </c>
    </row>
    <row r="6" spans="1:66">
      <c r="A6" s="30"/>
      <c r="B6" s="18">
        <v>1</v>
      </c>
      <c r="C6" s="14">
        <v>1</v>
      </c>
      <c r="D6" s="21">
        <v>24.141992995762919</v>
      </c>
      <c r="E6" s="22">
        <v>22</v>
      </c>
      <c r="F6" s="15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8">
        <v>1</v>
      </c>
    </row>
    <row r="7" spans="1:66">
      <c r="A7" s="30"/>
      <c r="B7" s="19">
        <v>1</v>
      </c>
      <c r="C7" s="9">
        <v>2</v>
      </c>
      <c r="D7" s="10">
        <v>23.347277038642105</v>
      </c>
      <c r="E7" s="11">
        <v>21.2</v>
      </c>
      <c r="F7" s="15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8" t="e">
        <v>#N/A</v>
      </c>
    </row>
    <row r="8" spans="1:66">
      <c r="A8" s="30"/>
      <c r="B8" s="19">
        <v>1</v>
      </c>
      <c r="C8" s="9">
        <v>3</v>
      </c>
      <c r="D8" s="10">
        <v>24.604091234018235</v>
      </c>
      <c r="E8" s="11">
        <v>22</v>
      </c>
      <c r="F8" s="15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8">
        <v>16</v>
      </c>
    </row>
    <row r="9" spans="1:66">
      <c r="A9" s="30"/>
      <c r="B9" s="19">
        <v>1</v>
      </c>
      <c r="C9" s="9">
        <v>4</v>
      </c>
      <c r="D9" s="10">
        <v>23.742326066250957</v>
      </c>
      <c r="E9" s="11">
        <v>22.2</v>
      </c>
      <c r="F9" s="15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8">
        <v>22.711111111111105</v>
      </c>
      <c r="BN9" s="28"/>
    </row>
    <row r="10" spans="1:66">
      <c r="A10" s="30"/>
      <c r="B10" s="19">
        <v>1</v>
      </c>
      <c r="C10" s="9">
        <v>5</v>
      </c>
      <c r="D10" s="10">
        <v>24.062835860184865</v>
      </c>
      <c r="E10" s="11">
        <v>23</v>
      </c>
      <c r="F10" s="15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8">
        <v>9</v>
      </c>
    </row>
    <row r="11" spans="1:66">
      <c r="A11" s="30"/>
      <c r="B11" s="19">
        <v>1</v>
      </c>
      <c r="C11" s="9">
        <v>6</v>
      </c>
      <c r="D11" s="10">
        <v>24.097802566724166</v>
      </c>
      <c r="E11" s="11">
        <v>23.6</v>
      </c>
      <c r="F11" s="15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5"/>
    </row>
    <row r="12" spans="1:66">
      <c r="A12" s="30"/>
      <c r="B12" s="19">
        <v>2</v>
      </c>
      <c r="C12" s="9">
        <v>7</v>
      </c>
      <c r="D12" s="10">
        <v>23.832905993366815</v>
      </c>
      <c r="E12" s="11">
        <v>21.6</v>
      </c>
      <c r="F12" s="15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5"/>
    </row>
    <row r="13" spans="1:66">
      <c r="A13" s="30"/>
      <c r="B13" s="19">
        <v>2</v>
      </c>
      <c r="C13" s="9">
        <v>8</v>
      </c>
      <c r="D13" s="10">
        <v>23.444314052021184</v>
      </c>
      <c r="E13" s="11">
        <v>22.7</v>
      </c>
      <c r="F13" s="15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5"/>
    </row>
    <row r="14" spans="1:66">
      <c r="A14" s="30"/>
      <c r="B14" s="19">
        <v>2</v>
      </c>
      <c r="C14" s="9">
        <v>9</v>
      </c>
      <c r="D14" s="10">
        <v>23.931312662902641</v>
      </c>
      <c r="E14" s="11">
        <v>21</v>
      </c>
      <c r="F14" s="15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55"/>
    </row>
    <row r="15" spans="1:66">
      <c r="A15" s="30"/>
      <c r="B15" s="19">
        <v>2</v>
      </c>
      <c r="C15" s="9">
        <v>10</v>
      </c>
      <c r="D15" s="10">
        <v>23.611742037507746</v>
      </c>
      <c r="E15" s="11">
        <v>21.7</v>
      </c>
      <c r="F15" s="15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5"/>
    </row>
    <row r="16" spans="1:66">
      <c r="A16" s="30"/>
      <c r="B16" s="19">
        <v>2</v>
      </c>
      <c r="C16" s="9">
        <v>11</v>
      </c>
      <c r="D16" s="10">
        <v>23.582633339602385</v>
      </c>
      <c r="E16" s="11">
        <v>23.1</v>
      </c>
      <c r="F16" s="15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5"/>
    </row>
    <row r="17" spans="1:65">
      <c r="A17" s="30"/>
      <c r="B17" s="19">
        <v>2</v>
      </c>
      <c r="C17" s="9">
        <v>12</v>
      </c>
      <c r="D17" s="10">
        <v>24.635932597061192</v>
      </c>
      <c r="E17" s="11">
        <v>24.9</v>
      </c>
      <c r="F17" s="15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5"/>
    </row>
    <row r="18" spans="1:65">
      <c r="A18" s="30"/>
      <c r="B18" s="19">
        <v>3</v>
      </c>
      <c r="C18" s="9">
        <v>13</v>
      </c>
      <c r="D18" s="10">
        <v>24.365826172837455</v>
      </c>
      <c r="E18" s="11">
        <v>22</v>
      </c>
      <c r="F18" s="15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55"/>
    </row>
    <row r="19" spans="1:65">
      <c r="A19" s="30"/>
      <c r="B19" s="19">
        <v>3</v>
      </c>
      <c r="C19" s="9">
        <v>14</v>
      </c>
      <c r="D19" s="10">
        <v>24.22196557081956</v>
      </c>
      <c r="E19" s="11">
        <v>22.9</v>
      </c>
      <c r="F19" s="15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55"/>
    </row>
    <row r="20" spans="1:65">
      <c r="A20" s="30"/>
      <c r="B20" s="19">
        <v>3</v>
      </c>
      <c r="C20" s="9">
        <v>15</v>
      </c>
      <c r="D20" s="10">
        <v>23.24196586807507</v>
      </c>
      <c r="E20" s="11">
        <v>22.9</v>
      </c>
      <c r="F20" s="15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55"/>
    </row>
    <row r="21" spans="1:65">
      <c r="A21" s="30"/>
      <c r="B21" s="19">
        <v>3</v>
      </c>
      <c r="C21" s="9">
        <v>16</v>
      </c>
      <c r="D21" s="10">
        <v>23.463103456038969</v>
      </c>
      <c r="E21" s="11">
        <v>24</v>
      </c>
      <c r="F21" s="15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55"/>
    </row>
    <row r="22" spans="1:65">
      <c r="A22" s="30"/>
      <c r="B22" s="19">
        <v>3</v>
      </c>
      <c r="C22" s="9">
        <v>17</v>
      </c>
      <c r="D22" s="10">
        <v>24.319573942578707</v>
      </c>
      <c r="E22" s="11">
        <v>24.2</v>
      </c>
      <c r="F22" s="15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55"/>
    </row>
    <row r="23" spans="1:65">
      <c r="A23" s="30"/>
      <c r="B23" s="19">
        <v>3</v>
      </c>
      <c r="C23" s="9">
        <v>18</v>
      </c>
      <c r="D23" s="10">
        <v>23.687538211948684</v>
      </c>
      <c r="E23" s="11">
        <v>23.8</v>
      </c>
      <c r="F23" s="15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55"/>
    </row>
    <row r="24" spans="1:65">
      <c r="A24" s="30"/>
      <c r="B24" s="19"/>
      <c r="C24" s="9">
        <v>19</v>
      </c>
      <c r="D24" s="10">
        <v>24.114089851174075</v>
      </c>
      <c r="E24" s="11"/>
      <c r="F24" s="15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55"/>
    </row>
    <row r="25" spans="1:65">
      <c r="A25" s="30"/>
      <c r="B25" s="19"/>
      <c r="C25" s="9">
        <v>20</v>
      </c>
      <c r="D25" s="10">
        <v>23.7576778084502</v>
      </c>
      <c r="E25" s="11"/>
      <c r="F25" s="15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55"/>
    </row>
    <row r="26" spans="1:65">
      <c r="A26" s="30"/>
      <c r="B26" s="20" t="s">
        <v>260</v>
      </c>
      <c r="C26" s="12"/>
      <c r="D26" s="23">
        <v>23.910345366298394</v>
      </c>
      <c r="E26" s="23">
        <v>22.711111111111105</v>
      </c>
      <c r="F26" s="15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55"/>
    </row>
    <row r="27" spans="1:65">
      <c r="A27" s="30"/>
      <c r="B27" s="3" t="s">
        <v>261</v>
      </c>
      <c r="C27" s="29"/>
      <c r="D27" s="11">
        <v>23.882109328134728</v>
      </c>
      <c r="E27" s="11">
        <v>22.799999999999997</v>
      </c>
      <c r="F27" s="15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55"/>
    </row>
    <row r="28" spans="1:65">
      <c r="A28" s="30"/>
      <c r="B28" s="3" t="s">
        <v>262</v>
      </c>
      <c r="C28" s="29"/>
      <c r="D28" s="24">
        <v>0.40513338956159012</v>
      </c>
      <c r="E28" s="24">
        <v>1.0900020986967864</v>
      </c>
      <c r="F28" s="205"/>
      <c r="G28" s="206"/>
      <c r="H28" s="206"/>
      <c r="I28" s="206"/>
      <c r="J28" s="206"/>
      <c r="K28" s="206"/>
      <c r="L28" s="206"/>
      <c r="M28" s="206"/>
      <c r="N28" s="206"/>
      <c r="O28" s="206"/>
      <c r="P28" s="206"/>
      <c r="Q28" s="206"/>
      <c r="R28" s="206"/>
      <c r="S28" s="206"/>
      <c r="T28" s="206"/>
      <c r="U28" s="206"/>
      <c r="V28" s="206"/>
      <c r="W28" s="206"/>
      <c r="X28" s="206"/>
      <c r="Y28" s="206"/>
      <c r="Z28" s="206"/>
      <c r="AA28" s="206"/>
      <c r="AB28" s="206"/>
      <c r="AC28" s="206"/>
      <c r="AD28" s="206"/>
      <c r="AE28" s="206"/>
      <c r="AF28" s="206"/>
      <c r="AG28" s="206"/>
      <c r="AH28" s="206"/>
      <c r="AI28" s="206"/>
      <c r="AJ28" s="206"/>
      <c r="AK28" s="206"/>
      <c r="AL28" s="206"/>
      <c r="AM28" s="206"/>
      <c r="AN28" s="206"/>
      <c r="AO28" s="206"/>
      <c r="AP28" s="206"/>
      <c r="AQ28" s="206"/>
      <c r="AR28" s="206"/>
      <c r="AS28" s="206"/>
      <c r="AT28" s="206"/>
      <c r="AU28" s="206"/>
      <c r="AV28" s="206"/>
      <c r="AW28" s="206"/>
      <c r="AX28" s="206"/>
      <c r="AY28" s="206"/>
      <c r="AZ28" s="206"/>
      <c r="BA28" s="206"/>
      <c r="BB28" s="206"/>
      <c r="BC28" s="206"/>
      <c r="BD28" s="206"/>
      <c r="BE28" s="206"/>
      <c r="BF28" s="206"/>
      <c r="BG28" s="206"/>
      <c r="BH28" s="206"/>
      <c r="BI28" s="206"/>
      <c r="BJ28" s="206"/>
      <c r="BK28" s="206"/>
      <c r="BL28" s="206"/>
      <c r="BM28" s="56"/>
    </row>
    <row r="29" spans="1:65">
      <c r="A29" s="30"/>
      <c r="B29" s="3" t="s">
        <v>86</v>
      </c>
      <c r="C29" s="29"/>
      <c r="D29" s="13">
        <v>1.6943853522610561E-2</v>
      </c>
      <c r="E29" s="13">
        <v>4.7994221566883953E-2</v>
      </c>
      <c r="F29" s="15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55"/>
    </row>
    <row r="30" spans="1:65">
      <c r="A30" s="30"/>
      <c r="B30" s="3" t="s">
        <v>263</v>
      </c>
      <c r="C30" s="29"/>
      <c r="D30" s="13">
        <v>5.2803856637405167E-2</v>
      </c>
      <c r="E30" s="13">
        <v>0</v>
      </c>
      <c r="F30" s="15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5"/>
    </row>
    <row r="31" spans="1:65">
      <c r="A31" s="30"/>
      <c r="B31" s="46" t="s">
        <v>264</v>
      </c>
      <c r="C31" s="47"/>
      <c r="D31" s="45" t="s">
        <v>265</v>
      </c>
      <c r="E31" s="45" t="s">
        <v>265</v>
      </c>
      <c r="F31" s="15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5"/>
    </row>
    <row r="32" spans="1:65">
      <c r="B32" s="31"/>
      <c r="C32" s="20"/>
      <c r="D32" s="20"/>
      <c r="E32" s="20"/>
      <c r="BM32" s="55"/>
    </row>
    <row r="33" spans="65:65">
      <c r="BM33" s="55"/>
    </row>
    <row r="34" spans="65:65">
      <c r="BM34" s="55"/>
    </row>
    <row r="35" spans="65:65">
      <c r="BM35" s="55"/>
    </row>
    <row r="36" spans="65:65">
      <c r="BM36" s="55"/>
    </row>
    <row r="37" spans="65:65">
      <c r="BM37" s="55"/>
    </row>
    <row r="38" spans="65:65">
      <c r="BM38" s="55"/>
    </row>
    <row r="39" spans="65:65">
      <c r="BM39" s="55"/>
    </row>
    <row r="40" spans="65:65">
      <c r="BM40" s="55"/>
    </row>
    <row r="41" spans="65:65">
      <c r="BM41" s="55"/>
    </row>
    <row r="42" spans="65:65">
      <c r="BM42" s="55"/>
    </row>
    <row r="43" spans="65:65">
      <c r="BM43" s="55"/>
    </row>
    <row r="44" spans="65:65">
      <c r="BM44" s="55"/>
    </row>
    <row r="45" spans="65:65">
      <c r="BM45" s="55"/>
    </row>
    <row r="46" spans="65:65">
      <c r="BM46" s="55"/>
    </row>
    <row r="47" spans="65:65">
      <c r="BM47" s="55"/>
    </row>
    <row r="48" spans="65:65">
      <c r="BM48" s="55"/>
    </row>
    <row r="49" spans="65:65">
      <c r="BM49" s="55"/>
    </row>
    <row r="50" spans="65:65">
      <c r="BM50" s="55"/>
    </row>
    <row r="51" spans="65:65">
      <c r="BM51" s="55"/>
    </row>
    <row r="52" spans="65:65">
      <c r="BM52" s="55"/>
    </row>
    <row r="53" spans="65:65">
      <c r="BM53" s="55"/>
    </row>
    <row r="54" spans="65:65">
      <c r="BM54" s="55"/>
    </row>
    <row r="55" spans="65:65">
      <c r="BM55" s="55"/>
    </row>
    <row r="56" spans="65:65">
      <c r="BM56" s="55"/>
    </row>
    <row r="57" spans="65:65">
      <c r="BM57" s="55"/>
    </row>
    <row r="58" spans="65:65">
      <c r="BM58" s="55"/>
    </row>
    <row r="59" spans="65:65">
      <c r="BM59" s="55"/>
    </row>
    <row r="60" spans="65:65">
      <c r="BM60" s="55"/>
    </row>
    <row r="61" spans="65:65">
      <c r="BM61" s="55"/>
    </row>
    <row r="62" spans="65:65">
      <c r="BM62" s="55"/>
    </row>
    <row r="63" spans="65:65">
      <c r="BM63" s="55"/>
    </row>
    <row r="64" spans="65:65">
      <c r="BM64" s="55"/>
    </row>
    <row r="65" spans="65:65">
      <c r="BM65" s="55"/>
    </row>
    <row r="66" spans="65:65">
      <c r="BM66" s="55"/>
    </row>
    <row r="67" spans="65:65">
      <c r="BM67" s="56"/>
    </row>
    <row r="68" spans="65:65">
      <c r="BM68" s="57"/>
    </row>
    <row r="69" spans="65:65">
      <c r="BM69" s="57"/>
    </row>
    <row r="70" spans="65:65">
      <c r="BM70" s="57"/>
    </row>
    <row r="71" spans="65:65">
      <c r="BM71" s="57"/>
    </row>
    <row r="72" spans="65:65">
      <c r="BM72" s="57"/>
    </row>
    <row r="73" spans="65:65">
      <c r="BM73" s="57"/>
    </row>
    <row r="74" spans="65:65">
      <c r="BM74" s="57"/>
    </row>
    <row r="75" spans="65:65">
      <c r="BM75" s="57"/>
    </row>
    <row r="76" spans="65:65">
      <c r="BM76" s="57"/>
    </row>
    <row r="77" spans="65:65">
      <c r="BM77" s="57"/>
    </row>
    <row r="78" spans="65:65">
      <c r="BM78" s="57"/>
    </row>
    <row r="79" spans="65:65">
      <c r="BM79" s="57"/>
    </row>
    <row r="80" spans="65:65">
      <c r="BM80" s="57"/>
    </row>
    <row r="81" spans="65:65">
      <c r="BM81" s="57"/>
    </row>
    <row r="82" spans="65:65">
      <c r="BM82" s="57"/>
    </row>
    <row r="83" spans="65:65">
      <c r="BM83" s="57"/>
    </row>
    <row r="84" spans="65:65">
      <c r="BM84" s="57"/>
    </row>
    <row r="85" spans="65:65">
      <c r="BM85" s="57"/>
    </row>
    <row r="86" spans="65:65">
      <c r="BM86" s="57"/>
    </row>
    <row r="87" spans="65:65">
      <c r="BM87" s="57"/>
    </row>
    <row r="88" spans="65:65">
      <c r="BM88" s="57"/>
    </row>
    <row r="89" spans="65:65">
      <c r="BM89" s="57"/>
    </row>
    <row r="90" spans="65:65">
      <c r="BM90" s="57"/>
    </row>
    <row r="91" spans="65:65">
      <c r="BM91" s="57"/>
    </row>
    <row r="92" spans="65:65">
      <c r="BM92" s="57"/>
    </row>
    <row r="93" spans="65:65">
      <c r="BM93" s="57"/>
    </row>
    <row r="94" spans="65:65">
      <c r="BM94" s="57"/>
    </row>
    <row r="95" spans="65:65">
      <c r="BM95" s="57"/>
    </row>
    <row r="96" spans="65:65">
      <c r="BM96" s="57"/>
    </row>
    <row r="97" spans="65:65">
      <c r="BM97" s="57"/>
    </row>
    <row r="98" spans="65:65">
      <c r="BM98" s="57"/>
    </row>
    <row r="99" spans="65:65">
      <c r="BM99" s="57"/>
    </row>
    <row r="100" spans="65:65">
      <c r="BM100" s="57"/>
    </row>
    <row r="101" spans="65:65">
      <c r="BM101" s="57"/>
    </row>
  </sheetData>
  <dataConsolidate/>
  <conditionalFormatting sqref="B6:C25 E6:E25">
    <cfRule type="expression" dxfId="29" priority="3">
      <formula>AND($B6&lt;&gt;$B5,NOT(ISBLANK(INDIRECT(Anlyt_LabRefThisCol))))</formula>
    </cfRule>
  </conditionalFormatting>
  <conditionalFormatting sqref="C2:E31">
    <cfRule type="expression" dxfId="28" priority="1" stopIfTrue="1">
      <formula>AND(ISBLANK(INDIRECT(Anlyt_LabRefLastCol)),ISBLANK(INDIRECT(Anlyt_LabRefThisCol)))</formula>
    </cfRule>
    <cfRule type="expression" dxfId="27" priority="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BAF7E2-F090-4D27-92E3-B076A3FB240A}">
  <sheetPr codeName="Sheet13"/>
  <dimension ref="A1:BN101"/>
  <sheetViews>
    <sheetView zoomScaleNormal="100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16" width="11.28515625" style="2" bestFit="1" customWidth="1"/>
    <col min="17" max="64" width="11.140625" style="2" bestFit="1" customWidth="1"/>
    <col min="65" max="65" width="9.28515625" style="54" bestFit="1" customWidth="1"/>
    <col min="66" max="16384" width="9.140625" style="2"/>
  </cols>
  <sheetData>
    <row r="1" spans="1:66" ht="15">
      <c r="B1" s="8" t="s">
        <v>458</v>
      </c>
      <c r="BM1" s="28" t="s">
        <v>67</v>
      </c>
    </row>
    <row r="2" spans="1:66" ht="15">
      <c r="A2" s="25" t="s">
        <v>97</v>
      </c>
      <c r="B2" s="18" t="s">
        <v>112</v>
      </c>
      <c r="C2" s="15" t="s">
        <v>113</v>
      </c>
      <c r="D2" s="14" t="s">
        <v>225</v>
      </c>
      <c r="E2" s="16" t="s">
        <v>225</v>
      </c>
      <c r="F2" s="17" t="s">
        <v>225</v>
      </c>
      <c r="G2" s="17" t="s">
        <v>225</v>
      </c>
      <c r="H2" s="17" t="s">
        <v>225</v>
      </c>
      <c r="I2" s="17" t="s">
        <v>225</v>
      </c>
      <c r="J2" s="17" t="s">
        <v>225</v>
      </c>
      <c r="K2" s="17" t="s">
        <v>225</v>
      </c>
      <c r="L2" s="17" t="s">
        <v>225</v>
      </c>
      <c r="M2" s="17" t="s">
        <v>225</v>
      </c>
      <c r="N2" s="17" t="s">
        <v>225</v>
      </c>
      <c r="O2" s="17" t="s">
        <v>225</v>
      </c>
      <c r="P2" s="17" t="s">
        <v>225</v>
      </c>
      <c r="Q2" s="15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8">
        <v>1</v>
      </c>
    </row>
    <row r="3" spans="1:66">
      <c r="A3" s="30"/>
      <c r="B3" s="19" t="s">
        <v>226</v>
      </c>
      <c r="C3" s="9" t="s">
        <v>226</v>
      </c>
      <c r="D3" s="150" t="s">
        <v>227</v>
      </c>
      <c r="E3" s="151" t="s">
        <v>267</v>
      </c>
      <c r="F3" s="152" t="s">
        <v>268</v>
      </c>
      <c r="G3" s="152" t="s">
        <v>269</v>
      </c>
      <c r="H3" s="152" t="s">
        <v>270</v>
      </c>
      <c r="I3" s="152" t="s">
        <v>271</v>
      </c>
      <c r="J3" s="152" t="s">
        <v>272</v>
      </c>
      <c r="K3" s="152" t="s">
        <v>273</v>
      </c>
      <c r="L3" s="152" t="s">
        <v>274</v>
      </c>
      <c r="M3" s="152" t="s">
        <v>275</v>
      </c>
      <c r="N3" s="152" t="s">
        <v>276</v>
      </c>
      <c r="O3" s="152" t="s">
        <v>277</v>
      </c>
      <c r="P3" s="152" t="s">
        <v>278</v>
      </c>
      <c r="Q3" s="15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8" t="s">
        <v>3</v>
      </c>
    </row>
    <row r="4" spans="1:66">
      <c r="A4" s="30"/>
      <c r="B4" s="19"/>
      <c r="C4" s="9"/>
      <c r="D4" s="9" t="s">
        <v>115</v>
      </c>
      <c r="E4" s="10" t="s">
        <v>279</v>
      </c>
      <c r="F4" s="11" t="s">
        <v>279</v>
      </c>
      <c r="G4" s="11" t="s">
        <v>279</v>
      </c>
      <c r="H4" s="11" t="s">
        <v>279</v>
      </c>
      <c r="I4" s="11" t="s">
        <v>279</v>
      </c>
      <c r="J4" s="11" t="s">
        <v>279</v>
      </c>
      <c r="K4" s="11" t="s">
        <v>279</v>
      </c>
      <c r="L4" s="11" t="s">
        <v>279</v>
      </c>
      <c r="M4" s="11" t="s">
        <v>279</v>
      </c>
      <c r="N4" s="11" t="s">
        <v>279</v>
      </c>
      <c r="O4" s="11" t="s">
        <v>279</v>
      </c>
      <c r="P4" s="11" t="s">
        <v>279</v>
      </c>
      <c r="Q4" s="15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8">
        <v>2</v>
      </c>
    </row>
    <row r="5" spans="1:66">
      <c r="A5" s="30"/>
      <c r="B5" s="19"/>
      <c r="C5" s="9"/>
      <c r="D5" s="27" t="s">
        <v>255</v>
      </c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15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8">
        <v>3</v>
      </c>
    </row>
    <row r="6" spans="1:66">
      <c r="A6" s="30"/>
      <c r="B6" s="18">
        <v>1</v>
      </c>
      <c r="C6" s="14">
        <v>1</v>
      </c>
      <c r="D6" s="21">
        <v>24.141992995762919</v>
      </c>
      <c r="E6" s="22">
        <v>23.09</v>
      </c>
      <c r="F6" s="22">
        <v>23.05</v>
      </c>
      <c r="G6" s="22">
        <v>23.36</v>
      </c>
      <c r="H6" s="22">
        <v>23.1</v>
      </c>
      <c r="I6" s="22">
        <v>23.09</v>
      </c>
      <c r="J6" s="22">
        <v>22.56</v>
      </c>
      <c r="K6" s="22">
        <v>24.646000000000001</v>
      </c>
      <c r="L6" s="22">
        <v>24.053000000000001</v>
      </c>
      <c r="M6" s="22">
        <v>23.693999999999999</v>
      </c>
      <c r="N6" s="22">
        <v>22.669</v>
      </c>
      <c r="O6" s="22">
        <v>22.510999999999999</v>
      </c>
      <c r="P6" s="22">
        <v>23.17</v>
      </c>
      <c r="Q6" s="15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8">
        <v>1</v>
      </c>
    </row>
    <row r="7" spans="1:66">
      <c r="A7" s="30"/>
      <c r="B7" s="19">
        <v>1</v>
      </c>
      <c r="C7" s="9">
        <v>2</v>
      </c>
      <c r="D7" s="10">
        <v>23.347277038642105</v>
      </c>
      <c r="E7" s="11">
        <v>23.73</v>
      </c>
      <c r="F7" s="11">
        <v>23.33</v>
      </c>
      <c r="G7" s="11">
        <v>22.71</v>
      </c>
      <c r="H7" s="11">
        <v>23.1</v>
      </c>
      <c r="I7" s="11">
        <v>23.13</v>
      </c>
      <c r="J7" s="11">
        <v>23.13</v>
      </c>
      <c r="K7" s="11">
        <v>23.238</v>
      </c>
      <c r="L7" s="11">
        <v>22.995000000000001</v>
      </c>
      <c r="M7" s="11">
        <v>22.899000000000001</v>
      </c>
      <c r="N7" s="11">
        <v>22.719000000000001</v>
      </c>
      <c r="O7" s="11">
        <v>22.521999999999998</v>
      </c>
      <c r="P7" s="11">
        <v>23.419</v>
      </c>
      <c r="Q7" s="15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8" t="e">
        <v>#N/A</v>
      </c>
    </row>
    <row r="8" spans="1:66">
      <c r="A8" s="30"/>
      <c r="B8" s="19">
        <v>1</v>
      </c>
      <c r="C8" s="9">
        <v>3</v>
      </c>
      <c r="D8" s="10">
        <v>24.604091234018235</v>
      </c>
      <c r="E8" s="11">
        <v>23.05</v>
      </c>
      <c r="F8" s="11">
        <v>23.16</v>
      </c>
      <c r="G8" s="11">
        <v>24.456</v>
      </c>
      <c r="H8" s="11">
        <v>23.1</v>
      </c>
      <c r="I8" s="11">
        <v>23.5</v>
      </c>
      <c r="J8" s="11">
        <v>23.42</v>
      </c>
      <c r="K8" s="11">
        <v>24.286999999999999</v>
      </c>
      <c r="L8" s="11">
        <v>23.495000000000001</v>
      </c>
      <c r="M8" s="11">
        <v>24.033999999999999</v>
      </c>
      <c r="N8" s="11">
        <v>22.919</v>
      </c>
      <c r="O8" s="11">
        <v>22.78</v>
      </c>
      <c r="P8" s="11">
        <v>23.370999999999999</v>
      </c>
      <c r="Q8" s="15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8">
        <v>16</v>
      </c>
    </row>
    <row r="9" spans="1:66">
      <c r="A9" s="30"/>
      <c r="B9" s="19">
        <v>1</v>
      </c>
      <c r="C9" s="9">
        <v>4</v>
      </c>
      <c r="D9" s="10">
        <v>23.742326066250957</v>
      </c>
      <c r="E9" s="11">
        <v>23.77</v>
      </c>
      <c r="F9" s="11">
        <v>23.46</v>
      </c>
      <c r="G9" s="11">
        <v>24.48</v>
      </c>
      <c r="H9" s="11">
        <v>22.8</v>
      </c>
      <c r="I9" s="11">
        <v>23.7</v>
      </c>
      <c r="J9" s="11">
        <v>22.7</v>
      </c>
      <c r="K9" s="11">
        <v>23.413</v>
      </c>
      <c r="L9" s="11">
        <v>23.536000000000001</v>
      </c>
      <c r="M9" s="11">
        <v>22.719000000000001</v>
      </c>
      <c r="N9" s="11">
        <v>22.931999999999999</v>
      </c>
      <c r="O9" s="11">
        <v>23.273</v>
      </c>
      <c r="P9" s="11">
        <v>23.581</v>
      </c>
      <c r="Q9" s="15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8">
        <v>23.333372222222224</v>
      </c>
      <c r="BN9" s="28"/>
    </row>
    <row r="10" spans="1:66">
      <c r="A10" s="30"/>
      <c r="B10" s="19">
        <v>1</v>
      </c>
      <c r="C10" s="9">
        <v>5</v>
      </c>
      <c r="D10" s="10">
        <v>24.062835860184865</v>
      </c>
      <c r="E10" s="11">
        <v>23.13</v>
      </c>
      <c r="F10" s="11">
        <v>23.12</v>
      </c>
      <c r="G10" s="11">
        <v>24.145</v>
      </c>
      <c r="H10" s="11">
        <v>23.4</v>
      </c>
      <c r="I10" s="11">
        <v>23.81</v>
      </c>
      <c r="J10" s="11">
        <v>22.81</v>
      </c>
      <c r="K10" s="154">
        <v>24.942</v>
      </c>
      <c r="L10" s="11">
        <v>23.675999999999998</v>
      </c>
      <c r="M10" s="11">
        <v>23.835999999999999</v>
      </c>
      <c r="N10" s="11">
        <v>23.135000000000002</v>
      </c>
      <c r="O10" s="11">
        <v>23.213000000000001</v>
      </c>
      <c r="P10" s="11">
        <v>23.291</v>
      </c>
      <c r="Q10" s="15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8">
        <v>11</v>
      </c>
    </row>
    <row r="11" spans="1:66">
      <c r="A11" s="30"/>
      <c r="B11" s="19">
        <v>1</v>
      </c>
      <c r="C11" s="9">
        <v>6</v>
      </c>
      <c r="D11" s="10">
        <v>24.097802566724166</v>
      </c>
      <c r="E11" s="11">
        <v>23.55</v>
      </c>
      <c r="F11" s="11">
        <v>23.98</v>
      </c>
      <c r="G11" s="11">
        <v>24.241</v>
      </c>
      <c r="H11" s="11">
        <v>23.1</v>
      </c>
      <c r="I11" s="11">
        <v>23.35</v>
      </c>
      <c r="J11" s="11">
        <v>22.58</v>
      </c>
      <c r="K11" s="11">
        <v>23.265000000000001</v>
      </c>
      <c r="L11" s="11">
        <v>23.51</v>
      </c>
      <c r="M11" s="11">
        <v>23.433</v>
      </c>
      <c r="N11" s="11">
        <v>22.959</v>
      </c>
      <c r="O11" s="11">
        <v>23.109000000000002</v>
      </c>
      <c r="P11" s="11">
        <v>23.739000000000001</v>
      </c>
      <c r="Q11" s="15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5"/>
    </row>
    <row r="12" spans="1:66">
      <c r="A12" s="30"/>
      <c r="B12" s="19"/>
      <c r="C12" s="9">
        <v>7</v>
      </c>
      <c r="D12" s="10">
        <v>23.832905993366815</v>
      </c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5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5"/>
    </row>
    <row r="13" spans="1:66">
      <c r="A13" s="30"/>
      <c r="B13" s="19"/>
      <c r="C13" s="9">
        <v>8</v>
      </c>
      <c r="D13" s="10">
        <v>23.444314052021184</v>
      </c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5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5"/>
    </row>
    <row r="14" spans="1:66">
      <c r="A14" s="30"/>
      <c r="B14" s="19"/>
      <c r="C14" s="9">
        <v>9</v>
      </c>
      <c r="D14" s="10">
        <v>23.931312662902641</v>
      </c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5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55"/>
    </row>
    <row r="15" spans="1:66">
      <c r="A15" s="30"/>
      <c r="B15" s="19"/>
      <c r="C15" s="9">
        <v>10</v>
      </c>
      <c r="D15" s="10">
        <v>23.611742037507746</v>
      </c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5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5"/>
    </row>
    <row r="16" spans="1:66">
      <c r="A16" s="30"/>
      <c r="B16" s="19"/>
      <c r="C16" s="9">
        <v>11</v>
      </c>
      <c r="D16" s="10">
        <v>23.582633339602385</v>
      </c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5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5"/>
    </row>
    <row r="17" spans="1:65">
      <c r="A17" s="30"/>
      <c r="B17" s="19"/>
      <c r="C17" s="9">
        <v>12</v>
      </c>
      <c r="D17" s="10">
        <v>24.635932597061192</v>
      </c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5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5"/>
    </row>
    <row r="18" spans="1:65">
      <c r="A18" s="30"/>
      <c r="B18" s="19"/>
      <c r="C18" s="9">
        <v>13</v>
      </c>
      <c r="D18" s="10">
        <v>24.365826172837455</v>
      </c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5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55"/>
    </row>
    <row r="19" spans="1:65">
      <c r="A19" s="30"/>
      <c r="B19" s="19"/>
      <c r="C19" s="9">
        <v>14</v>
      </c>
      <c r="D19" s="10">
        <v>24.22196557081956</v>
      </c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5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55"/>
    </row>
    <row r="20" spans="1:65">
      <c r="A20" s="30"/>
      <c r="B20" s="19"/>
      <c r="C20" s="9">
        <v>15</v>
      </c>
      <c r="D20" s="10">
        <v>23.24196586807507</v>
      </c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5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55"/>
    </row>
    <row r="21" spans="1:65">
      <c r="A21" s="30"/>
      <c r="B21" s="19"/>
      <c r="C21" s="9">
        <v>16</v>
      </c>
      <c r="D21" s="10">
        <v>23.463103456038969</v>
      </c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5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55"/>
    </row>
    <row r="22" spans="1:65">
      <c r="A22" s="30"/>
      <c r="B22" s="19"/>
      <c r="C22" s="9">
        <v>17</v>
      </c>
      <c r="D22" s="10">
        <v>24.319573942578707</v>
      </c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5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55"/>
    </row>
    <row r="23" spans="1:65">
      <c r="A23" s="30"/>
      <c r="B23" s="19"/>
      <c r="C23" s="9">
        <v>18</v>
      </c>
      <c r="D23" s="10">
        <v>23.687538211948684</v>
      </c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5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55"/>
    </row>
    <row r="24" spans="1:65">
      <c r="A24" s="30"/>
      <c r="B24" s="19"/>
      <c r="C24" s="9">
        <v>19</v>
      </c>
      <c r="D24" s="10">
        <v>24.114089851174075</v>
      </c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5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55"/>
    </row>
    <row r="25" spans="1:65">
      <c r="A25" s="30"/>
      <c r="B25" s="19"/>
      <c r="C25" s="9">
        <v>20</v>
      </c>
      <c r="D25" s="10">
        <v>23.7576778084502</v>
      </c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5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55"/>
    </row>
    <row r="26" spans="1:65">
      <c r="A26" s="30"/>
      <c r="B26" s="20" t="s">
        <v>260</v>
      </c>
      <c r="C26" s="12"/>
      <c r="D26" s="23">
        <v>23.910345366298394</v>
      </c>
      <c r="E26" s="23">
        <v>23.386666666666667</v>
      </c>
      <c r="F26" s="23">
        <v>23.349999999999998</v>
      </c>
      <c r="G26" s="23">
        <v>23.898666666666667</v>
      </c>
      <c r="H26" s="23">
        <v>23.099999999999998</v>
      </c>
      <c r="I26" s="23">
        <v>23.430000000000003</v>
      </c>
      <c r="J26" s="23">
        <v>22.866666666666664</v>
      </c>
      <c r="K26" s="23">
        <v>23.965166666666665</v>
      </c>
      <c r="L26" s="23">
        <v>23.544166666666669</v>
      </c>
      <c r="M26" s="23">
        <v>23.435833333333335</v>
      </c>
      <c r="N26" s="23">
        <v>22.888833333333334</v>
      </c>
      <c r="O26" s="23">
        <v>22.901333333333337</v>
      </c>
      <c r="P26" s="23">
        <v>23.4285</v>
      </c>
      <c r="Q26" s="15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55"/>
    </row>
    <row r="27" spans="1:65">
      <c r="A27" s="30"/>
      <c r="B27" s="3" t="s">
        <v>261</v>
      </c>
      <c r="C27" s="29"/>
      <c r="D27" s="11">
        <v>23.882109328134728</v>
      </c>
      <c r="E27" s="11">
        <v>23.34</v>
      </c>
      <c r="F27" s="11">
        <v>23.244999999999997</v>
      </c>
      <c r="G27" s="11">
        <v>24.192999999999998</v>
      </c>
      <c r="H27" s="11">
        <v>23.1</v>
      </c>
      <c r="I27" s="11">
        <v>23.425000000000001</v>
      </c>
      <c r="J27" s="11">
        <v>22.754999999999999</v>
      </c>
      <c r="K27" s="11">
        <v>23.85</v>
      </c>
      <c r="L27" s="11">
        <v>23.523000000000003</v>
      </c>
      <c r="M27" s="11">
        <v>23.563499999999998</v>
      </c>
      <c r="N27" s="11">
        <v>22.9255</v>
      </c>
      <c r="O27" s="11">
        <v>22.944500000000001</v>
      </c>
      <c r="P27" s="11">
        <v>23.395</v>
      </c>
      <c r="Q27" s="15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55"/>
    </row>
    <row r="28" spans="1:65">
      <c r="A28" s="30"/>
      <c r="B28" s="3" t="s">
        <v>262</v>
      </c>
      <c r="C28" s="29"/>
      <c r="D28" s="24">
        <v>0.40513338956159012</v>
      </c>
      <c r="E28" s="24">
        <v>0.33428530728505962</v>
      </c>
      <c r="F28" s="24">
        <v>0.34304518652795579</v>
      </c>
      <c r="G28" s="24">
        <v>0.71127088135721284</v>
      </c>
      <c r="H28" s="24">
        <v>0.18973665961010208</v>
      </c>
      <c r="I28" s="24">
        <v>0.29468627385747004</v>
      </c>
      <c r="J28" s="24">
        <v>0.34138931832537961</v>
      </c>
      <c r="K28" s="24">
        <v>0.75434830593477631</v>
      </c>
      <c r="L28" s="24">
        <v>0.34103572637872781</v>
      </c>
      <c r="M28" s="24">
        <v>0.52661842606071574</v>
      </c>
      <c r="N28" s="24">
        <v>0.17056660478143626</v>
      </c>
      <c r="O28" s="24">
        <v>0.34332880255910248</v>
      </c>
      <c r="P28" s="24">
        <v>0.20434847687222898</v>
      </c>
      <c r="Q28" s="205"/>
      <c r="R28" s="206"/>
      <c r="S28" s="206"/>
      <c r="T28" s="206"/>
      <c r="U28" s="206"/>
      <c r="V28" s="206"/>
      <c r="W28" s="206"/>
      <c r="X28" s="206"/>
      <c r="Y28" s="206"/>
      <c r="Z28" s="206"/>
      <c r="AA28" s="206"/>
      <c r="AB28" s="206"/>
      <c r="AC28" s="206"/>
      <c r="AD28" s="206"/>
      <c r="AE28" s="206"/>
      <c r="AF28" s="206"/>
      <c r="AG28" s="206"/>
      <c r="AH28" s="206"/>
      <c r="AI28" s="206"/>
      <c r="AJ28" s="206"/>
      <c r="AK28" s="206"/>
      <c r="AL28" s="206"/>
      <c r="AM28" s="206"/>
      <c r="AN28" s="206"/>
      <c r="AO28" s="206"/>
      <c r="AP28" s="206"/>
      <c r="AQ28" s="206"/>
      <c r="AR28" s="206"/>
      <c r="AS28" s="206"/>
      <c r="AT28" s="206"/>
      <c r="AU28" s="206"/>
      <c r="AV28" s="206"/>
      <c r="AW28" s="206"/>
      <c r="AX28" s="206"/>
      <c r="AY28" s="206"/>
      <c r="AZ28" s="206"/>
      <c r="BA28" s="206"/>
      <c r="BB28" s="206"/>
      <c r="BC28" s="206"/>
      <c r="BD28" s="206"/>
      <c r="BE28" s="206"/>
      <c r="BF28" s="206"/>
      <c r="BG28" s="206"/>
      <c r="BH28" s="206"/>
      <c r="BI28" s="206"/>
      <c r="BJ28" s="206"/>
      <c r="BK28" s="206"/>
      <c r="BL28" s="206"/>
      <c r="BM28" s="56"/>
    </row>
    <row r="29" spans="1:65">
      <c r="A29" s="30"/>
      <c r="B29" s="3" t="s">
        <v>86</v>
      </c>
      <c r="C29" s="29"/>
      <c r="D29" s="13">
        <v>1.6943853522610561E-2</v>
      </c>
      <c r="E29" s="13">
        <v>1.4293841531573245E-2</v>
      </c>
      <c r="F29" s="13">
        <v>1.469144267785678E-2</v>
      </c>
      <c r="G29" s="13">
        <v>2.9761948282632761E-2</v>
      </c>
      <c r="H29" s="13">
        <v>8.2137082082295275E-3</v>
      </c>
      <c r="I29" s="13">
        <v>1.2577305755760564E-2</v>
      </c>
      <c r="J29" s="13">
        <v>1.4929562025891239E-2</v>
      </c>
      <c r="K29" s="13">
        <v>3.1476864585465419E-2</v>
      </c>
      <c r="L29" s="13">
        <v>1.4484935109704221E-2</v>
      </c>
      <c r="M29" s="13">
        <v>2.2470650758200008E-2</v>
      </c>
      <c r="N29" s="13">
        <v>7.4519571311237468E-3</v>
      </c>
      <c r="O29" s="13">
        <v>1.4991651252871845E-2</v>
      </c>
      <c r="P29" s="13">
        <v>8.7222176781368409E-3</v>
      </c>
      <c r="Q29" s="15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55"/>
    </row>
    <row r="30" spans="1:65">
      <c r="A30" s="30"/>
      <c r="B30" s="3" t="s">
        <v>263</v>
      </c>
      <c r="C30" s="29"/>
      <c r="D30" s="13">
        <v>2.4727379248108639E-2</v>
      </c>
      <c r="E30" s="13">
        <v>2.2840438123079565E-3</v>
      </c>
      <c r="F30" s="13">
        <v>7.1261785992238202E-4</v>
      </c>
      <c r="G30" s="13">
        <v>2.4226864383797508E-2</v>
      </c>
      <c r="H30" s="13">
        <v>-1.0001649997250173E-2</v>
      </c>
      <c r="I30" s="13">
        <v>4.1411835742179992E-3</v>
      </c>
      <c r="J30" s="13">
        <v>-2.0001633330611335E-2</v>
      </c>
      <c r="K30" s="13">
        <v>2.707685963380535E-2</v>
      </c>
      <c r="L30" s="13">
        <v>9.0340325623268214E-3</v>
      </c>
      <c r="M30" s="13">
        <v>4.3911831575518256E-3</v>
      </c>
      <c r="N30" s="13">
        <v>-1.9051634913941795E-2</v>
      </c>
      <c r="O30" s="13">
        <v>-1.8515921521083056E-2</v>
      </c>
      <c r="P30" s="13">
        <v>4.0768979670746663E-3</v>
      </c>
      <c r="Q30" s="15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5"/>
    </row>
    <row r="31" spans="1:65">
      <c r="A31" s="30"/>
      <c r="B31" s="46" t="s">
        <v>264</v>
      </c>
      <c r="C31" s="47"/>
      <c r="D31" s="45" t="s">
        <v>265</v>
      </c>
      <c r="E31" s="45">
        <v>0.06</v>
      </c>
      <c r="F31" s="45">
        <v>0.17</v>
      </c>
      <c r="G31" s="45">
        <v>1.49</v>
      </c>
      <c r="H31" s="45">
        <v>0.93</v>
      </c>
      <c r="I31" s="45">
        <v>7.0000000000000007E-2</v>
      </c>
      <c r="J31" s="45">
        <v>1.64</v>
      </c>
      <c r="K31" s="45">
        <v>1.69</v>
      </c>
      <c r="L31" s="45">
        <v>0.41</v>
      </c>
      <c r="M31" s="45">
        <v>0.09</v>
      </c>
      <c r="N31" s="45">
        <v>1.58</v>
      </c>
      <c r="O31" s="45">
        <v>1.54</v>
      </c>
      <c r="P31" s="45">
        <v>0.06</v>
      </c>
      <c r="Q31" s="15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5"/>
    </row>
    <row r="32" spans="1:65">
      <c r="B32" s="31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BM32" s="55"/>
    </row>
    <row r="33" spans="65:65">
      <c r="BM33" s="55"/>
    </row>
    <row r="34" spans="65:65">
      <c r="BM34" s="55"/>
    </row>
    <row r="35" spans="65:65">
      <c r="BM35" s="55"/>
    </row>
    <row r="36" spans="65:65">
      <c r="BM36" s="55"/>
    </row>
    <row r="37" spans="65:65">
      <c r="BM37" s="55"/>
    </row>
    <row r="38" spans="65:65">
      <c r="BM38" s="55"/>
    </row>
    <row r="39" spans="65:65">
      <c r="BM39" s="55"/>
    </row>
    <row r="40" spans="65:65">
      <c r="BM40" s="55"/>
    </row>
    <row r="41" spans="65:65">
      <c r="BM41" s="55"/>
    </row>
    <row r="42" spans="65:65">
      <c r="BM42" s="55"/>
    </row>
    <row r="43" spans="65:65">
      <c r="BM43" s="55"/>
    </row>
    <row r="44" spans="65:65">
      <c r="BM44" s="55"/>
    </row>
    <row r="45" spans="65:65">
      <c r="BM45" s="55"/>
    </row>
    <row r="46" spans="65:65">
      <c r="BM46" s="55"/>
    </row>
    <row r="47" spans="65:65">
      <c r="BM47" s="55"/>
    </row>
    <row r="48" spans="65:65">
      <c r="BM48" s="55"/>
    </row>
    <row r="49" spans="65:65">
      <c r="BM49" s="55"/>
    </row>
    <row r="50" spans="65:65">
      <c r="BM50" s="55"/>
    </row>
    <row r="51" spans="65:65">
      <c r="BM51" s="55"/>
    </row>
    <row r="52" spans="65:65">
      <c r="BM52" s="55"/>
    </row>
    <row r="53" spans="65:65">
      <c r="BM53" s="55"/>
    </row>
    <row r="54" spans="65:65">
      <c r="BM54" s="55"/>
    </row>
    <row r="55" spans="65:65">
      <c r="BM55" s="55"/>
    </row>
    <row r="56" spans="65:65">
      <c r="BM56" s="55"/>
    </row>
    <row r="57" spans="65:65">
      <c r="BM57" s="55"/>
    </row>
    <row r="58" spans="65:65">
      <c r="BM58" s="55"/>
    </row>
    <row r="59" spans="65:65">
      <c r="BM59" s="55"/>
    </row>
    <row r="60" spans="65:65">
      <c r="BM60" s="55"/>
    </row>
    <row r="61" spans="65:65">
      <c r="BM61" s="55"/>
    </row>
    <row r="62" spans="65:65">
      <c r="BM62" s="55"/>
    </row>
    <row r="63" spans="65:65">
      <c r="BM63" s="55"/>
    </row>
    <row r="64" spans="65:65">
      <c r="BM64" s="55"/>
    </row>
    <row r="65" spans="65:65">
      <c r="BM65" s="55"/>
    </row>
    <row r="66" spans="65:65">
      <c r="BM66" s="55"/>
    </row>
    <row r="67" spans="65:65">
      <c r="BM67" s="56"/>
    </row>
    <row r="68" spans="65:65">
      <c r="BM68" s="57"/>
    </row>
    <row r="69" spans="65:65">
      <c r="BM69" s="57"/>
    </row>
    <row r="70" spans="65:65">
      <c r="BM70" s="57"/>
    </row>
    <row r="71" spans="65:65">
      <c r="BM71" s="57"/>
    </row>
    <row r="72" spans="65:65">
      <c r="BM72" s="57"/>
    </row>
    <row r="73" spans="65:65">
      <c r="BM73" s="57"/>
    </row>
    <row r="74" spans="65:65">
      <c r="BM74" s="57"/>
    </row>
    <row r="75" spans="65:65">
      <c r="BM75" s="57"/>
    </row>
    <row r="76" spans="65:65">
      <c r="BM76" s="57"/>
    </row>
    <row r="77" spans="65:65">
      <c r="BM77" s="57"/>
    </row>
    <row r="78" spans="65:65">
      <c r="BM78" s="57"/>
    </row>
    <row r="79" spans="65:65">
      <c r="BM79" s="57"/>
    </row>
    <row r="80" spans="65:65">
      <c r="BM80" s="57"/>
    </row>
    <row r="81" spans="65:65">
      <c r="BM81" s="57"/>
    </row>
    <row r="82" spans="65:65">
      <c r="BM82" s="57"/>
    </row>
    <row r="83" spans="65:65">
      <c r="BM83" s="57"/>
    </row>
    <row r="84" spans="65:65">
      <c r="BM84" s="57"/>
    </row>
    <row r="85" spans="65:65">
      <c r="BM85" s="57"/>
    </row>
    <row r="86" spans="65:65">
      <c r="BM86" s="57"/>
    </row>
    <row r="87" spans="65:65">
      <c r="BM87" s="57"/>
    </row>
    <row r="88" spans="65:65">
      <c r="BM88" s="57"/>
    </row>
    <row r="89" spans="65:65">
      <c r="BM89" s="57"/>
    </row>
    <row r="90" spans="65:65">
      <c r="BM90" s="57"/>
    </row>
    <row r="91" spans="65:65">
      <c r="BM91" s="57"/>
    </row>
    <row r="92" spans="65:65">
      <c r="BM92" s="57"/>
    </row>
    <row r="93" spans="65:65">
      <c r="BM93" s="57"/>
    </row>
    <row r="94" spans="65:65">
      <c r="BM94" s="57"/>
    </row>
    <row r="95" spans="65:65">
      <c r="BM95" s="57"/>
    </row>
    <row r="96" spans="65:65">
      <c r="BM96" s="57"/>
    </row>
    <row r="97" spans="65:65">
      <c r="BM97" s="57"/>
    </row>
    <row r="98" spans="65:65">
      <c r="BM98" s="57"/>
    </row>
    <row r="99" spans="65:65">
      <c r="BM99" s="57"/>
    </row>
    <row r="100" spans="65:65">
      <c r="BM100" s="57"/>
    </row>
    <row r="101" spans="65:65">
      <c r="BM101" s="57"/>
    </row>
  </sheetData>
  <dataConsolidate/>
  <conditionalFormatting sqref="B6:C25 E6:P25">
    <cfRule type="expression" dxfId="26" priority="3">
      <formula>AND($B6&lt;&gt;$B5,NOT(ISBLANK(INDIRECT(Anlyt_LabRefThisCol))))</formula>
    </cfRule>
  </conditionalFormatting>
  <conditionalFormatting sqref="C2:P31">
    <cfRule type="expression" dxfId="25" priority="1" stopIfTrue="1">
      <formula>AND(ISBLANK(INDIRECT(Anlyt_LabRefLastCol)),ISBLANK(INDIRECT(Anlyt_LabRefThisCol)))</formula>
    </cfRule>
    <cfRule type="expression" dxfId="24" priority="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Uncertainty &amp; Tolerance Limits</vt:lpstr>
      <vt:lpstr>Indicative Values</vt:lpstr>
      <vt:lpstr>Performance Gates</vt:lpstr>
      <vt:lpstr>Abbreviations</vt:lpstr>
      <vt:lpstr>Laboratory List</vt:lpstr>
      <vt:lpstr>Homogeneity</vt:lpstr>
      <vt:lpstr>Fire Assay</vt:lpstr>
      <vt:lpstr>Fire Assay (Bi)</vt:lpstr>
      <vt:lpstr>PA</vt:lpstr>
      <vt:lpstr>AR Digest 10-50g</vt:lpstr>
      <vt:lpstr>PF ICP</vt:lpstr>
      <vt:lpstr>Fusion XRF</vt:lpstr>
      <vt:lpstr>Thermograv</vt:lpstr>
      <vt:lpstr>IRC</vt:lpstr>
      <vt:lpstr>Laser Ablation</vt:lpstr>
      <vt:lpstr>4-Acid</vt:lpstr>
      <vt:lpstr>Aqua Regia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Clinton Savory</dc:creator>
  <cp:lastModifiedBy>Hamidreza Dehnad</cp:lastModifiedBy>
  <cp:lastPrinted>2021-03-06T02:52:25Z</cp:lastPrinted>
  <dcterms:created xsi:type="dcterms:W3CDTF">2000-11-24T23:59:25Z</dcterms:created>
  <dcterms:modified xsi:type="dcterms:W3CDTF">2025-12-08T03:32:17Z</dcterms:modified>
</cp:coreProperties>
</file>