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3b &amp; L15b JN2047\DataPacks\R0\"/>
    </mc:Choice>
  </mc:AlternateContent>
  <xr:revisionPtr revIDLastSave="0" documentId="13_ncr:1_{88F7B4BD-589E-4737-B9B5-0BA04C48EF6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usion XRF" sheetId="47897" r:id="rId8"/>
    <sheet name="Thermograv" sheetId="47898" r:id="rId9"/>
    <sheet name="IRC" sheetId="47899" r:id="rId10"/>
    <sheet name="Laser Ablation" sheetId="4790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8" i="47895" s="1"/>
  <c r="J12" i="47895" l="1"/>
  <c r="J11" i="47895"/>
  <c r="J6" i="47895"/>
  <c r="J14" i="47895"/>
  <c r="J7" i="47895"/>
  <c r="J15" i="47895"/>
  <c r="J20" i="47895"/>
  <c r="J8" i="47895"/>
  <c r="J21" i="47895"/>
  <c r="J19" i="47895"/>
  <c r="J9" i="47895"/>
  <c r="J4" i="47895"/>
  <c r="J10" i="47895"/>
  <c r="J17" i="47895"/>
  <c r="J22" i="47895"/>
  <c r="J13" i="47895"/>
  <c r="J16" i="47895"/>
  <c r="J5" i="47895"/>
  <c r="J3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27F704D-2762-4DD4-B232-B849CA8F7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C81F315-5CA5-4466-8263-A08D4E961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9611801-11E9-4CED-9063-1AD839082B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86C1B24-35EB-4F41-9DB2-ABB932DE1A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27666B7-6E07-408E-BBBC-D97F5FC5D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7B17B0D-F998-4634-BA80-1F1EA4182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A5B4F0F-F9F3-42A2-9C6D-5D40944C6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600A890-B0A7-432E-BFC2-104453BC90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55FB36A-6F12-4172-8360-B052C6598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2C24849-0D9A-406C-94BA-4E612529F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2813079-40D0-4060-B02D-2BBF386E0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AE821DA-09FE-4B6D-834F-FDAD1E05A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250DFB8-5E83-4304-AFB6-484E68FA0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CF4F446-8F00-4808-A57C-E6400C4BE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82C1FBB-A57C-43D7-A3AC-7272304F6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84AB627-BFB3-466E-842A-4729B41D9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EBFE566-F814-4CC6-ADF6-27BC8F45B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5B204E6-268C-4036-BAB4-485AD96B5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C24F7C0-AFE7-4EDA-B579-5B12348AD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F93CBBB7-EF7C-4166-A64B-0D017CB98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5029A4C-E4B9-4604-B122-76B610D5C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9AC8680-FE0E-4A8B-BC34-7C8384712D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6E3C334-4346-41BF-A080-495E41B54E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7C705665-F260-4954-9CDF-5224895B41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C8A01975-0CFD-4243-BFCD-E7183A248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86DC2DD-E5E2-497C-BA1E-280353079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50FA86A-F9F7-4526-8D57-6E44A8E93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FE5E7C9-E5EE-4321-A5B2-3541A861B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792DEEC-B9C5-4570-8E50-8C9FB23F8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EF5443B-3395-487E-BD01-EA185C4F4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8F74E77-8E8E-49AD-B006-E29863A51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E95E299-046C-4C44-8CF4-B39DD37E1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43A178F-AB1D-474C-84EE-8F3EF0BAE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10644D1-ED13-4ECE-8F63-93452D08A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451326C-904D-4656-B627-1E2828EE1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B8285AD-E89E-4C84-9A7C-216813F97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BC553C2-0490-410C-8646-9780F0698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B26B3C9-6518-4578-AD40-D1E5667AA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689EC5D-F778-4E02-A286-60357D899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42D2CDE-D050-4784-BBBC-964D26BCDC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764ED23-D1CD-4510-B7ED-15CFF19C7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1C3CEDE-6089-45DF-A107-EAB77ECC6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B4134CF-88B0-4F5D-BAED-E511C1DBE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841DAA32-9872-4460-B7F1-2E6D07ED3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DBE024C-7E73-4ED3-ABBD-2D61D9F094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0CEF767-ACE5-477C-B3D1-E063A54A46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9B40560-7232-4ACA-9770-118ADB4A5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F086A5F0-9C8A-4865-AA89-CEEDEE01D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229F328-2087-44D0-9529-C4EA4B093D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A46E5E8-ACC3-49E7-BD22-C964F2B17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A4C3352-721A-4478-8D33-D10EA0AEF9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AA32612-60EF-4783-BD48-ADE3FBBFA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C46804B-4A3C-4720-B324-E52C92C6F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4D28840-38D9-4983-BD49-AD17C5A97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2C2668A-0564-4506-914D-6DCA18A84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E6DFFD59-E01E-4647-99E9-12DF3DD75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C097ADB-09DA-4D7E-9B15-25BCD6A6A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9F756D1-9C6A-40A3-B0DD-B9EE1ACCD8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99B6816-91C0-4123-82E2-9AA2DE0FC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60647D7-9C30-4798-A537-BE8BE15D6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4570B4A-A4C4-49E3-BE89-DF191C945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489D0353-9F52-4611-8175-23E41F665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716EC8F-8304-4ABF-935B-EF9EDE6A6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20F5D03-618A-4FAE-AD2B-BDE2BEF1CC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9C12545-0E6E-42CF-8117-78A56429F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FA67EF6-C619-4527-84E7-EC32BBE98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11DF5A-70FD-4708-BCFA-436C7B6FA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32AD373-8842-4C78-BE2C-BDB5E410F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7BA11547-0EE0-434B-AE72-F621CA6AB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F2145C9-8734-4A1B-8671-213789415A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B46E8E6-26DD-496C-ADBD-259C3DAA4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BD62233-DAB0-4794-9932-C40318C37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F819EBB-0DAF-4FA3-A20B-5D7B29E6F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26268D4D-C50F-42A2-B39D-D22B5B6B43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E876257-4D16-461B-9A54-D3A32D9B9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2E3FB58-3E59-44FF-B45C-0F72E69A2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D755F86-2ACA-4D2D-9EC3-0A55FA71C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D4B00F7-0748-440C-AC64-04B3133236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<sst xmlns="http://schemas.openxmlformats.org/spreadsheetml/2006/main" count="1939" uniqueCount="362">
  <si>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</si>
  <si>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</si>
  <si>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</si>
  <si>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</si>
  <si>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</si>
  <si>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</si>
  <si>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</si>
  <si>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</si>
  <si>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</si>
  <si>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</si>
  <si>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</si>
  <si>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</si>
  <si>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</si>
  <si>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</si>
  <si>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</si>
  <si>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</si>
  <si>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</si>
  <si>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</si>
  <si>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</si>
  <si>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</si>
  <si>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</si>
  <si>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</si>
  <si>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</si>
  <si>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</si>
  <si>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</si>
  <si>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</si>
  <si>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</si>
  <si>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</si>
  <si>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</si>
  <si>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</si>
  <si>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</si>
  <si>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</si>
  <si>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</si>
  <si>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</si>
  <si>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</si>
  <si>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</si>
  <si>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</si>
  <si>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</si>
  <si>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</si>
  <si>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</si>
  <si>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</si>
  <si>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</si>
  <si>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</si>
  <si>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</si>
  <si>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</si>
  <si>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</si>
  <si>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</si>
  <si>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</si>
  <si>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</si>
  <si>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</si>
  <si>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</si>
  <si>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</si>
  <si>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</si>
  <si>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</si>
  <si>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</si>
  <si>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</si>
  <si>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</si>
  <si>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</si>
  <si>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</si>
  <si>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</si>
  <si>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</si>
  <si>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</si>
  <si>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</si>
  <si>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</si>
  <si>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</si>
  <si>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</si>
  <si>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</si>
  <si>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</si>
  <si>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</si>
  <si>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</si>
  <si>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</si>
  <si>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</si>
  <si>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</si>
  <si>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</si>
  <si>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</si>
  <si>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</si>
  <si>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</si>
  <si>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</si>
  <si>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</si>
  <si>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</si>
  <si>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</si>
  <si>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</si>
  <si>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</si>
  <si>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</si>
  <si>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</si>
  <si>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</si>
  <si>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</si>
  <si>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</si>
  <si>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</si>
  <si>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</si>
  <si>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</si>
  <si>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</si>
  <si>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</si>
  <si>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</si>
  <si>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</si>
  <si>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</si>
  <si>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</si>
  <si>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</si>
  <si>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</si>
  <si>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</si>
  <si>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</si>
  <si>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</si>
  <si>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</si>
  <si>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</si>
  <si>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</si>
  <si>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</si>
  <si>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</si>
  <si>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</si>
  <si>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</si>
  <si>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</si>
  <si>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</si>
  <si>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</si>
  <si>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</si>
  <si>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</si>
  <si>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</si>
  <si>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</si>
  <si>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</si>
  <si>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</si>
  <si>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</si>
  <si>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</si>
  <si>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</si>
  <si>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</si>
  <si>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</si>
  <si>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</si>
  <si>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</si>
  <si>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</si>
  <si>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</si>
  <si>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</si>
  <si>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</si>
  <si>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</si>
  <si>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</si>
  <si>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</si>
  <si>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</si>
  <si>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</si>
  <si>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</si>
  <si>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</si>
  <si>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</si>
  <si>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SrO</t>
  </si>
  <si>
    <t>Cl</t>
  </si>
  <si>
    <t>Laser Ablation ICP-MS</t>
  </si>
  <si>
    <t>Pb Fire Assay</t>
  </si>
  <si>
    <t>Au, ppm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</si>
  <si>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</si>
  <si>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</si>
  <si>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</si>
  <si>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</si>
  <si>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</si>
  <si>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</si>
  <si>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</si>
  <si>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</si>
  <si>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</si>
  <si>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</si>
  <si>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</si>
  <si>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</si>
  <si>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</si>
  <si>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</si>
  <si>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</si>
  <si>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</si>
  <si>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</si>
  <si>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</si>
  <si>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</si>
  <si>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</si>
  <si>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</si>
  <si>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</si>
  <si>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</si>
  <si>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</si>
  <si>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</si>
  <si>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</si>
  <si>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</si>
  <si>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</si>
  <si>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</si>
  <si>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</si>
  <si>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</si>
  <si>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</si>
  <si>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</si>
  <si>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</si>
  <si>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</si>
  <si>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</si>
  <si>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</si>
  <si>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</si>
  <si>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</si>
  <si>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</si>
  <si>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</si>
  <si>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</si>
  <si>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FA*AAS</t>
  </si>
  <si>
    <t>FA*GRAV</t>
  </si>
  <si>
    <t>FA*OES</t>
  </si>
  <si>
    <t>FA*MS</t>
  </si>
  <si>
    <t>0.085g</t>
  </si>
  <si>
    <t>40g</t>
  </si>
  <si>
    <t>50g</t>
  </si>
  <si>
    <t>10g</t>
  </si>
  <si>
    <t>&gt; 5</t>
  </si>
  <si>
    <t>Mean</t>
  </si>
  <si>
    <t>Median</t>
  </si>
  <si>
    <t>Std Dev.</t>
  </si>
  <si>
    <t>PDM3</t>
  </si>
  <si>
    <t>Z-Score (Absolute)</t>
  </si>
  <si>
    <t>NA</t>
  </si>
  <si>
    <t>3.01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</si>
  <si>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</si>
  <si>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</si>
  <si>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</si>
  <si>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</si>
  <si>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</si>
  <si>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</si>
  <si>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</si>
  <si>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</si>
  <si>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</si>
  <si>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</si>
  <si>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</si>
  <si>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</si>
  <si>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</si>
  <si>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0.05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</si>
  <si>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</si>
  <si>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</si>
  <si>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</si>
  <si>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</si>
  <si>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</si>
  <si>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</si>
  <si>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</si>
  <si>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</si>
  <si>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</si>
  <si>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</si>
  <si>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</si>
  <si>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</si>
  <si>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</si>
  <si>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</si>
  <si>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</si>
  <si>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</si>
  <si>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</si>
  <si>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</si>
  <si>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</si>
  <si>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</si>
  <si>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</si>
  <si>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</si>
  <si>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</si>
  <si>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</si>
  <si>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BV Quito, Quito, Pichincha, Ecuador</t>
  </si>
  <si>
    <t>CERTIMIN, Lima,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</si>
  <si>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</si>
  <si>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</si>
  <si>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</si>
  <si>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</si>
  <si>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</si>
  <si>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</si>
  <si>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Minerals Ltd, Tarkwa, Western Region, Ghana</t>
  </si>
  <si>
    <t>MSALABS, Vancouver, BC, Canada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</si>
  <si>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</si>
  <si>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</si>
  <si>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</si>
  <si>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</si>
  <si>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</si>
  <si>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</si>
  <si>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</si>
  <si>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</si>
  <si>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</si>
  <si>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</si>
  <si>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</si>
  <si>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</si>
  <si>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</si>
  <si>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</si>
  <si>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</si>
  <si>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</si>
  <si>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</si>
  <si>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</si>
  <si>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</si>
  <si>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</si>
  <si>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</si>
  <si>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</si>
  <si>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</si>
  <si>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</si>
  <si>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</si>
  <si>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</si>
  <si>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</si>
  <si>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L15b (Certified Value 7.06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</si>
  <si>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L15b (Indicative Value 13.06 wt.%)</t>
    </r>
  </si>
  <si>
    <t>Analytical results for As in OREAS L15b (Indicative Value 10 ppm)</t>
  </si>
  <si>
    <t>Analytical results for BaO in OREAS L15b (Indicative Value 525 ppm)</t>
  </si>
  <si>
    <t>Analytical results for CaO in OREAS L15b (Indicative Value 3.14 wt.%)</t>
  </si>
  <si>
    <t>Analytical results for Cl in OREAS L15b (Indicative Value 10 ppm)</t>
  </si>
  <si>
    <t>Analytical results for Co in OREAS L15b (Indicative Value 25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</si>
  <si>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L15b (Indicative Value 250 ppm)</t>
    </r>
  </si>
  <si>
    <t>Analytical results for Cu in OREAS L15b (Indicative Value 35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</si>
  <si>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L15b (Indicative Value 6.85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</si>
  <si>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L15b (Indicative Value 2.11 wt.%)</t>
    </r>
  </si>
  <si>
    <t>Analytical results for MgO in OREAS L15b (Indicative Value 3.82 wt.%)</t>
  </si>
  <si>
    <t>Analytical results for MnO in OREAS L15b (Indicative Value 0.066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</si>
  <si>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L15b (Indicative Value 1.47 wt.%)</t>
    </r>
  </si>
  <si>
    <t>Analytical results for Ni in OREAS L15b (Indicative Value 105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</si>
  <si>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L15b (Indicative Value 0.184 wt.%)</t>
    </r>
  </si>
  <si>
    <t>Analytical results for Pb in OREAS L15b (Indicative Value 15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</si>
  <si>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L15b (Indicative Value 66.5 wt.%)</t>
    </r>
  </si>
  <si>
    <t>Analytical results for Sn in OREAS L15b (Indicative Value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</si>
  <si>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L15b (Indicative Value 0.095 wt.%)</t>
    </r>
  </si>
  <si>
    <t>Analytical results for SrO in OREAS L15b (Indicative Value 200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</si>
  <si>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L15b (Indicative Value 1.02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</si>
  <si>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L15b (Indicative Value 210 ppm)</t>
    </r>
  </si>
  <si>
    <t>Analytical results for Zn in OREAS L15b (Indicative Value 100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</si>
  <si>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L15b (Indicative Value 235 ppm)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</si>
  <si>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L15b (Indicative Value 1.49 wt.%)</t>
    </r>
  </si>
  <si>
    <t>Analytical results for C in OREAS L15b (Indicative Value 0.03 wt.%)</t>
  </si>
  <si>
    <t>Analytical results for S in OREAS L15b (Indicative Value 0.04 wt.%)</t>
  </si>
  <si>
    <t>Analytical results for Ag in OREAS L15b (Indicative Value 2.75 ppm)</t>
  </si>
  <si>
    <t>Analytical results for As in OREAS L15b (Indicative Value 10.1 ppm)</t>
  </si>
  <si>
    <t>Analytical results for Ba in OREAS L15b (Indicative Value 462 ppm)</t>
  </si>
  <si>
    <t>Analytical results for Be in OREAS L15b (Indicative Value 2.1 ppm)</t>
  </si>
  <si>
    <t>Analytical results for Bi in OREAS L15b (Indicative Value 0.18 ppm)</t>
  </si>
  <si>
    <t>Analytical results for Cd in OREAS L15b (Indicative Value &lt; 0.1 ppm)</t>
  </si>
  <si>
    <t>Analytical results for Ce in OREAS L15b (Indicative Value 56 ppm)</t>
  </si>
  <si>
    <t>Analytical results for Co in OREAS L15b (Indicative Value 23.4 ppm)</t>
  </si>
  <si>
    <t>Analytical results for Cr in OREAS L15b (Indicative Value 159 ppm)</t>
  </si>
  <si>
    <t>Analytical results for Cs in OREAS L15b (Indicative Value 5.96 ppm)</t>
  </si>
  <si>
    <t>Analytical results for Cu in OREAS L15b (Indicative Value 32 ppm)</t>
  </si>
  <si>
    <t>Analytical results for Dy in OREAS L15b (Indicative Value 4.52 ppm)</t>
  </si>
  <si>
    <t>Analytical results for Er in OREAS L15b (Indicative Value 2.52 ppm)</t>
  </si>
  <si>
    <t>Analytical results for Eu in OREAS L15b (Indicative Value 1.23 ppm)</t>
  </si>
  <si>
    <t>Analytical results for Ga in OREAS L15b (Indicative Value 17.5 ppm)</t>
  </si>
  <si>
    <t>Analytical results for Gd in OREAS L15b (Indicative Value 4.98 ppm)</t>
  </si>
  <si>
    <t>Analytical results for Ge in OREAS L15b (Indicative Value 1.3 ppm)</t>
  </si>
  <si>
    <t>Analytical results for Hf in OREAS L15b (Indicative Value 4.51 ppm)</t>
  </si>
  <si>
    <t>Analytical results for Ho in OREAS L15b (Indicative Value 0.91 ppm)</t>
  </si>
  <si>
    <t>Analytical results for In in OREAS L15b (Indicative Value 0.038 ppm)</t>
  </si>
  <si>
    <t>Analytical results for La in OREAS L15b (Indicative Value 28.3 ppm)</t>
  </si>
  <si>
    <t>Analytical results for Lu in OREAS L15b (Indicative Value 0.32 ppm)</t>
  </si>
  <si>
    <t>Analytical results for Mn in OREAS L15b (Indicative Value 0.051 wt.%)</t>
  </si>
  <si>
    <t>Analytical results for Mo in OREAS L15b (Indicative Value 3.8 ppm)</t>
  </si>
  <si>
    <t>Analytical results for Nb in OREAS L15b (Indicative Value 15 ppm)</t>
  </si>
  <si>
    <t>Analytical results for Nd in OREAS L15b (Indicative Value 26.9 ppm)</t>
  </si>
  <si>
    <t>Analytical results for Ni in OREAS L15b (Indicative Value 82 ppm)</t>
  </si>
  <si>
    <t>Analytical results for Pb in OREAS L15b (Indicative Value 13 ppm)</t>
  </si>
  <si>
    <t>Analytical results for Pr in OREAS L15b (Indicative Value 7.1 ppm)</t>
  </si>
  <si>
    <t>Analytical results for Rb in OREAS L15b (Indicative Value 95 ppm)</t>
  </si>
  <si>
    <t>Analytical results for Re in OREAS L15b (Indicative Value &lt; 0.01 ppm)</t>
  </si>
  <si>
    <t>Analytical results for Sb in OREAS L15b (Indicative Value 2.15 ppm)</t>
  </si>
  <si>
    <t>Analytical results for Sc in OREAS L15b (Indicative Value 13.9 ppm)</t>
  </si>
  <si>
    <t>Analytical results for Sm in OREAS L15b (Indicative Value 5.67 ppm)</t>
  </si>
  <si>
    <t>Analytical results for Sn in OREAS L15b (Indicative Value 2.4 ppm)</t>
  </si>
  <si>
    <t>Analytical results for Sr in OREAS L15b (Indicative Value 180 ppm)</t>
  </si>
  <si>
    <t>Analytical results for Ta in OREAS L15b (Indicative Value 1.04 ppm)</t>
  </si>
  <si>
    <t>Analytical results for Tb in OREAS L15b (Indicative Value 0.79 ppm)</t>
  </si>
  <si>
    <t>Analytical results for Te in OREAS L15b (Indicative Value &lt; 0.2 ppm)</t>
  </si>
  <si>
    <t>Analytical results for Th in OREAS L15b (Indicative Value 9.52 ppm)</t>
  </si>
  <si>
    <t>Analytical results for Ti in OREAS L15b (Indicative Value 0.608 wt.%)</t>
  </si>
  <si>
    <t>Analytical results for Tl in OREAS L15b (Indicative Value 0.9 ppm)</t>
  </si>
  <si>
    <t>Analytical results for Tm in OREAS L15b (Indicative Value 0.37 ppm)</t>
  </si>
  <si>
    <t>Analytical results for U in OREAS L15b (Indicative Value 2.08 ppm)</t>
  </si>
  <si>
    <t>Analytical results for V in OREAS L15b (Indicative Value 110 ppm)</t>
  </si>
  <si>
    <t>Analytical results for W in OREAS L15b (Indicative Value 2.28 ppm)</t>
  </si>
  <si>
    <t>Analytical results for Y in OREAS L15b (Indicative Value 23.4 ppm)</t>
  </si>
  <si>
    <t>Analytical results for Yb in OREAS L15b (Indicative Value 2.44 ppm)</t>
  </si>
  <si>
    <t>Analytical results for Zn in OREAS L15b (Indicative Value 85 ppm)</t>
  </si>
  <si>
    <t>Analytical results for Zr in OREAS L15b (Indicative Value 163 ppm)</t>
  </si>
  <si>
    <t/>
  </si>
  <si>
    <t>Table 5. Participating Laboratory List used for OREAS L15b</t>
  </si>
  <si>
    <t>Table 4. Abbreviations used for OREAS L15b</t>
  </si>
  <si>
    <t>Table 3. Certified Values and Performance Gates for OREAS L15b</t>
  </si>
  <si>
    <t>Table 2. Indicative Values for OREAS L15b</t>
  </si>
  <si>
    <t>Table 1. Certified Values, Expanded Uncertainty and Tolerance Limits for OREAS L15b</t>
  </si>
  <si>
    <t>SI unit equivalents: ppm (parts per million; 1 x 10-⁶) ≡ mg/kg</t>
  </si>
  <si>
    <t>SI unit equivalents: ppm (parts per million; 1 x 10-⁶) ≡ mg/kg; wt.% (weight per cent) ≡ % (mass fraction)</t>
  </si>
  <si>
    <t>ORE - Lab-Upscaled RSD Results for CRM: OREAS L15b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</si>
</sst>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&quot;g&quot;"/>
    <numFmt numFmtId="167" formatCode="0.0&quot;g&quot;"/>
    <numFmt numFmtId="168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0" fontId="6" fillId="29" borderId="48" xfId="0" applyFont="1" applyFill="1" applyBorder="1" applyAlignment="1">
      <alignment horizontal="left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165" fontId="6" fillId="29" borderId="48" xfId="0" applyNumberFormat="1" applyFont="1" applyFill="1" applyBorder="1" applyAlignment="1">
      <alignment horizontal="left" vertical="center"/>
    </xf>
    <xf numFmtId="1" fontId="6" fillId="29" borderId="18" xfId="0" applyNumberFormat="1" applyFont="1" applyFill="1" applyBorder="1" applyAlignment="1">
      <alignment vertical="center"/>
    </xf>
    <xf numFmtId="1" fontId="6" fillId="29" borderId="49" xfId="0" applyNumberFormat="1" applyFont="1" applyFill="1" applyBorder="1" applyAlignment="1">
      <alignment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6" fillId="29" borderId="58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353727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2BABDB-1CC5-FFC8-93E0-6B1FB7AB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CF72E-0E77-A656-03FD-62C7EDA89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7EABA-920F-0471-1B1B-593568FA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10</xdr:col>
      <xdr:colOff>401352</xdr:colOff>
      <xdr:row>40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BD7F24-4057-AF61-9FE0-0D03513C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4104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144177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B6177-88DB-DBAB-08BF-201CF3502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5116227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A16B0-5D8D-432E-6940-B98EF14D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5116227</xdr:colOff>
      <xdr:row>49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F9F9C8-4D0E-1E28-064D-BEEC92FB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DD138-06C4-2CA3-8E12-FE04EAF0D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411743</xdr:colOff>
      <xdr:row>38</xdr:row>
      <xdr:rowOff>104679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AB43C-F883-31FF-6F8B-D82EA3252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521277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91B0EE-2A71-3076-DA30-2A8770A9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99960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3140F-2944-0D45-2DD2-C676C959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5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1" t="s">
        <v>358</v>
      </c>
      <c r="C1" s="81"/>
      <c r="D1" s="81"/>
      <c r="E1" s="81"/>
      <c r="F1" s="81"/>
      <c r="G1" s="81"/>
      <c r="H1" s="67"/>
    </row>
    <row r="2" spans="1:8" ht="15.75" customHeight="1">
      <c r="A2" s="217"/>
      <c r="B2" s="215" t="s">
        <v>2</v>
      </c>
      <c r="C2" s="68" t="s">
        <v>55</v>
      </c>
      <c r="D2" s="213" t="s">
        <v>117</v>
      </c>
      <c r="E2" s="214"/>
      <c r="F2" s="213" t="s">
        <v>81</v>
      </c>
      <c r="G2" s="214"/>
      <c r="H2" s="75"/>
    </row>
    <row r="3" spans="1:8" ht="12.75">
      <c r="A3" s="217"/>
      <c r="B3" s="216"/>
      <c r="C3" s="66" t="s">
        <v>46</v>
      </c>
      <c r="D3" s="167" t="s">
        <v>56</v>
      </c>
      <c r="E3" s="39" t="s">
        <v>57</v>
      </c>
      <c r="F3" s="167" t="s">
        <v>56</v>
      </c>
      <c r="G3" s="39" t="s">
        <v>57</v>
      </c>
      <c r="H3" s="76"/>
    </row>
    <row r="4" spans="1:8" ht="15.75" customHeight="1">
      <c r="A4" s="86"/>
      <c r="B4" s="151" t="s">
        <v>140</v>
      </c>
      <c r="C4" s="178"/>
      <c r="D4" s="178"/>
      <c r="E4" s="178"/>
      <c r="F4" s="178"/>
      <c r="G4" s="208"/>
      <c r="H4" s="77"/>
    </row>
    <row r="5" spans="1:8" ht="15.75" customHeight="1">
      <c r="A5" s="86"/>
      <c r="B5" s="177" t="s">
        <v>273</v>
      </c>
      <c r="C5" s="205">
        <v>7.0604298539365562</v>
      </c>
      <c r="D5" s="206">
        <v>7.024491390819442</v>
      </c>
      <c r="E5" s="207">
        <v>7.0963683170536704</v>
      </c>
      <c r="F5" s="206">
        <v>7.0317356068851611</v>
      </c>
      <c r="G5" s="207">
        <v>7.0891241009879513</v>
      </c>
      <c r="H5" s="77"/>
    </row>
    <row r="6" spans="1:8" ht="15.75" customHeight="1">
      <c r="B6" s="209" t="s">
        <v>359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4:G5">
    <cfRule type="expression" dxfId="21" priority="1">
      <formula>IF(CertVal_IsBlnkRow*CertVal_IsBlnkRowNext=1,TRUE,FALSE)</formula>
    </cfRule>
  </conditionalFormatting>
  <hyperlinks>
    <hyperlink ref="B5" location="'Fire Assay'!$A$1" display="'Fire Assay'!$A$1" xr:uid="{3E0E0CC6-A1D3-4420-AD28-BA9D7751A62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570B-878F-4B8C-99D5-66C9216B15AC}">
  <sheetPr codeName="Sheet14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301</v>
      </c>
      <c r="BM1" s="28" t="s">
        <v>210</v>
      </c>
    </row>
    <row r="2" spans="1:66" ht="15">
      <c r="A2" s="25" t="s">
        <v>93</v>
      </c>
      <c r="B2" s="18" t="s">
        <v>94</v>
      </c>
      <c r="C2" s="15" t="s">
        <v>95</v>
      </c>
      <c r="D2" s="16" t="s">
        <v>142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143</v>
      </c>
      <c r="C3" s="9" t="s">
        <v>143</v>
      </c>
      <c r="D3" s="143" t="s">
        <v>199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86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0">
        <v>0.03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01">
        <v>1</v>
      </c>
    </row>
    <row r="7" spans="1:66">
      <c r="A7" s="30"/>
      <c r="B7" s="19">
        <v>1</v>
      </c>
      <c r="C7" s="9">
        <v>2</v>
      </c>
      <c r="D7" s="24">
        <v>0.03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01">
        <v>12</v>
      </c>
    </row>
    <row r="8" spans="1:66">
      <c r="A8" s="30"/>
      <c r="B8" s="20" t="s">
        <v>193</v>
      </c>
      <c r="C8" s="12"/>
      <c r="D8" s="202">
        <v>0.03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01">
        <v>16</v>
      </c>
    </row>
    <row r="9" spans="1:66">
      <c r="A9" s="30"/>
      <c r="B9" s="3" t="s">
        <v>194</v>
      </c>
      <c r="C9" s="29"/>
      <c r="D9" s="24">
        <v>0.03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01">
        <v>0.03</v>
      </c>
      <c r="BN9" s="28"/>
    </row>
    <row r="10" spans="1:66">
      <c r="A10" s="30"/>
      <c r="B10" s="3" t="s">
        <v>195</v>
      </c>
      <c r="C10" s="29"/>
      <c r="D10" s="24">
        <v>0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01">
        <v>18</v>
      </c>
    </row>
    <row r="11" spans="1:66">
      <c r="A11" s="30"/>
      <c r="B11" s="3" t="s">
        <v>74</v>
      </c>
      <c r="C11" s="29"/>
      <c r="D11" s="13">
        <v>0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196</v>
      </c>
      <c r="C12" s="29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197</v>
      </c>
      <c r="C13" s="46"/>
      <c r="D13" s="44" t="s">
        <v>198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302</v>
      </c>
      <c r="BM15" s="28" t="s">
        <v>210</v>
      </c>
    </row>
    <row r="16" spans="1:66" ht="15">
      <c r="A16" s="25" t="s">
        <v>50</v>
      </c>
      <c r="B16" s="18" t="s">
        <v>94</v>
      </c>
      <c r="C16" s="15" t="s">
        <v>95</v>
      </c>
      <c r="D16" s="16" t="s">
        <v>142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143</v>
      </c>
      <c r="C17" s="9" t="s">
        <v>143</v>
      </c>
      <c r="D17" s="143" t="s">
        <v>199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86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0">
        <v>0.04</v>
      </c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201">
        <v>1</v>
      </c>
    </row>
    <row r="21" spans="1:65">
      <c r="A21" s="30"/>
      <c r="B21" s="19">
        <v>1</v>
      </c>
      <c r="C21" s="9">
        <v>2</v>
      </c>
      <c r="D21" s="24">
        <v>0.04</v>
      </c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201">
        <v>12</v>
      </c>
    </row>
    <row r="22" spans="1:65">
      <c r="A22" s="30"/>
      <c r="B22" s="20" t="s">
        <v>193</v>
      </c>
      <c r="C22" s="12"/>
      <c r="D22" s="202">
        <v>0.04</v>
      </c>
      <c r="E22" s="186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201">
        <v>16</v>
      </c>
    </row>
    <row r="23" spans="1:65">
      <c r="A23" s="30"/>
      <c r="B23" s="3" t="s">
        <v>194</v>
      </c>
      <c r="C23" s="29"/>
      <c r="D23" s="24">
        <v>0.04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201">
        <v>0.04</v>
      </c>
    </row>
    <row r="24" spans="1:65">
      <c r="A24" s="30"/>
      <c r="B24" s="3" t="s">
        <v>195</v>
      </c>
      <c r="C24" s="29"/>
      <c r="D24" s="24">
        <v>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201">
        <v>18</v>
      </c>
    </row>
    <row r="25" spans="1:65">
      <c r="A25" s="30"/>
      <c r="B25" s="3" t="s">
        <v>74</v>
      </c>
      <c r="C25" s="29"/>
      <c r="D25" s="13">
        <v>0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196</v>
      </c>
      <c r="C26" s="29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197</v>
      </c>
      <c r="C27" s="46"/>
      <c r="D27" s="44" t="s">
        <v>198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>
      <c r="BM29" s="50"/>
    </row>
    <row r="30" spans="1:65">
      <c r="BM30" s="50"/>
    </row>
    <row r="31" spans="1:65">
      <c r="BM31" s="50"/>
    </row>
    <row r="32" spans="1:65"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0"/>
    </row>
    <row r="68" spans="65:65">
      <c r="BM68" s="50"/>
    </row>
    <row r="69" spans="65:65">
      <c r="BM69" s="50"/>
    </row>
    <row r="70" spans="65:65">
      <c r="BM70" s="50"/>
    </row>
    <row r="71" spans="65:65">
      <c r="BM71" s="50"/>
    </row>
    <row r="72" spans="65:65">
      <c r="BM72" s="50"/>
    </row>
    <row r="73" spans="65:65">
      <c r="BM73" s="50"/>
    </row>
    <row r="74" spans="65:65">
      <c r="BM74" s="50"/>
    </row>
    <row r="75" spans="65:65">
      <c r="BM75" s="50"/>
    </row>
    <row r="76" spans="65:65">
      <c r="BM76" s="50"/>
    </row>
    <row r="77" spans="65:65">
      <c r="BM77" s="50"/>
    </row>
    <row r="78" spans="65:65">
      <c r="BM78" s="50"/>
    </row>
    <row r="79" spans="65:65">
      <c r="BM79" s="50"/>
    </row>
    <row r="80" spans="65:65">
      <c r="BM80" s="50"/>
    </row>
    <row r="81" spans="65:65">
      <c r="BM81" s="51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2"/>
    </row>
    <row r="104" spans="65:65">
      <c r="BM104" s="52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CA77-70B9-4AE7-8392-3978F96BA9B1}">
  <sheetPr codeName="Sheet15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303</v>
      </c>
      <c r="BM1" s="28" t="s">
        <v>210</v>
      </c>
    </row>
    <row r="2" spans="1:66" ht="15">
      <c r="A2" s="25" t="s">
        <v>4</v>
      </c>
      <c r="B2" s="18" t="s">
        <v>94</v>
      </c>
      <c r="C2" s="15" t="s">
        <v>95</v>
      </c>
      <c r="D2" s="16" t="s">
        <v>142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143</v>
      </c>
      <c r="C3" s="9" t="s">
        <v>143</v>
      </c>
      <c r="D3" s="143" t="s">
        <v>199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212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2.8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2.7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193</v>
      </c>
      <c r="C8" s="12"/>
      <c r="D8" s="23">
        <v>2.75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194</v>
      </c>
      <c r="C9" s="29"/>
      <c r="D9" s="11">
        <v>2.75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2.75</v>
      </c>
      <c r="BN9" s="28"/>
    </row>
    <row r="10" spans="1:66">
      <c r="A10" s="30"/>
      <c r="B10" s="3" t="s">
        <v>195</v>
      </c>
      <c r="C10" s="29"/>
      <c r="D10" s="24">
        <v>7.0710678118654502E-2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74</v>
      </c>
      <c r="C11" s="29"/>
      <c r="D11" s="13">
        <v>2.5712973861328911E-2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196</v>
      </c>
      <c r="C12" s="29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197</v>
      </c>
      <c r="C13" s="46"/>
      <c r="D13" s="44" t="s">
        <v>198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304</v>
      </c>
      <c r="BM15" s="28" t="s">
        <v>210</v>
      </c>
    </row>
    <row r="16" spans="1:66" ht="15">
      <c r="A16" s="25" t="s">
        <v>7</v>
      </c>
      <c r="B16" s="18" t="s">
        <v>94</v>
      </c>
      <c r="C16" s="15" t="s">
        <v>95</v>
      </c>
      <c r="D16" s="16" t="s">
        <v>142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143</v>
      </c>
      <c r="C17" s="9" t="s">
        <v>143</v>
      </c>
      <c r="D17" s="143" t="s">
        <v>199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212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188">
        <v>9.8000000000000007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30"/>
      <c r="B21" s="19">
        <v>1</v>
      </c>
      <c r="C21" s="9">
        <v>2</v>
      </c>
      <c r="D21" s="192">
        <v>10.4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>
        <v>2</v>
      </c>
    </row>
    <row r="22" spans="1:65">
      <c r="A22" s="30"/>
      <c r="B22" s="20" t="s">
        <v>193</v>
      </c>
      <c r="C22" s="12"/>
      <c r="D22" s="193">
        <v>10.100000000000001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30"/>
      <c r="B23" s="3" t="s">
        <v>194</v>
      </c>
      <c r="C23" s="29"/>
      <c r="D23" s="192">
        <v>10.100000000000001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10.1</v>
      </c>
    </row>
    <row r="24" spans="1:65">
      <c r="A24" s="30"/>
      <c r="B24" s="3" t="s">
        <v>195</v>
      </c>
      <c r="C24" s="29"/>
      <c r="D24" s="192">
        <v>0.42426406871192823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21</v>
      </c>
    </row>
    <row r="25" spans="1:65">
      <c r="A25" s="30"/>
      <c r="B25" s="3" t="s">
        <v>74</v>
      </c>
      <c r="C25" s="29"/>
      <c r="D25" s="13">
        <v>4.2006343436824571E-2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196</v>
      </c>
      <c r="C26" s="29"/>
      <c r="D26" s="13">
        <v>2.2204460492503131E-16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197</v>
      </c>
      <c r="C27" s="46"/>
      <c r="D27" s="44" t="s">
        <v>198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 ht="15">
      <c r="B29" s="8" t="s">
        <v>305</v>
      </c>
      <c r="BM29" s="28" t="s">
        <v>210</v>
      </c>
    </row>
    <row r="30" spans="1:65" ht="15">
      <c r="A30" s="25" t="s">
        <v>10</v>
      </c>
      <c r="B30" s="18" t="s">
        <v>94</v>
      </c>
      <c r="C30" s="15" t="s">
        <v>95</v>
      </c>
      <c r="D30" s="16" t="s">
        <v>142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143</v>
      </c>
      <c r="C31" s="9" t="s">
        <v>143</v>
      </c>
      <c r="D31" s="143" t="s">
        <v>199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212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194">
        <v>462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7">
        <v>1</v>
      </c>
    </row>
    <row r="35" spans="1:65">
      <c r="A35" s="30"/>
      <c r="B35" s="19">
        <v>1</v>
      </c>
      <c r="C35" s="9">
        <v>2</v>
      </c>
      <c r="D35" s="198">
        <v>461</v>
      </c>
      <c r="E35" s="19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7">
        <v>16</v>
      </c>
    </row>
    <row r="36" spans="1:65">
      <c r="A36" s="30"/>
      <c r="B36" s="20" t="s">
        <v>193</v>
      </c>
      <c r="C36" s="12"/>
      <c r="D36" s="199">
        <v>461.5</v>
      </c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7">
        <v>16</v>
      </c>
    </row>
    <row r="37" spans="1:65">
      <c r="A37" s="30"/>
      <c r="B37" s="3" t="s">
        <v>194</v>
      </c>
      <c r="C37" s="29"/>
      <c r="D37" s="198">
        <v>461.5</v>
      </c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7">
        <v>461.5</v>
      </c>
    </row>
    <row r="38" spans="1:65">
      <c r="A38" s="30"/>
      <c r="B38" s="3" t="s">
        <v>195</v>
      </c>
      <c r="C38" s="29"/>
      <c r="D38" s="198">
        <v>0.70710678118654757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7">
        <v>22</v>
      </c>
    </row>
    <row r="39" spans="1:65">
      <c r="A39" s="30"/>
      <c r="B39" s="3" t="s">
        <v>74</v>
      </c>
      <c r="C39" s="29"/>
      <c r="D39" s="13">
        <v>1.5321923752687921E-3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0"/>
    </row>
    <row r="40" spans="1:65">
      <c r="A40" s="30"/>
      <c r="B40" s="3" t="s">
        <v>196</v>
      </c>
      <c r="C40" s="29"/>
      <c r="D40" s="13">
        <v>0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0"/>
    </row>
    <row r="41" spans="1:65">
      <c r="A41" s="30"/>
      <c r="B41" s="45" t="s">
        <v>197</v>
      </c>
      <c r="C41" s="46"/>
      <c r="D41" s="44" t="s">
        <v>198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0"/>
    </row>
    <row r="42" spans="1:65">
      <c r="B42" s="31"/>
      <c r="C42" s="20"/>
      <c r="D42" s="20"/>
      <c r="BM42" s="50"/>
    </row>
    <row r="43" spans="1:65" ht="15">
      <c r="B43" s="8" t="s">
        <v>306</v>
      </c>
      <c r="BM43" s="28" t="s">
        <v>210</v>
      </c>
    </row>
    <row r="44" spans="1:65" ht="15">
      <c r="A44" s="25" t="s">
        <v>13</v>
      </c>
      <c r="B44" s="18" t="s">
        <v>94</v>
      </c>
      <c r="C44" s="15" t="s">
        <v>95</v>
      </c>
      <c r="D44" s="16" t="s">
        <v>142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143</v>
      </c>
      <c r="C45" s="9" t="s">
        <v>143</v>
      </c>
      <c r="D45" s="143" t="s">
        <v>199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212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2.2000000000000002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17</v>
      </c>
    </row>
    <row r="50" spans="1:65">
      <c r="A50" s="30"/>
      <c r="B50" s="20" t="s">
        <v>193</v>
      </c>
      <c r="C50" s="12"/>
      <c r="D50" s="23">
        <v>2.1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194</v>
      </c>
      <c r="C51" s="29"/>
      <c r="D51" s="11">
        <v>2.1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2.1</v>
      </c>
    </row>
    <row r="52" spans="1:65">
      <c r="A52" s="30"/>
      <c r="B52" s="3" t="s">
        <v>195</v>
      </c>
      <c r="C52" s="29"/>
      <c r="D52" s="24">
        <v>0.14142135623730964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23</v>
      </c>
    </row>
    <row r="53" spans="1:65">
      <c r="A53" s="30"/>
      <c r="B53" s="3" t="s">
        <v>74</v>
      </c>
      <c r="C53" s="29"/>
      <c r="D53" s="13">
        <v>6.7343502970147448E-2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A54" s="30"/>
      <c r="B54" s="3" t="s">
        <v>196</v>
      </c>
      <c r="C54" s="29"/>
      <c r="D54" s="13">
        <v>0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0"/>
    </row>
    <row r="55" spans="1:65">
      <c r="A55" s="30"/>
      <c r="B55" s="45" t="s">
        <v>197</v>
      </c>
      <c r="C55" s="46"/>
      <c r="D55" s="44" t="s">
        <v>198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0"/>
    </row>
    <row r="56" spans="1:65">
      <c r="B56" s="31"/>
      <c r="C56" s="20"/>
      <c r="D56" s="20"/>
      <c r="BM56" s="50"/>
    </row>
    <row r="57" spans="1:65" ht="15">
      <c r="B57" s="8" t="s">
        <v>307</v>
      </c>
      <c r="BM57" s="28" t="s">
        <v>210</v>
      </c>
    </row>
    <row r="58" spans="1:65" ht="15">
      <c r="A58" s="25" t="s">
        <v>16</v>
      </c>
      <c r="B58" s="18" t="s">
        <v>94</v>
      </c>
      <c r="C58" s="15" t="s">
        <v>95</v>
      </c>
      <c r="D58" s="16" t="s">
        <v>142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143</v>
      </c>
      <c r="C59" s="9" t="s">
        <v>143</v>
      </c>
      <c r="D59" s="143" t="s">
        <v>199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212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0.18</v>
      </c>
      <c r="E62" s="1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0.18</v>
      </c>
      <c r="E63" s="1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18</v>
      </c>
    </row>
    <row r="64" spans="1:65">
      <c r="A64" s="30"/>
      <c r="B64" s="20" t="s">
        <v>193</v>
      </c>
      <c r="C64" s="12"/>
      <c r="D64" s="23">
        <v>0.18</v>
      </c>
      <c r="E64" s="1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194</v>
      </c>
      <c r="C65" s="29"/>
      <c r="D65" s="11">
        <v>0.18</v>
      </c>
      <c r="E65" s="1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0.18</v>
      </c>
    </row>
    <row r="66" spans="1:65">
      <c r="A66" s="30"/>
      <c r="B66" s="3" t="s">
        <v>195</v>
      </c>
      <c r="C66" s="29"/>
      <c r="D66" s="24">
        <v>0</v>
      </c>
      <c r="E66" s="1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24</v>
      </c>
    </row>
    <row r="67" spans="1:65">
      <c r="A67" s="30"/>
      <c r="B67" s="3" t="s">
        <v>74</v>
      </c>
      <c r="C67" s="29"/>
      <c r="D67" s="13">
        <v>0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0"/>
    </row>
    <row r="68" spans="1:65">
      <c r="A68" s="30"/>
      <c r="B68" s="3" t="s">
        <v>196</v>
      </c>
      <c r="C68" s="29"/>
      <c r="D68" s="13">
        <v>0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0"/>
    </row>
    <row r="69" spans="1:65">
      <c r="A69" s="30"/>
      <c r="B69" s="45" t="s">
        <v>197</v>
      </c>
      <c r="C69" s="46"/>
      <c r="D69" s="44" t="s">
        <v>198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0"/>
    </row>
    <row r="70" spans="1:65">
      <c r="B70" s="31"/>
      <c r="C70" s="20"/>
      <c r="D70" s="20"/>
      <c r="BM70" s="50"/>
    </row>
    <row r="71" spans="1:65" ht="15">
      <c r="B71" s="8" t="s">
        <v>308</v>
      </c>
      <c r="BM71" s="28" t="s">
        <v>210</v>
      </c>
    </row>
    <row r="72" spans="1:65" ht="15">
      <c r="A72" s="25" t="s">
        <v>19</v>
      </c>
      <c r="B72" s="18" t="s">
        <v>94</v>
      </c>
      <c r="C72" s="15" t="s">
        <v>95</v>
      </c>
      <c r="D72" s="16" t="s">
        <v>142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143</v>
      </c>
      <c r="C73" s="9" t="s">
        <v>143</v>
      </c>
      <c r="D73" s="143" t="s">
        <v>199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212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139" t="s">
        <v>88</v>
      </c>
      <c r="E76" s="14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41" t="s">
        <v>88</v>
      </c>
      <c r="E77" s="14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19</v>
      </c>
    </row>
    <row r="78" spans="1:65">
      <c r="A78" s="30"/>
      <c r="B78" s="20" t="s">
        <v>193</v>
      </c>
      <c r="C78" s="12"/>
      <c r="D78" s="23" t="s">
        <v>353</v>
      </c>
      <c r="E78" s="14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194</v>
      </c>
      <c r="C79" s="29"/>
      <c r="D79" s="11" t="s">
        <v>353</v>
      </c>
      <c r="E79" s="14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 t="s">
        <v>88</v>
      </c>
    </row>
    <row r="80" spans="1:65">
      <c r="A80" s="30"/>
      <c r="B80" s="3" t="s">
        <v>195</v>
      </c>
      <c r="C80" s="29"/>
      <c r="D80" s="24" t="s">
        <v>353</v>
      </c>
      <c r="E80" s="14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25</v>
      </c>
    </row>
    <row r="81" spans="1:65">
      <c r="A81" s="30"/>
      <c r="B81" s="3" t="s">
        <v>74</v>
      </c>
      <c r="C81" s="29"/>
      <c r="D81" s="13" t="s">
        <v>353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0"/>
    </row>
    <row r="82" spans="1:65">
      <c r="A82" s="30"/>
      <c r="B82" s="3" t="s">
        <v>196</v>
      </c>
      <c r="C82" s="29"/>
      <c r="D82" s="13" t="s">
        <v>353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0"/>
    </row>
    <row r="83" spans="1:65">
      <c r="A83" s="30"/>
      <c r="B83" s="45" t="s">
        <v>197</v>
      </c>
      <c r="C83" s="46"/>
      <c r="D83" s="44" t="s">
        <v>198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0"/>
    </row>
    <row r="84" spans="1:65">
      <c r="B84" s="31"/>
      <c r="C84" s="20"/>
      <c r="D84" s="20"/>
      <c r="BM84" s="50"/>
    </row>
    <row r="85" spans="1:65" ht="15">
      <c r="B85" s="8" t="s">
        <v>309</v>
      </c>
      <c r="BM85" s="28" t="s">
        <v>210</v>
      </c>
    </row>
    <row r="86" spans="1:65" ht="15">
      <c r="A86" s="25" t="s">
        <v>21</v>
      </c>
      <c r="B86" s="18" t="s">
        <v>94</v>
      </c>
      <c r="C86" s="15" t="s">
        <v>95</v>
      </c>
      <c r="D86" s="16" t="s">
        <v>142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143</v>
      </c>
      <c r="C87" s="9" t="s">
        <v>143</v>
      </c>
      <c r="D87" s="143" t="s">
        <v>199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212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194">
        <v>56</v>
      </c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7">
        <v>1</v>
      </c>
    </row>
    <row r="91" spans="1:65">
      <c r="A91" s="30"/>
      <c r="B91" s="19">
        <v>1</v>
      </c>
      <c r="C91" s="9">
        <v>2</v>
      </c>
      <c r="D91" s="198">
        <v>55.4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7">
        <v>20</v>
      </c>
    </row>
    <row r="92" spans="1:65">
      <c r="A92" s="30"/>
      <c r="B92" s="20" t="s">
        <v>193</v>
      </c>
      <c r="C92" s="12"/>
      <c r="D92" s="199">
        <v>55.7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7">
        <v>16</v>
      </c>
    </row>
    <row r="93" spans="1:65">
      <c r="A93" s="30"/>
      <c r="B93" s="3" t="s">
        <v>194</v>
      </c>
      <c r="C93" s="29"/>
      <c r="D93" s="198">
        <v>55.7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7">
        <v>55.7</v>
      </c>
    </row>
    <row r="94" spans="1:65">
      <c r="A94" s="30"/>
      <c r="B94" s="3" t="s">
        <v>195</v>
      </c>
      <c r="C94" s="29"/>
      <c r="D94" s="198">
        <v>0.42426406871192951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7">
        <v>26</v>
      </c>
    </row>
    <row r="95" spans="1:65">
      <c r="A95" s="30"/>
      <c r="B95" s="3" t="s">
        <v>74</v>
      </c>
      <c r="C95" s="29"/>
      <c r="D95" s="13">
        <v>7.6169491689753949E-3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0"/>
    </row>
    <row r="96" spans="1:65">
      <c r="A96" s="30"/>
      <c r="B96" s="3" t="s">
        <v>196</v>
      </c>
      <c r="C96" s="29"/>
      <c r="D96" s="13">
        <v>0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0"/>
    </row>
    <row r="97" spans="1:65">
      <c r="A97" s="30"/>
      <c r="B97" s="45" t="s">
        <v>197</v>
      </c>
      <c r="C97" s="46"/>
      <c r="D97" s="44" t="s">
        <v>198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0"/>
    </row>
    <row r="98" spans="1:65">
      <c r="B98" s="31"/>
      <c r="C98" s="20"/>
      <c r="D98" s="20"/>
      <c r="BM98" s="50"/>
    </row>
    <row r="99" spans="1:65" ht="15">
      <c r="B99" s="8" t="s">
        <v>310</v>
      </c>
      <c r="BM99" s="28" t="s">
        <v>210</v>
      </c>
    </row>
    <row r="100" spans="1:65" ht="15">
      <c r="A100" s="25" t="s">
        <v>24</v>
      </c>
      <c r="B100" s="18" t="s">
        <v>94</v>
      </c>
      <c r="C100" s="15" t="s">
        <v>95</v>
      </c>
      <c r="D100" s="16" t="s">
        <v>142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143</v>
      </c>
      <c r="C101" s="9" t="s">
        <v>143</v>
      </c>
      <c r="D101" s="143" t="s">
        <v>199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212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188">
        <v>23.4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0"/>
      <c r="B105" s="19">
        <v>1</v>
      </c>
      <c r="C105" s="9">
        <v>2</v>
      </c>
      <c r="D105" s="192">
        <v>23.3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6</v>
      </c>
    </row>
    <row r="106" spans="1:65">
      <c r="A106" s="30"/>
      <c r="B106" s="20" t="s">
        <v>193</v>
      </c>
      <c r="C106" s="12"/>
      <c r="D106" s="193">
        <v>23.35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0"/>
      <c r="B107" s="3" t="s">
        <v>194</v>
      </c>
      <c r="C107" s="29"/>
      <c r="D107" s="192">
        <v>23.35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23.35</v>
      </c>
    </row>
    <row r="108" spans="1:65">
      <c r="A108" s="30"/>
      <c r="B108" s="3" t="s">
        <v>195</v>
      </c>
      <c r="C108" s="29"/>
      <c r="D108" s="192">
        <v>7.0710678118653253E-2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27</v>
      </c>
    </row>
    <row r="109" spans="1:65">
      <c r="A109" s="30"/>
      <c r="B109" s="3" t="s">
        <v>74</v>
      </c>
      <c r="C109" s="29"/>
      <c r="D109" s="13">
        <v>3.0282945661093469E-3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0"/>
    </row>
    <row r="110" spans="1:65">
      <c r="A110" s="30"/>
      <c r="B110" s="3" t="s">
        <v>196</v>
      </c>
      <c r="C110" s="29"/>
      <c r="D110" s="13">
        <v>0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0"/>
    </row>
    <row r="111" spans="1:65">
      <c r="A111" s="30"/>
      <c r="B111" s="45" t="s">
        <v>197</v>
      </c>
      <c r="C111" s="46"/>
      <c r="D111" s="44" t="s">
        <v>198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0"/>
    </row>
    <row r="112" spans="1:65">
      <c r="B112" s="31"/>
      <c r="C112" s="20"/>
      <c r="D112" s="20"/>
      <c r="BM112" s="50"/>
    </row>
    <row r="113" spans="1:65" ht="15">
      <c r="B113" s="8" t="s">
        <v>311</v>
      </c>
      <c r="BM113" s="28" t="s">
        <v>210</v>
      </c>
    </row>
    <row r="114" spans="1:65" ht="15">
      <c r="A114" s="25" t="s">
        <v>47</v>
      </c>
      <c r="B114" s="18" t="s">
        <v>94</v>
      </c>
      <c r="C114" s="15" t="s">
        <v>95</v>
      </c>
      <c r="D114" s="16" t="s">
        <v>142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143</v>
      </c>
      <c r="C115" s="9" t="s">
        <v>143</v>
      </c>
      <c r="D115" s="143" t="s">
        <v>199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212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194">
        <v>158</v>
      </c>
      <c r="E118" s="195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7">
        <v>1</v>
      </c>
    </row>
    <row r="119" spans="1:65">
      <c r="A119" s="30"/>
      <c r="B119" s="19">
        <v>1</v>
      </c>
      <c r="C119" s="9">
        <v>2</v>
      </c>
      <c r="D119" s="198">
        <v>159</v>
      </c>
      <c r="E119" s="195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7">
        <v>22</v>
      </c>
    </row>
    <row r="120" spans="1:65">
      <c r="A120" s="30"/>
      <c r="B120" s="20" t="s">
        <v>193</v>
      </c>
      <c r="C120" s="12"/>
      <c r="D120" s="199">
        <v>158.5</v>
      </c>
      <c r="E120" s="195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7">
        <v>16</v>
      </c>
    </row>
    <row r="121" spans="1:65">
      <c r="A121" s="30"/>
      <c r="B121" s="3" t="s">
        <v>194</v>
      </c>
      <c r="C121" s="29"/>
      <c r="D121" s="198">
        <v>158.5</v>
      </c>
      <c r="E121" s="195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7">
        <v>158.5</v>
      </c>
    </row>
    <row r="122" spans="1:65">
      <c r="A122" s="30"/>
      <c r="B122" s="3" t="s">
        <v>195</v>
      </c>
      <c r="C122" s="29"/>
      <c r="D122" s="198">
        <v>0.70710678118654757</v>
      </c>
      <c r="E122" s="195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7">
        <v>28</v>
      </c>
    </row>
    <row r="123" spans="1:65">
      <c r="A123" s="30"/>
      <c r="B123" s="3" t="s">
        <v>74</v>
      </c>
      <c r="C123" s="29"/>
      <c r="D123" s="13">
        <v>4.4612415216816878E-3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0"/>
    </row>
    <row r="124" spans="1:65">
      <c r="A124" s="30"/>
      <c r="B124" s="3" t="s">
        <v>196</v>
      </c>
      <c r="C124" s="29"/>
      <c r="D124" s="13">
        <v>0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0"/>
    </row>
    <row r="125" spans="1:65">
      <c r="A125" s="30"/>
      <c r="B125" s="45" t="s">
        <v>197</v>
      </c>
      <c r="C125" s="46"/>
      <c r="D125" s="44" t="s">
        <v>198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0"/>
    </row>
    <row r="126" spans="1:65">
      <c r="B126" s="31"/>
      <c r="C126" s="20"/>
      <c r="D126" s="20"/>
      <c r="BM126" s="50"/>
    </row>
    <row r="127" spans="1:65" ht="15">
      <c r="B127" s="8" t="s">
        <v>312</v>
      </c>
      <c r="BM127" s="28" t="s">
        <v>210</v>
      </c>
    </row>
    <row r="128" spans="1:65" ht="15">
      <c r="A128" s="25" t="s">
        <v>27</v>
      </c>
      <c r="B128" s="18" t="s">
        <v>94</v>
      </c>
      <c r="C128" s="15" t="s">
        <v>95</v>
      </c>
      <c r="D128" s="16" t="s">
        <v>142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143</v>
      </c>
      <c r="C129" s="9" t="s">
        <v>143</v>
      </c>
      <c r="D129" s="143" t="s">
        <v>199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212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5.95</v>
      </c>
      <c r="E132" s="14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5.97</v>
      </c>
      <c r="E133" s="14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23</v>
      </c>
    </row>
    <row r="134" spans="1:65">
      <c r="A134" s="30"/>
      <c r="B134" s="20" t="s">
        <v>193</v>
      </c>
      <c r="C134" s="12"/>
      <c r="D134" s="23">
        <v>5.96</v>
      </c>
      <c r="E134" s="14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194</v>
      </c>
      <c r="C135" s="29"/>
      <c r="D135" s="11">
        <v>5.96</v>
      </c>
      <c r="E135" s="14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5.96</v>
      </c>
    </row>
    <row r="136" spans="1:65">
      <c r="A136" s="30"/>
      <c r="B136" s="3" t="s">
        <v>195</v>
      </c>
      <c r="C136" s="29"/>
      <c r="D136" s="24">
        <v>1.4142135623730649E-2</v>
      </c>
      <c r="E136" s="14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29</v>
      </c>
    </row>
    <row r="137" spans="1:65">
      <c r="A137" s="30"/>
      <c r="B137" s="3" t="s">
        <v>74</v>
      </c>
      <c r="C137" s="29"/>
      <c r="D137" s="13">
        <v>2.3728415476058137E-3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0"/>
    </row>
    <row r="138" spans="1:65">
      <c r="A138" s="30"/>
      <c r="B138" s="3" t="s">
        <v>196</v>
      </c>
      <c r="C138" s="29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0"/>
    </row>
    <row r="139" spans="1:65">
      <c r="A139" s="30"/>
      <c r="B139" s="45" t="s">
        <v>197</v>
      </c>
      <c r="C139" s="46"/>
      <c r="D139" s="44" t="s">
        <v>198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0"/>
    </row>
    <row r="140" spans="1:65">
      <c r="B140" s="31"/>
      <c r="C140" s="20"/>
      <c r="D140" s="20"/>
      <c r="BM140" s="50"/>
    </row>
    <row r="141" spans="1:65" ht="15">
      <c r="B141" s="8" t="s">
        <v>313</v>
      </c>
      <c r="BM141" s="28" t="s">
        <v>210</v>
      </c>
    </row>
    <row r="142" spans="1:65" ht="15">
      <c r="A142" s="25" t="s">
        <v>0</v>
      </c>
      <c r="B142" s="18" t="s">
        <v>94</v>
      </c>
      <c r="C142" s="15" t="s">
        <v>95</v>
      </c>
      <c r="D142" s="16" t="s">
        <v>142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143</v>
      </c>
      <c r="C143" s="9" t="s">
        <v>143</v>
      </c>
      <c r="D143" s="143" t="s">
        <v>199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212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188">
        <v>32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1">
        <v>1</v>
      </c>
    </row>
    <row r="147" spans="1:65">
      <c r="A147" s="30"/>
      <c r="B147" s="19">
        <v>1</v>
      </c>
      <c r="C147" s="9">
        <v>2</v>
      </c>
      <c r="D147" s="192">
        <v>32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1">
        <v>8</v>
      </c>
    </row>
    <row r="148" spans="1:65">
      <c r="A148" s="30"/>
      <c r="B148" s="20" t="s">
        <v>193</v>
      </c>
      <c r="C148" s="12"/>
      <c r="D148" s="193">
        <v>32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1">
        <v>16</v>
      </c>
    </row>
    <row r="149" spans="1:65">
      <c r="A149" s="30"/>
      <c r="B149" s="3" t="s">
        <v>194</v>
      </c>
      <c r="C149" s="29"/>
      <c r="D149" s="192">
        <v>32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1">
        <v>32</v>
      </c>
    </row>
    <row r="150" spans="1:65">
      <c r="A150" s="30"/>
      <c r="B150" s="3" t="s">
        <v>195</v>
      </c>
      <c r="C150" s="29"/>
      <c r="D150" s="192">
        <v>0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1">
        <v>30</v>
      </c>
    </row>
    <row r="151" spans="1:65">
      <c r="A151" s="30"/>
      <c r="B151" s="3" t="s">
        <v>74</v>
      </c>
      <c r="C151" s="29"/>
      <c r="D151" s="13">
        <v>0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0"/>
    </row>
    <row r="152" spans="1:65">
      <c r="A152" s="30"/>
      <c r="B152" s="3" t="s">
        <v>196</v>
      </c>
      <c r="C152" s="29"/>
      <c r="D152" s="13">
        <v>0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0"/>
    </row>
    <row r="153" spans="1:65">
      <c r="A153" s="30"/>
      <c r="B153" s="45" t="s">
        <v>197</v>
      </c>
      <c r="C153" s="46"/>
      <c r="D153" s="44" t="s">
        <v>198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0"/>
    </row>
    <row r="154" spans="1:65">
      <c r="B154" s="31"/>
      <c r="C154" s="20"/>
      <c r="D154" s="20"/>
      <c r="BM154" s="50"/>
    </row>
    <row r="155" spans="1:65" ht="15">
      <c r="B155" s="8" t="s">
        <v>314</v>
      </c>
      <c r="BM155" s="28" t="s">
        <v>210</v>
      </c>
    </row>
    <row r="156" spans="1:65" ht="15">
      <c r="A156" s="25" t="s">
        <v>32</v>
      </c>
      <c r="B156" s="18" t="s">
        <v>94</v>
      </c>
      <c r="C156" s="15" t="s">
        <v>95</v>
      </c>
      <c r="D156" s="16" t="s">
        <v>142</v>
      </c>
      <c r="E156" s="14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143</v>
      </c>
      <c r="C157" s="9" t="s">
        <v>143</v>
      </c>
      <c r="D157" s="143" t="s">
        <v>199</v>
      </c>
      <c r="E157" s="1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212</v>
      </c>
      <c r="E158" s="14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4.5</v>
      </c>
      <c r="E160" s="14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4.54</v>
      </c>
      <c r="E161" s="14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25</v>
      </c>
    </row>
    <row r="162" spans="1:65">
      <c r="A162" s="30"/>
      <c r="B162" s="20" t="s">
        <v>193</v>
      </c>
      <c r="C162" s="12"/>
      <c r="D162" s="23">
        <v>4.5199999999999996</v>
      </c>
      <c r="E162" s="14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194</v>
      </c>
      <c r="C163" s="29"/>
      <c r="D163" s="11">
        <v>4.5199999999999996</v>
      </c>
      <c r="E163" s="14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4.5199999999999996</v>
      </c>
    </row>
    <row r="164" spans="1:65">
      <c r="A164" s="30"/>
      <c r="B164" s="3" t="s">
        <v>195</v>
      </c>
      <c r="C164" s="29"/>
      <c r="D164" s="24">
        <v>2.8284271247461926E-2</v>
      </c>
      <c r="E164" s="14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31</v>
      </c>
    </row>
    <row r="165" spans="1:65">
      <c r="A165" s="30"/>
      <c r="B165" s="3" t="s">
        <v>74</v>
      </c>
      <c r="C165" s="29"/>
      <c r="D165" s="13">
        <v>6.2575821343942321E-3</v>
      </c>
      <c r="E165" s="14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0"/>
    </row>
    <row r="166" spans="1:65">
      <c r="A166" s="30"/>
      <c r="B166" s="3" t="s">
        <v>196</v>
      </c>
      <c r="C166" s="29"/>
      <c r="D166" s="13">
        <v>0</v>
      </c>
      <c r="E166" s="14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0"/>
    </row>
    <row r="167" spans="1:65">
      <c r="A167" s="30"/>
      <c r="B167" s="45" t="s">
        <v>197</v>
      </c>
      <c r="C167" s="46"/>
      <c r="D167" s="44" t="s">
        <v>198</v>
      </c>
      <c r="E167" s="1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0"/>
    </row>
    <row r="168" spans="1:65">
      <c r="B168" s="31"/>
      <c r="C168" s="20"/>
      <c r="D168" s="20"/>
      <c r="BM168" s="50"/>
    </row>
    <row r="169" spans="1:65" ht="15">
      <c r="B169" s="8" t="s">
        <v>315</v>
      </c>
      <c r="BM169" s="28" t="s">
        <v>210</v>
      </c>
    </row>
    <row r="170" spans="1:65" ht="15">
      <c r="A170" s="25" t="s">
        <v>35</v>
      </c>
      <c r="B170" s="18" t="s">
        <v>94</v>
      </c>
      <c r="C170" s="15" t="s">
        <v>95</v>
      </c>
      <c r="D170" s="16" t="s">
        <v>142</v>
      </c>
      <c r="E170" s="1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143</v>
      </c>
      <c r="C171" s="9" t="s">
        <v>143</v>
      </c>
      <c r="D171" s="143" t="s">
        <v>199</v>
      </c>
      <c r="E171" s="1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212</v>
      </c>
      <c r="E172" s="1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2.5099999999999998</v>
      </c>
      <c r="E174" s="1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2.5299999999999998</v>
      </c>
      <c r="E175" s="1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26</v>
      </c>
    </row>
    <row r="176" spans="1:65">
      <c r="A176" s="30"/>
      <c r="B176" s="20" t="s">
        <v>193</v>
      </c>
      <c r="C176" s="12"/>
      <c r="D176" s="23">
        <v>2.5199999999999996</v>
      </c>
      <c r="E176" s="1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194</v>
      </c>
      <c r="C177" s="29"/>
      <c r="D177" s="11">
        <v>2.5199999999999996</v>
      </c>
      <c r="E177" s="1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2.52</v>
      </c>
    </row>
    <row r="178" spans="1:65">
      <c r="A178" s="30"/>
      <c r="B178" s="3" t="s">
        <v>195</v>
      </c>
      <c r="C178" s="29"/>
      <c r="D178" s="24">
        <v>1.4142135623730963E-2</v>
      </c>
      <c r="E178" s="1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32</v>
      </c>
    </row>
    <row r="179" spans="1:65">
      <c r="A179" s="30"/>
      <c r="B179" s="3" t="s">
        <v>74</v>
      </c>
      <c r="C179" s="29"/>
      <c r="D179" s="13">
        <v>5.611958580845621E-3</v>
      </c>
      <c r="E179" s="1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0"/>
    </row>
    <row r="180" spans="1:65">
      <c r="A180" s="30"/>
      <c r="B180" s="3" t="s">
        <v>196</v>
      </c>
      <c r="C180" s="29"/>
      <c r="D180" s="13">
        <v>-2.2204460492503131E-16</v>
      </c>
      <c r="E180" s="1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0"/>
    </row>
    <row r="181" spans="1:65">
      <c r="A181" s="30"/>
      <c r="B181" s="45" t="s">
        <v>197</v>
      </c>
      <c r="C181" s="46"/>
      <c r="D181" s="44" t="s">
        <v>198</v>
      </c>
      <c r="E181" s="1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0"/>
    </row>
    <row r="182" spans="1:65">
      <c r="B182" s="31"/>
      <c r="C182" s="20"/>
      <c r="D182" s="20"/>
      <c r="BM182" s="50"/>
    </row>
    <row r="183" spans="1:65" ht="15">
      <c r="B183" s="8" t="s">
        <v>316</v>
      </c>
      <c r="BM183" s="28" t="s">
        <v>210</v>
      </c>
    </row>
    <row r="184" spans="1:65" ht="15">
      <c r="A184" s="25" t="s">
        <v>38</v>
      </c>
      <c r="B184" s="18" t="s">
        <v>94</v>
      </c>
      <c r="C184" s="15" t="s">
        <v>95</v>
      </c>
      <c r="D184" s="16" t="s">
        <v>142</v>
      </c>
      <c r="E184" s="1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143</v>
      </c>
      <c r="C185" s="9" t="s">
        <v>143</v>
      </c>
      <c r="D185" s="143" t="s">
        <v>199</v>
      </c>
      <c r="E185" s="1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212</v>
      </c>
      <c r="E186" s="1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1.21</v>
      </c>
      <c r="E188" s="14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1.24</v>
      </c>
      <c r="E189" s="14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27</v>
      </c>
    </row>
    <row r="190" spans="1:65">
      <c r="A190" s="30"/>
      <c r="B190" s="20" t="s">
        <v>193</v>
      </c>
      <c r="C190" s="12"/>
      <c r="D190" s="23">
        <v>1.2250000000000001</v>
      </c>
      <c r="E190" s="14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194</v>
      </c>
      <c r="C191" s="29"/>
      <c r="D191" s="11">
        <v>1.2250000000000001</v>
      </c>
      <c r="E191" s="14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1.2250000000000001</v>
      </c>
    </row>
    <row r="192" spans="1:65">
      <c r="A192" s="30"/>
      <c r="B192" s="3" t="s">
        <v>195</v>
      </c>
      <c r="C192" s="29"/>
      <c r="D192" s="24">
        <v>2.1213203435596444E-2</v>
      </c>
      <c r="E192" s="14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33</v>
      </c>
    </row>
    <row r="193" spans="1:65">
      <c r="A193" s="30"/>
      <c r="B193" s="3" t="s">
        <v>74</v>
      </c>
      <c r="C193" s="29"/>
      <c r="D193" s="13">
        <v>1.7316900763752197E-2</v>
      </c>
      <c r="E193" s="1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0"/>
    </row>
    <row r="194" spans="1:65">
      <c r="A194" s="30"/>
      <c r="B194" s="3" t="s">
        <v>196</v>
      </c>
      <c r="C194" s="29"/>
      <c r="D194" s="13">
        <v>0</v>
      </c>
      <c r="E194" s="1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0"/>
    </row>
    <row r="195" spans="1:65">
      <c r="A195" s="30"/>
      <c r="B195" s="45" t="s">
        <v>197</v>
      </c>
      <c r="C195" s="46"/>
      <c r="D195" s="44" t="s">
        <v>198</v>
      </c>
      <c r="E195" s="1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0"/>
    </row>
    <row r="196" spans="1:65">
      <c r="B196" s="31"/>
      <c r="C196" s="20"/>
      <c r="D196" s="20"/>
      <c r="BM196" s="50"/>
    </row>
    <row r="197" spans="1:65" ht="15">
      <c r="B197" s="8" t="s">
        <v>317</v>
      </c>
      <c r="BM197" s="28" t="s">
        <v>210</v>
      </c>
    </row>
    <row r="198" spans="1:65" ht="15">
      <c r="A198" s="25" t="s">
        <v>41</v>
      </c>
      <c r="B198" s="18" t="s">
        <v>94</v>
      </c>
      <c r="C198" s="15" t="s">
        <v>95</v>
      </c>
      <c r="D198" s="16" t="s">
        <v>142</v>
      </c>
      <c r="E198" s="1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143</v>
      </c>
      <c r="C199" s="9" t="s">
        <v>143</v>
      </c>
      <c r="D199" s="143" t="s">
        <v>199</v>
      </c>
      <c r="E199" s="1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212</v>
      </c>
      <c r="E200" s="1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188">
        <v>17.600000000000001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1">
        <v>1</v>
      </c>
    </row>
    <row r="203" spans="1:65">
      <c r="A203" s="30"/>
      <c r="B203" s="19">
        <v>1</v>
      </c>
      <c r="C203" s="9">
        <v>2</v>
      </c>
      <c r="D203" s="192">
        <v>17.399999999999999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1">
        <v>28</v>
      </c>
    </row>
    <row r="204" spans="1:65">
      <c r="A204" s="30"/>
      <c r="B204" s="20" t="s">
        <v>193</v>
      </c>
      <c r="C204" s="12"/>
      <c r="D204" s="193">
        <v>17.5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16</v>
      </c>
    </row>
    <row r="205" spans="1:65">
      <c r="A205" s="30"/>
      <c r="B205" s="3" t="s">
        <v>194</v>
      </c>
      <c r="C205" s="29"/>
      <c r="D205" s="192">
        <v>17.5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>
        <v>17.5</v>
      </c>
    </row>
    <row r="206" spans="1:65">
      <c r="A206" s="30"/>
      <c r="B206" s="3" t="s">
        <v>195</v>
      </c>
      <c r="C206" s="29"/>
      <c r="D206" s="192">
        <v>0.14142135623731153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34</v>
      </c>
    </row>
    <row r="207" spans="1:65">
      <c r="A207" s="30"/>
      <c r="B207" s="3" t="s">
        <v>74</v>
      </c>
      <c r="C207" s="29"/>
      <c r="D207" s="13">
        <v>8.0812203564178016E-3</v>
      </c>
      <c r="E207" s="1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0"/>
    </row>
    <row r="208" spans="1:65">
      <c r="A208" s="30"/>
      <c r="B208" s="3" t="s">
        <v>196</v>
      </c>
      <c r="C208" s="29"/>
      <c r="D208" s="13">
        <v>0</v>
      </c>
      <c r="E208" s="1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0"/>
    </row>
    <row r="209" spans="1:65">
      <c r="A209" s="30"/>
      <c r="B209" s="45" t="s">
        <v>197</v>
      </c>
      <c r="C209" s="46"/>
      <c r="D209" s="44" t="s">
        <v>198</v>
      </c>
      <c r="E209" s="1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0"/>
    </row>
    <row r="210" spans="1:65">
      <c r="B210" s="31"/>
      <c r="C210" s="20"/>
      <c r="D210" s="20"/>
      <c r="BM210" s="50"/>
    </row>
    <row r="211" spans="1:65" ht="15">
      <c r="B211" s="8" t="s">
        <v>318</v>
      </c>
      <c r="BM211" s="28" t="s">
        <v>210</v>
      </c>
    </row>
    <row r="212" spans="1:65" ht="15">
      <c r="A212" s="25" t="s">
        <v>5</v>
      </c>
      <c r="B212" s="18" t="s">
        <v>94</v>
      </c>
      <c r="C212" s="15" t="s">
        <v>95</v>
      </c>
      <c r="D212" s="16" t="s">
        <v>142</v>
      </c>
      <c r="E212" s="1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143</v>
      </c>
      <c r="C213" s="9" t="s">
        <v>143</v>
      </c>
      <c r="D213" s="143" t="s">
        <v>199</v>
      </c>
      <c r="E213" s="1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212</v>
      </c>
      <c r="E214" s="1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4.92</v>
      </c>
      <c r="E216" s="14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5.04</v>
      </c>
      <c r="E217" s="14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29</v>
      </c>
    </row>
    <row r="218" spans="1:65">
      <c r="A218" s="30"/>
      <c r="B218" s="20" t="s">
        <v>193</v>
      </c>
      <c r="C218" s="12"/>
      <c r="D218" s="23">
        <v>4.9800000000000004</v>
      </c>
      <c r="E218" s="14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194</v>
      </c>
      <c r="C219" s="29"/>
      <c r="D219" s="11">
        <v>4.9800000000000004</v>
      </c>
      <c r="E219" s="14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4.9800000000000004</v>
      </c>
    </row>
    <row r="220" spans="1:65">
      <c r="A220" s="30"/>
      <c r="B220" s="3" t="s">
        <v>195</v>
      </c>
      <c r="C220" s="29"/>
      <c r="D220" s="24">
        <v>8.4852813742385777E-2</v>
      </c>
      <c r="E220" s="14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35</v>
      </c>
    </row>
    <row r="221" spans="1:65">
      <c r="A221" s="30"/>
      <c r="B221" s="3" t="s">
        <v>74</v>
      </c>
      <c r="C221" s="29"/>
      <c r="D221" s="13">
        <v>1.7038717618952967E-2</v>
      </c>
      <c r="E221" s="1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0"/>
    </row>
    <row r="222" spans="1:65">
      <c r="A222" s="30"/>
      <c r="B222" s="3" t="s">
        <v>196</v>
      </c>
      <c r="C222" s="29"/>
      <c r="D222" s="13">
        <v>0</v>
      </c>
      <c r="E222" s="1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0"/>
    </row>
    <row r="223" spans="1:65">
      <c r="A223" s="30"/>
      <c r="B223" s="45" t="s">
        <v>197</v>
      </c>
      <c r="C223" s="46"/>
      <c r="D223" s="44" t="s">
        <v>198</v>
      </c>
      <c r="E223" s="1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0"/>
    </row>
    <row r="224" spans="1:65">
      <c r="B224" s="31"/>
      <c r="C224" s="20"/>
      <c r="D224" s="20"/>
      <c r="BM224" s="50"/>
    </row>
    <row r="225" spans="1:65" ht="15">
      <c r="B225" s="8" t="s">
        <v>319</v>
      </c>
      <c r="BM225" s="28" t="s">
        <v>210</v>
      </c>
    </row>
    <row r="226" spans="1:65" ht="15">
      <c r="A226" s="25" t="s">
        <v>70</v>
      </c>
      <c r="B226" s="18" t="s">
        <v>94</v>
      </c>
      <c r="C226" s="15" t="s">
        <v>95</v>
      </c>
      <c r="D226" s="16" t="s">
        <v>142</v>
      </c>
      <c r="E226" s="1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143</v>
      </c>
      <c r="C227" s="9" t="s">
        <v>143</v>
      </c>
      <c r="D227" s="143" t="s">
        <v>199</v>
      </c>
      <c r="E227" s="1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212</v>
      </c>
      <c r="E228" s="1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1.2</v>
      </c>
      <c r="E230" s="1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</v>
      </c>
      <c r="E231" s="1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30</v>
      </c>
    </row>
    <row r="232" spans="1:65">
      <c r="A232" s="30"/>
      <c r="B232" s="20" t="s">
        <v>193</v>
      </c>
      <c r="C232" s="12"/>
      <c r="D232" s="23">
        <v>1.2999999999999998</v>
      </c>
      <c r="E232" s="1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194</v>
      </c>
      <c r="C233" s="29"/>
      <c r="D233" s="11">
        <v>1.2999999999999998</v>
      </c>
      <c r="E233" s="1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</v>
      </c>
    </row>
    <row r="234" spans="1:65">
      <c r="A234" s="30"/>
      <c r="B234" s="3" t="s">
        <v>195</v>
      </c>
      <c r="C234" s="29"/>
      <c r="D234" s="24">
        <v>0.14142135623730948</v>
      </c>
      <c r="E234" s="1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36</v>
      </c>
    </row>
    <row r="235" spans="1:65">
      <c r="A235" s="30"/>
      <c r="B235" s="3" t="s">
        <v>74</v>
      </c>
      <c r="C235" s="29"/>
      <c r="D235" s="13">
        <v>0.10878565864408422</v>
      </c>
      <c r="E235" s="1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0"/>
    </row>
    <row r="236" spans="1:65">
      <c r="A236" s="30"/>
      <c r="B236" s="3" t="s">
        <v>196</v>
      </c>
      <c r="C236" s="29"/>
      <c r="D236" s="13">
        <v>-2.2204460492503131E-16</v>
      </c>
      <c r="E236" s="1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0"/>
    </row>
    <row r="237" spans="1:65">
      <c r="A237" s="30"/>
      <c r="B237" s="45" t="s">
        <v>197</v>
      </c>
      <c r="C237" s="46"/>
      <c r="D237" s="44" t="s">
        <v>198</v>
      </c>
      <c r="E237" s="1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0"/>
    </row>
    <row r="238" spans="1:65">
      <c r="B238" s="31"/>
      <c r="C238" s="20"/>
      <c r="D238" s="20"/>
      <c r="BM238" s="50"/>
    </row>
    <row r="239" spans="1:65" ht="15">
      <c r="B239" s="8" t="s">
        <v>320</v>
      </c>
      <c r="BM239" s="28" t="s">
        <v>210</v>
      </c>
    </row>
    <row r="240" spans="1:65" ht="15">
      <c r="A240" s="25" t="s">
        <v>8</v>
      </c>
      <c r="B240" s="18" t="s">
        <v>94</v>
      </c>
      <c r="C240" s="15" t="s">
        <v>95</v>
      </c>
      <c r="D240" s="16" t="s">
        <v>142</v>
      </c>
      <c r="E240" s="1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143</v>
      </c>
      <c r="C241" s="9" t="s">
        <v>143</v>
      </c>
      <c r="D241" s="143" t="s">
        <v>199</v>
      </c>
      <c r="E241" s="1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212</v>
      </c>
      <c r="E242" s="1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4.5599999999999996</v>
      </c>
      <c r="E244" s="14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4.46</v>
      </c>
      <c r="E245" s="14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14</v>
      </c>
    </row>
    <row r="246" spans="1:65">
      <c r="A246" s="30"/>
      <c r="B246" s="20" t="s">
        <v>193</v>
      </c>
      <c r="C246" s="12"/>
      <c r="D246" s="23">
        <v>4.51</v>
      </c>
      <c r="E246" s="14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194</v>
      </c>
      <c r="C247" s="29"/>
      <c r="D247" s="11">
        <v>4.51</v>
      </c>
      <c r="E247" s="14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4.51</v>
      </c>
    </row>
    <row r="248" spans="1:65">
      <c r="A248" s="30"/>
      <c r="B248" s="3" t="s">
        <v>195</v>
      </c>
      <c r="C248" s="29"/>
      <c r="D248" s="24">
        <v>7.0710678118654502E-2</v>
      </c>
      <c r="E248" s="14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20</v>
      </c>
    </row>
    <row r="249" spans="1:65">
      <c r="A249" s="30"/>
      <c r="B249" s="3" t="s">
        <v>74</v>
      </c>
      <c r="C249" s="29"/>
      <c r="D249" s="13">
        <v>1.5678642598371286E-2</v>
      </c>
      <c r="E249" s="1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0"/>
    </row>
    <row r="250" spans="1:65">
      <c r="A250" s="30"/>
      <c r="B250" s="3" t="s">
        <v>196</v>
      </c>
      <c r="C250" s="29"/>
      <c r="D250" s="13">
        <v>0</v>
      </c>
      <c r="E250" s="1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0"/>
    </row>
    <row r="251" spans="1:65">
      <c r="A251" s="30"/>
      <c r="B251" s="45" t="s">
        <v>197</v>
      </c>
      <c r="C251" s="46"/>
      <c r="D251" s="44" t="s">
        <v>198</v>
      </c>
      <c r="E251" s="1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0"/>
    </row>
    <row r="252" spans="1:65">
      <c r="B252" s="31"/>
      <c r="C252" s="20"/>
      <c r="D252" s="20"/>
      <c r="BM252" s="50"/>
    </row>
    <row r="253" spans="1:65" ht="15">
      <c r="B253" s="8" t="s">
        <v>321</v>
      </c>
      <c r="BM253" s="28" t="s">
        <v>210</v>
      </c>
    </row>
    <row r="254" spans="1:65" ht="15">
      <c r="A254" s="25" t="s">
        <v>11</v>
      </c>
      <c r="B254" s="18" t="s">
        <v>94</v>
      </c>
      <c r="C254" s="15" t="s">
        <v>95</v>
      </c>
      <c r="D254" s="16" t="s">
        <v>142</v>
      </c>
      <c r="E254" s="1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143</v>
      </c>
      <c r="C255" s="9" t="s">
        <v>143</v>
      </c>
      <c r="D255" s="143" t="s">
        <v>199</v>
      </c>
      <c r="E255" s="1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212</v>
      </c>
      <c r="E256" s="1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0.92</v>
      </c>
      <c r="E258" s="14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0.89</v>
      </c>
      <c r="E259" s="14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15</v>
      </c>
    </row>
    <row r="260" spans="1:65">
      <c r="A260" s="30"/>
      <c r="B260" s="20" t="s">
        <v>193</v>
      </c>
      <c r="C260" s="12"/>
      <c r="D260" s="23">
        <v>0.90500000000000003</v>
      </c>
      <c r="E260" s="14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194</v>
      </c>
      <c r="C261" s="29"/>
      <c r="D261" s="11">
        <v>0.90500000000000003</v>
      </c>
      <c r="E261" s="14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0.90500000000000003</v>
      </c>
    </row>
    <row r="262" spans="1:65">
      <c r="A262" s="30"/>
      <c r="B262" s="3" t="s">
        <v>195</v>
      </c>
      <c r="C262" s="29"/>
      <c r="D262" s="24">
        <v>2.1213203435596444E-2</v>
      </c>
      <c r="E262" s="14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21</v>
      </c>
    </row>
    <row r="263" spans="1:65">
      <c r="A263" s="30"/>
      <c r="B263" s="3" t="s">
        <v>74</v>
      </c>
      <c r="C263" s="29"/>
      <c r="D263" s="13">
        <v>2.3440003796239166E-2</v>
      </c>
      <c r="E263" s="1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0"/>
    </row>
    <row r="264" spans="1:65">
      <c r="A264" s="30"/>
      <c r="B264" s="3" t="s">
        <v>196</v>
      </c>
      <c r="C264" s="29"/>
      <c r="D264" s="13">
        <v>0</v>
      </c>
      <c r="E264" s="1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0"/>
    </row>
    <row r="265" spans="1:65">
      <c r="A265" s="30"/>
      <c r="B265" s="45" t="s">
        <v>197</v>
      </c>
      <c r="C265" s="46"/>
      <c r="D265" s="44" t="s">
        <v>198</v>
      </c>
      <c r="E265" s="1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0"/>
    </row>
    <row r="266" spans="1:65">
      <c r="B266" s="31"/>
      <c r="C266" s="20"/>
      <c r="D266" s="20"/>
      <c r="BM266" s="50"/>
    </row>
    <row r="267" spans="1:65" ht="15">
      <c r="B267" s="8" t="s">
        <v>322</v>
      </c>
      <c r="BM267" s="28" t="s">
        <v>210</v>
      </c>
    </row>
    <row r="268" spans="1:65" ht="15">
      <c r="A268" s="25" t="s">
        <v>14</v>
      </c>
      <c r="B268" s="18" t="s">
        <v>94</v>
      </c>
      <c r="C268" s="15" t="s">
        <v>95</v>
      </c>
      <c r="D268" s="16" t="s">
        <v>142</v>
      </c>
      <c r="E268" s="1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143</v>
      </c>
      <c r="C269" s="9" t="s">
        <v>143</v>
      </c>
      <c r="D269" s="143" t="s">
        <v>199</v>
      </c>
      <c r="E269" s="1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212</v>
      </c>
      <c r="E270" s="1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0" t="s">
        <v>213</v>
      </c>
      <c r="E272" s="186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187"/>
      <c r="AU272" s="187"/>
      <c r="AV272" s="187"/>
      <c r="AW272" s="187"/>
      <c r="AX272" s="187"/>
      <c r="AY272" s="187"/>
      <c r="AZ272" s="187"/>
      <c r="BA272" s="187"/>
      <c r="BB272" s="187"/>
      <c r="BC272" s="187"/>
      <c r="BD272" s="187"/>
      <c r="BE272" s="187"/>
      <c r="BF272" s="187"/>
      <c r="BG272" s="187"/>
      <c r="BH272" s="187"/>
      <c r="BI272" s="187"/>
      <c r="BJ272" s="187"/>
      <c r="BK272" s="187"/>
      <c r="BL272" s="187"/>
      <c r="BM272" s="201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186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187"/>
      <c r="AU273" s="187"/>
      <c r="AV273" s="187"/>
      <c r="AW273" s="187"/>
      <c r="AX273" s="187"/>
      <c r="AY273" s="187"/>
      <c r="AZ273" s="187"/>
      <c r="BA273" s="187"/>
      <c r="BB273" s="187"/>
      <c r="BC273" s="187"/>
      <c r="BD273" s="187"/>
      <c r="BE273" s="187"/>
      <c r="BF273" s="187"/>
      <c r="BG273" s="187"/>
      <c r="BH273" s="187"/>
      <c r="BI273" s="187"/>
      <c r="BJ273" s="187"/>
      <c r="BK273" s="187"/>
      <c r="BL273" s="187"/>
      <c r="BM273" s="201">
        <v>16</v>
      </c>
    </row>
    <row r="274" spans="1:65">
      <c r="A274" s="30"/>
      <c r="B274" s="20" t="s">
        <v>193</v>
      </c>
      <c r="C274" s="12"/>
      <c r="D274" s="202">
        <v>0.05</v>
      </c>
      <c r="E274" s="186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F274" s="187"/>
      <c r="AG274" s="187"/>
      <c r="AH274" s="187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187"/>
      <c r="AT274" s="187"/>
      <c r="AU274" s="187"/>
      <c r="AV274" s="187"/>
      <c r="AW274" s="187"/>
      <c r="AX274" s="187"/>
      <c r="AY274" s="187"/>
      <c r="AZ274" s="187"/>
      <c r="BA274" s="187"/>
      <c r="BB274" s="187"/>
      <c r="BC274" s="187"/>
      <c r="BD274" s="187"/>
      <c r="BE274" s="187"/>
      <c r="BF274" s="187"/>
      <c r="BG274" s="187"/>
      <c r="BH274" s="187"/>
      <c r="BI274" s="187"/>
      <c r="BJ274" s="187"/>
      <c r="BK274" s="187"/>
      <c r="BL274" s="187"/>
      <c r="BM274" s="201">
        <v>16</v>
      </c>
    </row>
    <row r="275" spans="1:65">
      <c r="A275" s="30"/>
      <c r="B275" s="3" t="s">
        <v>194</v>
      </c>
      <c r="C275" s="29"/>
      <c r="D275" s="24">
        <v>0.05</v>
      </c>
      <c r="E275" s="186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/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  <c r="BI275" s="187"/>
      <c r="BJ275" s="187"/>
      <c r="BK275" s="187"/>
      <c r="BL275" s="187"/>
      <c r="BM275" s="201">
        <v>3.7499999999999999E-2</v>
      </c>
    </row>
    <row r="276" spans="1:65">
      <c r="A276" s="30"/>
      <c r="B276" s="3" t="s">
        <v>195</v>
      </c>
      <c r="C276" s="29"/>
      <c r="D276" s="24" t="s">
        <v>353</v>
      </c>
      <c r="E276" s="186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  <c r="BI276" s="187"/>
      <c r="BJ276" s="187"/>
      <c r="BK276" s="187"/>
      <c r="BL276" s="187"/>
      <c r="BM276" s="201">
        <v>22</v>
      </c>
    </row>
    <row r="277" spans="1:65">
      <c r="A277" s="30"/>
      <c r="B277" s="3" t="s">
        <v>74</v>
      </c>
      <c r="C277" s="29"/>
      <c r="D277" s="13" t="s">
        <v>353</v>
      </c>
      <c r="E277" s="1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0"/>
    </row>
    <row r="278" spans="1:65">
      <c r="A278" s="30"/>
      <c r="B278" s="3" t="s">
        <v>196</v>
      </c>
      <c r="C278" s="29"/>
      <c r="D278" s="13">
        <v>0.33333333333333348</v>
      </c>
      <c r="E278" s="1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0"/>
    </row>
    <row r="279" spans="1:65">
      <c r="A279" s="30"/>
      <c r="B279" s="45" t="s">
        <v>197</v>
      </c>
      <c r="C279" s="46"/>
      <c r="D279" s="44" t="s">
        <v>198</v>
      </c>
      <c r="E279" s="1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0"/>
    </row>
    <row r="280" spans="1:65">
      <c r="B280" s="31"/>
      <c r="C280" s="20"/>
      <c r="D280" s="20"/>
      <c r="BM280" s="50"/>
    </row>
    <row r="281" spans="1:65" ht="15">
      <c r="B281" s="8" t="s">
        <v>323</v>
      </c>
      <c r="BM281" s="28" t="s">
        <v>210</v>
      </c>
    </row>
    <row r="282" spans="1:65" ht="15">
      <c r="A282" s="25" t="s">
        <v>17</v>
      </c>
      <c r="B282" s="18" t="s">
        <v>94</v>
      </c>
      <c r="C282" s="15" t="s">
        <v>95</v>
      </c>
      <c r="D282" s="16" t="s">
        <v>142</v>
      </c>
      <c r="E282" s="1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143</v>
      </c>
      <c r="C283" s="9" t="s">
        <v>143</v>
      </c>
      <c r="D283" s="143" t="s">
        <v>199</v>
      </c>
      <c r="E283" s="1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212</v>
      </c>
      <c r="E284" s="1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188">
        <v>28.5</v>
      </c>
      <c r="E286" s="189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  <c r="BI286" s="190"/>
      <c r="BJ286" s="190"/>
      <c r="BK286" s="190"/>
      <c r="BL286" s="190"/>
      <c r="BM286" s="191">
        <v>1</v>
      </c>
    </row>
    <row r="287" spans="1:65">
      <c r="A287" s="30"/>
      <c r="B287" s="19">
        <v>1</v>
      </c>
      <c r="C287" s="9">
        <v>2</v>
      </c>
      <c r="D287" s="192">
        <v>28</v>
      </c>
      <c r="E287" s="189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1">
        <v>17</v>
      </c>
    </row>
    <row r="288" spans="1:65">
      <c r="A288" s="30"/>
      <c r="B288" s="20" t="s">
        <v>193</v>
      </c>
      <c r="C288" s="12"/>
      <c r="D288" s="193">
        <v>28.25</v>
      </c>
      <c r="E288" s="189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1">
        <v>16</v>
      </c>
    </row>
    <row r="289" spans="1:65">
      <c r="A289" s="30"/>
      <c r="B289" s="3" t="s">
        <v>194</v>
      </c>
      <c r="C289" s="29"/>
      <c r="D289" s="192">
        <v>28.25</v>
      </c>
      <c r="E289" s="189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1">
        <v>28.25</v>
      </c>
    </row>
    <row r="290" spans="1:65">
      <c r="A290" s="30"/>
      <c r="B290" s="3" t="s">
        <v>195</v>
      </c>
      <c r="C290" s="29"/>
      <c r="D290" s="192">
        <v>0.35355339059327379</v>
      </c>
      <c r="E290" s="189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1">
        <v>23</v>
      </c>
    </row>
    <row r="291" spans="1:65">
      <c r="A291" s="30"/>
      <c r="B291" s="3" t="s">
        <v>74</v>
      </c>
      <c r="C291" s="29"/>
      <c r="D291" s="13">
        <v>1.2515164268788452E-2</v>
      </c>
      <c r="E291" s="1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0"/>
    </row>
    <row r="292" spans="1:65">
      <c r="A292" s="30"/>
      <c r="B292" s="3" t="s">
        <v>196</v>
      </c>
      <c r="C292" s="29"/>
      <c r="D292" s="13">
        <v>0</v>
      </c>
      <c r="E292" s="1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0"/>
    </row>
    <row r="293" spans="1:65">
      <c r="A293" s="30"/>
      <c r="B293" s="45" t="s">
        <v>197</v>
      </c>
      <c r="C293" s="46"/>
      <c r="D293" s="44" t="s">
        <v>198</v>
      </c>
      <c r="E293" s="1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0"/>
    </row>
    <row r="294" spans="1:65">
      <c r="B294" s="31"/>
      <c r="C294" s="20"/>
      <c r="D294" s="20"/>
      <c r="BM294" s="50"/>
    </row>
    <row r="295" spans="1:65" ht="15">
      <c r="B295" s="8" t="s">
        <v>324</v>
      </c>
      <c r="BM295" s="28" t="s">
        <v>210</v>
      </c>
    </row>
    <row r="296" spans="1:65" ht="15">
      <c r="A296" s="25" t="s">
        <v>22</v>
      </c>
      <c r="B296" s="18" t="s">
        <v>94</v>
      </c>
      <c r="C296" s="15" t="s">
        <v>95</v>
      </c>
      <c r="D296" s="16" t="s">
        <v>142</v>
      </c>
      <c r="E296" s="1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143</v>
      </c>
      <c r="C297" s="9" t="s">
        <v>143</v>
      </c>
      <c r="D297" s="143" t="s">
        <v>199</v>
      </c>
      <c r="E297" s="1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212</v>
      </c>
      <c r="E298" s="1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0.32</v>
      </c>
      <c r="E300" s="14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0.32</v>
      </c>
      <c r="E301" s="14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18</v>
      </c>
    </row>
    <row r="302" spans="1:65">
      <c r="A302" s="30"/>
      <c r="B302" s="20" t="s">
        <v>193</v>
      </c>
      <c r="C302" s="12"/>
      <c r="D302" s="23">
        <v>0.32</v>
      </c>
      <c r="E302" s="14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194</v>
      </c>
      <c r="C303" s="29"/>
      <c r="D303" s="11">
        <v>0.32</v>
      </c>
      <c r="E303" s="14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0.32</v>
      </c>
    </row>
    <row r="304" spans="1:65">
      <c r="A304" s="30"/>
      <c r="B304" s="3" t="s">
        <v>195</v>
      </c>
      <c r="C304" s="29"/>
      <c r="D304" s="24">
        <v>0</v>
      </c>
      <c r="E304" s="14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24</v>
      </c>
    </row>
    <row r="305" spans="1:65">
      <c r="A305" s="30"/>
      <c r="B305" s="3" t="s">
        <v>74</v>
      </c>
      <c r="C305" s="29"/>
      <c r="D305" s="13">
        <v>0</v>
      </c>
      <c r="E305" s="1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0"/>
    </row>
    <row r="306" spans="1:65">
      <c r="A306" s="30"/>
      <c r="B306" s="3" t="s">
        <v>196</v>
      </c>
      <c r="C306" s="29"/>
      <c r="D306" s="13">
        <v>0</v>
      </c>
      <c r="E306" s="1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0"/>
    </row>
    <row r="307" spans="1:65">
      <c r="A307" s="30"/>
      <c r="B307" s="45" t="s">
        <v>197</v>
      </c>
      <c r="C307" s="46"/>
      <c r="D307" s="44" t="s">
        <v>198</v>
      </c>
      <c r="E307" s="1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0"/>
    </row>
    <row r="308" spans="1:65">
      <c r="B308" s="31"/>
      <c r="C308" s="20"/>
      <c r="D308" s="20"/>
      <c r="BM308" s="50"/>
    </row>
    <row r="309" spans="1:65" ht="15">
      <c r="B309" s="8" t="s">
        <v>325</v>
      </c>
      <c r="BM309" s="28" t="s">
        <v>210</v>
      </c>
    </row>
    <row r="310" spans="1:65" ht="15">
      <c r="A310" s="25" t="s">
        <v>48</v>
      </c>
      <c r="B310" s="18" t="s">
        <v>94</v>
      </c>
      <c r="C310" s="15" t="s">
        <v>95</v>
      </c>
      <c r="D310" s="16" t="s">
        <v>142</v>
      </c>
      <c r="E310" s="1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143</v>
      </c>
      <c r="C311" s="9" t="s">
        <v>143</v>
      </c>
      <c r="D311" s="143" t="s">
        <v>199</v>
      </c>
      <c r="E311" s="1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212</v>
      </c>
      <c r="E312" s="1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0">
        <v>5.0600000000000006E-2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187"/>
      <c r="AU314" s="187"/>
      <c r="AV314" s="187"/>
      <c r="AW314" s="187"/>
      <c r="AX314" s="187"/>
      <c r="AY314" s="187"/>
      <c r="AZ314" s="187"/>
      <c r="BA314" s="187"/>
      <c r="BB314" s="187"/>
      <c r="BC314" s="187"/>
      <c r="BD314" s="187"/>
      <c r="BE314" s="187"/>
      <c r="BF314" s="187"/>
      <c r="BG314" s="187"/>
      <c r="BH314" s="187"/>
      <c r="BI314" s="187"/>
      <c r="BJ314" s="187"/>
      <c r="BK314" s="187"/>
      <c r="BL314" s="187"/>
      <c r="BM314" s="201">
        <v>1</v>
      </c>
    </row>
    <row r="315" spans="1:65">
      <c r="A315" s="30"/>
      <c r="B315" s="19">
        <v>1</v>
      </c>
      <c r="C315" s="9">
        <v>2</v>
      </c>
      <c r="D315" s="24">
        <v>5.1599999999999993E-2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201">
        <v>19</v>
      </c>
    </row>
    <row r="316" spans="1:65">
      <c r="A316" s="30"/>
      <c r="B316" s="20" t="s">
        <v>193</v>
      </c>
      <c r="C316" s="12"/>
      <c r="D316" s="202">
        <v>5.11E-2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187"/>
      <c r="AU316" s="187"/>
      <c r="AV316" s="187"/>
      <c r="AW316" s="187"/>
      <c r="AX316" s="187"/>
      <c r="AY316" s="187"/>
      <c r="AZ316" s="187"/>
      <c r="BA316" s="187"/>
      <c r="BB316" s="187"/>
      <c r="BC316" s="187"/>
      <c r="BD316" s="187"/>
      <c r="BE316" s="187"/>
      <c r="BF316" s="187"/>
      <c r="BG316" s="187"/>
      <c r="BH316" s="187"/>
      <c r="BI316" s="187"/>
      <c r="BJ316" s="187"/>
      <c r="BK316" s="187"/>
      <c r="BL316" s="187"/>
      <c r="BM316" s="201">
        <v>16</v>
      </c>
    </row>
    <row r="317" spans="1:65">
      <c r="A317" s="30"/>
      <c r="B317" s="3" t="s">
        <v>194</v>
      </c>
      <c r="C317" s="29"/>
      <c r="D317" s="24">
        <v>5.11E-2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187"/>
      <c r="AU317" s="187"/>
      <c r="AV317" s="187"/>
      <c r="AW317" s="187"/>
      <c r="AX317" s="187"/>
      <c r="AY317" s="187"/>
      <c r="AZ317" s="187"/>
      <c r="BA317" s="187"/>
      <c r="BB317" s="187"/>
      <c r="BC317" s="187"/>
      <c r="BD317" s="187"/>
      <c r="BE317" s="187"/>
      <c r="BF317" s="187"/>
      <c r="BG317" s="187"/>
      <c r="BH317" s="187"/>
      <c r="BI317" s="187"/>
      <c r="BJ317" s="187"/>
      <c r="BK317" s="187"/>
      <c r="BL317" s="187"/>
      <c r="BM317" s="201">
        <v>5.11E-2</v>
      </c>
    </row>
    <row r="318" spans="1:65">
      <c r="A318" s="30"/>
      <c r="B318" s="3" t="s">
        <v>195</v>
      </c>
      <c r="C318" s="29"/>
      <c r="D318" s="24">
        <v>7.0710678118653841E-4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187"/>
      <c r="AU318" s="187"/>
      <c r="AV318" s="187"/>
      <c r="AW318" s="187"/>
      <c r="AX318" s="187"/>
      <c r="AY318" s="187"/>
      <c r="AZ318" s="187"/>
      <c r="BA318" s="187"/>
      <c r="BB318" s="187"/>
      <c r="BC318" s="187"/>
      <c r="BD318" s="187"/>
      <c r="BE318" s="187"/>
      <c r="BF318" s="187"/>
      <c r="BG318" s="187"/>
      <c r="BH318" s="187"/>
      <c r="BI318" s="187"/>
      <c r="BJ318" s="187"/>
      <c r="BK318" s="187"/>
      <c r="BL318" s="187"/>
      <c r="BM318" s="201">
        <v>25</v>
      </c>
    </row>
    <row r="319" spans="1:65">
      <c r="A319" s="30"/>
      <c r="B319" s="3" t="s">
        <v>74</v>
      </c>
      <c r="C319" s="29"/>
      <c r="D319" s="13">
        <v>1.3837706089756133E-2</v>
      </c>
      <c r="E319" s="1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0"/>
    </row>
    <row r="320" spans="1:65">
      <c r="A320" s="30"/>
      <c r="B320" s="3" t="s">
        <v>196</v>
      </c>
      <c r="C320" s="29"/>
      <c r="D320" s="13">
        <v>0</v>
      </c>
      <c r="E320" s="1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0"/>
    </row>
    <row r="321" spans="1:65">
      <c r="A321" s="30"/>
      <c r="B321" s="45" t="s">
        <v>197</v>
      </c>
      <c r="C321" s="46"/>
      <c r="D321" s="44" t="s">
        <v>198</v>
      </c>
      <c r="E321" s="1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0"/>
    </row>
    <row r="322" spans="1:65">
      <c r="B322" s="31"/>
      <c r="C322" s="20"/>
      <c r="D322" s="20"/>
      <c r="BM322" s="50"/>
    </row>
    <row r="323" spans="1:65" ht="15">
      <c r="B323" s="8" t="s">
        <v>326</v>
      </c>
      <c r="BM323" s="28" t="s">
        <v>210</v>
      </c>
    </row>
    <row r="324" spans="1:65" ht="15">
      <c r="A324" s="25" t="s">
        <v>25</v>
      </c>
      <c r="B324" s="18" t="s">
        <v>94</v>
      </c>
      <c r="C324" s="15" t="s">
        <v>95</v>
      </c>
      <c r="D324" s="16" t="s">
        <v>142</v>
      </c>
      <c r="E324" s="1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143</v>
      </c>
      <c r="C325" s="9" t="s">
        <v>143</v>
      </c>
      <c r="D325" s="143" t="s">
        <v>199</v>
      </c>
      <c r="E325" s="1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212</v>
      </c>
      <c r="E326" s="1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4</v>
      </c>
      <c r="E328" s="14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3.6</v>
      </c>
      <c r="E329" s="14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20</v>
      </c>
    </row>
    <row r="330" spans="1:65">
      <c r="A330" s="30"/>
      <c r="B330" s="20" t="s">
        <v>193</v>
      </c>
      <c r="C330" s="12"/>
      <c r="D330" s="23">
        <v>3.8</v>
      </c>
      <c r="E330" s="14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194</v>
      </c>
      <c r="C331" s="29"/>
      <c r="D331" s="11">
        <v>3.8</v>
      </c>
      <c r="E331" s="14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3.8</v>
      </c>
    </row>
    <row r="332" spans="1:65">
      <c r="A332" s="30"/>
      <c r="B332" s="3" t="s">
        <v>195</v>
      </c>
      <c r="C332" s="29"/>
      <c r="D332" s="24">
        <v>0.28284271247461895</v>
      </c>
      <c r="E332" s="14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26</v>
      </c>
    </row>
    <row r="333" spans="1:65">
      <c r="A333" s="30"/>
      <c r="B333" s="3" t="s">
        <v>74</v>
      </c>
      <c r="C333" s="29"/>
      <c r="D333" s="13">
        <v>7.4432292756478668E-2</v>
      </c>
      <c r="E333" s="1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0"/>
    </row>
    <row r="334" spans="1:65">
      <c r="A334" s="30"/>
      <c r="B334" s="3" t="s">
        <v>196</v>
      </c>
      <c r="C334" s="29"/>
      <c r="D334" s="13">
        <v>0</v>
      </c>
      <c r="E334" s="1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0"/>
    </row>
    <row r="335" spans="1:65">
      <c r="A335" s="30"/>
      <c r="B335" s="45" t="s">
        <v>197</v>
      </c>
      <c r="C335" s="46"/>
      <c r="D335" s="44" t="s">
        <v>198</v>
      </c>
      <c r="E335" s="1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0"/>
    </row>
    <row r="336" spans="1:65">
      <c r="B336" s="31"/>
      <c r="C336" s="20"/>
      <c r="D336" s="20"/>
      <c r="BM336" s="50"/>
    </row>
    <row r="337" spans="1:65" ht="15">
      <c r="B337" s="8" t="s">
        <v>327</v>
      </c>
      <c r="BM337" s="28" t="s">
        <v>210</v>
      </c>
    </row>
    <row r="338" spans="1:65" ht="15">
      <c r="A338" s="25" t="s">
        <v>28</v>
      </c>
      <c r="B338" s="18" t="s">
        <v>94</v>
      </c>
      <c r="C338" s="15" t="s">
        <v>95</v>
      </c>
      <c r="D338" s="16" t="s">
        <v>142</v>
      </c>
      <c r="E338" s="14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143</v>
      </c>
      <c r="C339" s="9" t="s">
        <v>143</v>
      </c>
      <c r="D339" s="143" t="s">
        <v>199</v>
      </c>
      <c r="E339" s="14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212</v>
      </c>
      <c r="E340" s="14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4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188">
        <v>14.9</v>
      </c>
      <c r="E342" s="189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1">
        <v>1</v>
      </c>
    </row>
    <row r="343" spans="1:65">
      <c r="A343" s="30"/>
      <c r="B343" s="19">
        <v>1</v>
      </c>
      <c r="C343" s="9">
        <v>2</v>
      </c>
      <c r="D343" s="192">
        <v>15.1</v>
      </c>
      <c r="E343" s="189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1">
        <v>21</v>
      </c>
    </row>
    <row r="344" spans="1:65">
      <c r="A344" s="30"/>
      <c r="B344" s="20" t="s">
        <v>193</v>
      </c>
      <c r="C344" s="12"/>
      <c r="D344" s="193">
        <v>15</v>
      </c>
      <c r="E344" s="189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1">
        <v>16</v>
      </c>
    </row>
    <row r="345" spans="1:65">
      <c r="A345" s="30"/>
      <c r="B345" s="3" t="s">
        <v>194</v>
      </c>
      <c r="C345" s="29"/>
      <c r="D345" s="192">
        <v>15</v>
      </c>
      <c r="E345" s="189"/>
      <c r="F345" s="190"/>
      <c r="G345" s="190"/>
      <c r="H345" s="190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1">
        <v>15</v>
      </c>
    </row>
    <row r="346" spans="1:65">
      <c r="A346" s="30"/>
      <c r="B346" s="3" t="s">
        <v>195</v>
      </c>
      <c r="C346" s="29"/>
      <c r="D346" s="192">
        <v>0.141421356237309</v>
      </c>
      <c r="E346" s="189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  <c r="AF346" s="190"/>
      <c r="AG346" s="190"/>
      <c r="AH346" s="190"/>
      <c r="AI346" s="190"/>
      <c r="AJ346" s="190"/>
      <c r="AK346" s="190"/>
      <c r="AL346" s="190"/>
      <c r="AM346" s="190"/>
      <c r="AN346" s="190"/>
      <c r="AO346" s="190"/>
      <c r="AP346" s="190"/>
      <c r="AQ346" s="190"/>
      <c r="AR346" s="190"/>
      <c r="AS346" s="190"/>
      <c r="AT346" s="190"/>
      <c r="AU346" s="190"/>
      <c r="AV346" s="190"/>
      <c r="AW346" s="190"/>
      <c r="AX346" s="190"/>
      <c r="AY346" s="190"/>
      <c r="AZ346" s="190"/>
      <c r="BA346" s="190"/>
      <c r="BB346" s="190"/>
      <c r="BC346" s="190"/>
      <c r="BD346" s="190"/>
      <c r="BE346" s="190"/>
      <c r="BF346" s="190"/>
      <c r="BG346" s="190"/>
      <c r="BH346" s="190"/>
      <c r="BI346" s="190"/>
      <c r="BJ346" s="190"/>
      <c r="BK346" s="190"/>
      <c r="BL346" s="190"/>
      <c r="BM346" s="191">
        <v>27</v>
      </c>
    </row>
    <row r="347" spans="1:65">
      <c r="A347" s="30"/>
      <c r="B347" s="3" t="s">
        <v>74</v>
      </c>
      <c r="C347" s="29"/>
      <c r="D347" s="13">
        <v>9.4280904158206003E-3</v>
      </c>
      <c r="E347" s="14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0"/>
    </row>
    <row r="348" spans="1:65">
      <c r="A348" s="30"/>
      <c r="B348" s="3" t="s">
        <v>196</v>
      </c>
      <c r="C348" s="29"/>
      <c r="D348" s="13">
        <v>0</v>
      </c>
      <c r="E348" s="14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0"/>
    </row>
    <row r="349" spans="1:65">
      <c r="A349" s="30"/>
      <c r="B349" s="45" t="s">
        <v>197</v>
      </c>
      <c r="C349" s="46"/>
      <c r="D349" s="44" t="s">
        <v>198</v>
      </c>
      <c r="E349" s="14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0"/>
    </row>
    <row r="350" spans="1:65">
      <c r="B350" s="31"/>
      <c r="C350" s="20"/>
      <c r="D350" s="20"/>
      <c r="BM350" s="50"/>
    </row>
    <row r="351" spans="1:65" ht="15">
      <c r="B351" s="8" t="s">
        <v>328</v>
      </c>
      <c r="BM351" s="28" t="s">
        <v>210</v>
      </c>
    </row>
    <row r="352" spans="1:65" ht="15">
      <c r="A352" s="25" t="s">
        <v>30</v>
      </c>
      <c r="B352" s="18" t="s">
        <v>94</v>
      </c>
      <c r="C352" s="15" t="s">
        <v>95</v>
      </c>
      <c r="D352" s="16" t="s">
        <v>142</v>
      </c>
      <c r="E352" s="14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143</v>
      </c>
      <c r="C353" s="9" t="s">
        <v>143</v>
      </c>
      <c r="D353" s="143" t="s">
        <v>199</v>
      </c>
      <c r="E353" s="14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212</v>
      </c>
      <c r="E354" s="14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188">
        <v>26.9</v>
      </c>
      <c r="E356" s="189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1">
        <v>1</v>
      </c>
    </row>
    <row r="357" spans="1:65">
      <c r="A357" s="30"/>
      <c r="B357" s="19">
        <v>1</v>
      </c>
      <c r="C357" s="9">
        <v>2</v>
      </c>
      <c r="D357" s="192">
        <v>26.8</v>
      </c>
      <c r="E357" s="189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1">
        <v>22</v>
      </c>
    </row>
    <row r="358" spans="1:65">
      <c r="A358" s="30"/>
      <c r="B358" s="20" t="s">
        <v>193</v>
      </c>
      <c r="C358" s="12"/>
      <c r="D358" s="193">
        <v>26.85</v>
      </c>
      <c r="E358" s="189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1">
        <v>16</v>
      </c>
    </row>
    <row r="359" spans="1:65">
      <c r="A359" s="30"/>
      <c r="B359" s="3" t="s">
        <v>194</v>
      </c>
      <c r="C359" s="29"/>
      <c r="D359" s="192">
        <v>26.85</v>
      </c>
      <c r="E359" s="189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  <c r="AF359" s="190"/>
      <c r="AG359" s="190"/>
      <c r="AH359" s="190"/>
      <c r="AI359" s="190"/>
      <c r="AJ359" s="190"/>
      <c r="AK359" s="190"/>
      <c r="AL359" s="190"/>
      <c r="AM359" s="190"/>
      <c r="AN359" s="190"/>
      <c r="AO359" s="190"/>
      <c r="AP359" s="190"/>
      <c r="AQ359" s="190"/>
      <c r="AR359" s="190"/>
      <c r="AS359" s="190"/>
      <c r="AT359" s="190"/>
      <c r="AU359" s="190"/>
      <c r="AV359" s="190"/>
      <c r="AW359" s="190"/>
      <c r="AX359" s="190"/>
      <c r="AY359" s="190"/>
      <c r="AZ359" s="190"/>
      <c r="BA359" s="190"/>
      <c r="BB359" s="190"/>
      <c r="BC359" s="190"/>
      <c r="BD359" s="190"/>
      <c r="BE359" s="190"/>
      <c r="BF359" s="190"/>
      <c r="BG359" s="190"/>
      <c r="BH359" s="190"/>
      <c r="BI359" s="190"/>
      <c r="BJ359" s="190"/>
      <c r="BK359" s="190"/>
      <c r="BL359" s="190"/>
      <c r="BM359" s="191">
        <v>26.85</v>
      </c>
    </row>
    <row r="360" spans="1:65">
      <c r="A360" s="30"/>
      <c r="B360" s="3" t="s">
        <v>195</v>
      </c>
      <c r="C360" s="29"/>
      <c r="D360" s="192">
        <v>7.0710678118653253E-2</v>
      </c>
      <c r="E360" s="189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1">
        <v>28</v>
      </c>
    </row>
    <row r="361" spans="1:65">
      <c r="A361" s="30"/>
      <c r="B361" s="3" t="s">
        <v>74</v>
      </c>
      <c r="C361" s="29"/>
      <c r="D361" s="13">
        <v>2.6335448088883892E-3</v>
      </c>
      <c r="E361" s="14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0"/>
    </row>
    <row r="362" spans="1:65">
      <c r="A362" s="30"/>
      <c r="B362" s="3" t="s">
        <v>196</v>
      </c>
      <c r="C362" s="29"/>
      <c r="D362" s="13">
        <v>0</v>
      </c>
      <c r="E362" s="14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0"/>
    </row>
    <row r="363" spans="1:65">
      <c r="A363" s="30"/>
      <c r="B363" s="45" t="s">
        <v>197</v>
      </c>
      <c r="C363" s="46"/>
      <c r="D363" s="44" t="s">
        <v>198</v>
      </c>
      <c r="E363" s="14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0"/>
    </row>
    <row r="364" spans="1:65">
      <c r="B364" s="31"/>
      <c r="C364" s="20"/>
      <c r="D364" s="20"/>
      <c r="BM364" s="50"/>
    </row>
    <row r="365" spans="1:65" ht="15">
      <c r="B365" s="8" t="s">
        <v>329</v>
      </c>
      <c r="BM365" s="28" t="s">
        <v>210</v>
      </c>
    </row>
    <row r="366" spans="1:65" ht="15">
      <c r="A366" s="25" t="s">
        <v>33</v>
      </c>
      <c r="B366" s="18" t="s">
        <v>94</v>
      </c>
      <c r="C366" s="15" t="s">
        <v>95</v>
      </c>
      <c r="D366" s="16" t="s">
        <v>142</v>
      </c>
      <c r="E366" s="14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143</v>
      </c>
      <c r="C367" s="9" t="s">
        <v>143</v>
      </c>
      <c r="D367" s="143" t="s">
        <v>199</v>
      </c>
      <c r="E367" s="14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212</v>
      </c>
      <c r="E368" s="14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194">
        <v>82</v>
      </c>
      <c r="E370" s="195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7">
        <v>1</v>
      </c>
    </row>
    <row r="371" spans="1:65">
      <c r="A371" s="30"/>
      <c r="B371" s="19">
        <v>1</v>
      </c>
      <c r="C371" s="9">
        <v>2</v>
      </c>
      <c r="D371" s="198">
        <v>82</v>
      </c>
      <c r="E371" s="195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7">
        <v>6</v>
      </c>
    </row>
    <row r="372" spans="1:65">
      <c r="A372" s="30"/>
      <c r="B372" s="20" t="s">
        <v>193</v>
      </c>
      <c r="C372" s="12"/>
      <c r="D372" s="199">
        <v>82</v>
      </c>
      <c r="E372" s="195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7">
        <v>16</v>
      </c>
    </row>
    <row r="373" spans="1:65">
      <c r="A373" s="30"/>
      <c r="B373" s="3" t="s">
        <v>194</v>
      </c>
      <c r="C373" s="29"/>
      <c r="D373" s="198">
        <v>82</v>
      </c>
      <c r="E373" s="195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7">
        <v>82</v>
      </c>
    </row>
    <row r="374" spans="1:65">
      <c r="A374" s="30"/>
      <c r="B374" s="3" t="s">
        <v>195</v>
      </c>
      <c r="C374" s="29"/>
      <c r="D374" s="198">
        <v>0</v>
      </c>
      <c r="E374" s="195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7">
        <v>29</v>
      </c>
    </row>
    <row r="375" spans="1:65">
      <c r="A375" s="30"/>
      <c r="B375" s="3" t="s">
        <v>74</v>
      </c>
      <c r="C375" s="29"/>
      <c r="D375" s="13">
        <v>0</v>
      </c>
      <c r="E375" s="14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0"/>
    </row>
    <row r="376" spans="1:65">
      <c r="A376" s="30"/>
      <c r="B376" s="3" t="s">
        <v>196</v>
      </c>
      <c r="C376" s="29"/>
      <c r="D376" s="13">
        <v>0</v>
      </c>
      <c r="E376" s="14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0"/>
    </row>
    <row r="377" spans="1:65">
      <c r="A377" s="30"/>
      <c r="B377" s="45" t="s">
        <v>197</v>
      </c>
      <c r="C377" s="46"/>
      <c r="D377" s="44" t="s">
        <v>198</v>
      </c>
      <c r="E377" s="14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0"/>
    </row>
    <row r="378" spans="1:65">
      <c r="B378" s="31"/>
      <c r="C378" s="20"/>
      <c r="D378" s="20"/>
      <c r="BM378" s="50"/>
    </row>
    <row r="379" spans="1:65" ht="15">
      <c r="B379" s="8" t="s">
        <v>330</v>
      </c>
      <c r="BM379" s="28" t="s">
        <v>210</v>
      </c>
    </row>
    <row r="380" spans="1:65" ht="15">
      <c r="A380" s="25" t="s">
        <v>36</v>
      </c>
      <c r="B380" s="18" t="s">
        <v>94</v>
      </c>
      <c r="C380" s="15" t="s">
        <v>95</v>
      </c>
      <c r="D380" s="16" t="s">
        <v>142</v>
      </c>
      <c r="E380" s="14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143</v>
      </c>
      <c r="C381" s="9" t="s">
        <v>143</v>
      </c>
      <c r="D381" s="143" t="s">
        <v>199</v>
      </c>
      <c r="E381" s="14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212</v>
      </c>
      <c r="E382" s="14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188">
        <v>13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1">
        <v>1</v>
      </c>
    </row>
    <row r="385" spans="1:65">
      <c r="A385" s="30"/>
      <c r="B385" s="19">
        <v>1</v>
      </c>
      <c r="C385" s="9">
        <v>2</v>
      </c>
      <c r="D385" s="192">
        <v>13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1">
        <v>8</v>
      </c>
    </row>
    <row r="386" spans="1:65">
      <c r="A386" s="30"/>
      <c r="B386" s="20" t="s">
        <v>193</v>
      </c>
      <c r="C386" s="12"/>
      <c r="D386" s="193">
        <v>13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1">
        <v>16</v>
      </c>
    </row>
    <row r="387" spans="1:65">
      <c r="A387" s="30"/>
      <c r="B387" s="3" t="s">
        <v>194</v>
      </c>
      <c r="C387" s="29"/>
      <c r="D387" s="192">
        <v>13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1">
        <v>13</v>
      </c>
    </row>
    <row r="388" spans="1:65">
      <c r="A388" s="30"/>
      <c r="B388" s="3" t="s">
        <v>195</v>
      </c>
      <c r="C388" s="29"/>
      <c r="D388" s="192">
        <v>0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1">
        <v>30</v>
      </c>
    </row>
    <row r="389" spans="1:65">
      <c r="A389" s="30"/>
      <c r="B389" s="3" t="s">
        <v>74</v>
      </c>
      <c r="C389" s="29"/>
      <c r="D389" s="13">
        <v>0</v>
      </c>
      <c r="E389" s="14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0"/>
    </row>
    <row r="390" spans="1:65">
      <c r="A390" s="30"/>
      <c r="B390" s="3" t="s">
        <v>196</v>
      </c>
      <c r="C390" s="29"/>
      <c r="D390" s="13">
        <v>0</v>
      </c>
      <c r="E390" s="14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0"/>
    </row>
    <row r="391" spans="1:65">
      <c r="A391" s="30"/>
      <c r="B391" s="45" t="s">
        <v>197</v>
      </c>
      <c r="C391" s="46"/>
      <c r="D391" s="44" t="s">
        <v>198</v>
      </c>
      <c r="E391" s="14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0"/>
    </row>
    <row r="392" spans="1:65">
      <c r="B392" s="31"/>
      <c r="C392" s="20"/>
      <c r="D392" s="20"/>
      <c r="BM392" s="50"/>
    </row>
    <row r="393" spans="1:65" ht="15">
      <c r="B393" s="8" t="s">
        <v>331</v>
      </c>
      <c r="BM393" s="28" t="s">
        <v>210</v>
      </c>
    </row>
    <row r="394" spans="1:65" ht="15">
      <c r="A394" s="25" t="s">
        <v>39</v>
      </c>
      <c r="B394" s="18" t="s">
        <v>94</v>
      </c>
      <c r="C394" s="15" t="s">
        <v>95</v>
      </c>
      <c r="D394" s="16" t="s">
        <v>142</v>
      </c>
      <c r="E394" s="14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143</v>
      </c>
      <c r="C395" s="9" t="s">
        <v>143</v>
      </c>
      <c r="D395" s="143" t="s">
        <v>199</v>
      </c>
      <c r="E395" s="14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212</v>
      </c>
      <c r="E396" s="14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7.09</v>
      </c>
      <c r="E398" s="14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7.11</v>
      </c>
      <c r="E399" s="14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25</v>
      </c>
    </row>
    <row r="400" spans="1:65">
      <c r="A400" s="30"/>
      <c r="B400" s="20" t="s">
        <v>193</v>
      </c>
      <c r="C400" s="12"/>
      <c r="D400" s="23">
        <v>7.1</v>
      </c>
      <c r="E400" s="14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194</v>
      </c>
      <c r="C401" s="29"/>
      <c r="D401" s="11">
        <v>7.1</v>
      </c>
      <c r="E401" s="14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7.1</v>
      </c>
    </row>
    <row r="402" spans="1:65">
      <c r="A402" s="30"/>
      <c r="B402" s="3" t="s">
        <v>195</v>
      </c>
      <c r="C402" s="29"/>
      <c r="D402" s="24">
        <v>1.4142135623731277E-2</v>
      </c>
      <c r="E402" s="14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31</v>
      </c>
    </row>
    <row r="403" spans="1:65">
      <c r="A403" s="30"/>
      <c r="B403" s="3" t="s">
        <v>74</v>
      </c>
      <c r="C403" s="29"/>
      <c r="D403" s="13">
        <v>1.9918500878494758E-3</v>
      </c>
      <c r="E403" s="14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0"/>
    </row>
    <row r="404" spans="1:65">
      <c r="A404" s="30"/>
      <c r="B404" s="3" t="s">
        <v>196</v>
      </c>
      <c r="C404" s="29"/>
      <c r="D404" s="13">
        <v>0</v>
      </c>
      <c r="E404" s="14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0"/>
    </row>
    <row r="405" spans="1:65">
      <c r="A405" s="30"/>
      <c r="B405" s="45" t="s">
        <v>197</v>
      </c>
      <c r="C405" s="46"/>
      <c r="D405" s="44" t="s">
        <v>198</v>
      </c>
      <c r="E405" s="14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0"/>
    </row>
    <row r="406" spans="1:65">
      <c r="B406" s="31"/>
      <c r="C406" s="20"/>
      <c r="D406" s="20"/>
      <c r="BM406" s="50"/>
    </row>
    <row r="407" spans="1:65" ht="15">
      <c r="B407" s="8" t="s">
        <v>332</v>
      </c>
      <c r="BM407" s="28" t="s">
        <v>210</v>
      </c>
    </row>
    <row r="408" spans="1:65" ht="15">
      <c r="A408" s="25" t="s">
        <v>42</v>
      </c>
      <c r="B408" s="18" t="s">
        <v>94</v>
      </c>
      <c r="C408" s="15" t="s">
        <v>95</v>
      </c>
      <c r="D408" s="16" t="s">
        <v>142</v>
      </c>
      <c r="E408" s="14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143</v>
      </c>
      <c r="C409" s="9" t="s">
        <v>143</v>
      </c>
      <c r="D409" s="143" t="s">
        <v>199</v>
      </c>
      <c r="E409" s="14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212</v>
      </c>
      <c r="E410" s="14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194">
        <v>94.9</v>
      </c>
      <c r="E412" s="195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7">
        <v>1</v>
      </c>
    </row>
    <row r="413" spans="1:65">
      <c r="A413" s="30"/>
      <c r="B413" s="19">
        <v>1</v>
      </c>
      <c r="C413" s="9">
        <v>2</v>
      </c>
      <c r="D413" s="198">
        <v>94.8</v>
      </c>
      <c r="E413" s="195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7">
        <v>26</v>
      </c>
    </row>
    <row r="414" spans="1:65">
      <c r="A414" s="30"/>
      <c r="B414" s="20" t="s">
        <v>193</v>
      </c>
      <c r="C414" s="12"/>
      <c r="D414" s="199">
        <v>94.85</v>
      </c>
      <c r="E414" s="195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7">
        <v>16</v>
      </c>
    </row>
    <row r="415" spans="1:65">
      <c r="A415" s="30"/>
      <c r="B415" s="3" t="s">
        <v>194</v>
      </c>
      <c r="C415" s="29"/>
      <c r="D415" s="198">
        <v>94.85</v>
      </c>
      <c r="E415" s="195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7">
        <v>94.85</v>
      </c>
    </row>
    <row r="416" spans="1:65">
      <c r="A416" s="30"/>
      <c r="B416" s="3" t="s">
        <v>195</v>
      </c>
      <c r="C416" s="29"/>
      <c r="D416" s="198">
        <v>7.0710678118660789E-2</v>
      </c>
      <c r="E416" s="195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7">
        <v>32</v>
      </c>
    </row>
    <row r="417" spans="1:65">
      <c r="A417" s="30"/>
      <c r="B417" s="3" t="s">
        <v>74</v>
      </c>
      <c r="C417" s="29"/>
      <c r="D417" s="13">
        <v>7.45500032879924E-4</v>
      </c>
      <c r="E417" s="14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0"/>
    </row>
    <row r="418" spans="1:65">
      <c r="A418" s="30"/>
      <c r="B418" s="3" t="s">
        <v>196</v>
      </c>
      <c r="C418" s="29"/>
      <c r="D418" s="13">
        <v>0</v>
      </c>
      <c r="E418" s="14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0"/>
    </row>
    <row r="419" spans="1:65">
      <c r="A419" s="30"/>
      <c r="B419" s="45" t="s">
        <v>197</v>
      </c>
      <c r="C419" s="46"/>
      <c r="D419" s="44" t="s">
        <v>198</v>
      </c>
      <c r="E419" s="14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0"/>
    </row>
    <row r="420" spans="1:65">
      <c r="B420" s="31"/>
      <c r="C420" s="20"/>
      <c r="D420" s="20"/>
      <c r="BM420" s="50"/>
    </row>
    <row r="421" spans="1:65" ht="15">
      <c r="B421" s="8" t="s">
        <v>333</v>
      </c>
      <c r="BM421" s="28" t="s">
        <v>210</v>
      </c>
    </row>
    <row r="422" spans="1:65" ht="15">
      <c r="A422" s="25" t="s">
        <v>49</v>
      </c>
      <c r="B422" s="18" t="s">
        <v>94</v>
      </c>
      <c r="C422" s="15" t="s">
        <v>95</v>
      </c>
      <c r="D422" s="16" t="s">
        <v>142</v>
      </c>
      <c r="E422" s="14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143</v>
      </c>
      <c r="C423" s="9" t="s">
        <v>143</v>
      </c>
      <c r="D423" s="143" t="s">
        <v>199</v>
      </c>
      <c r="E423" s="14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212</v>
      </c>
      <c r="E424" s="14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3" t="s">
        <v>89</v>
      </c>
      <c r="E426" s="186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201">
        <v>1</v>
      </c>
    </row>
    <row r="427" spans="1:65">
      <c r="A427" s="30"/>
      <c r="B427" s="19">
        <v>1</v>
      </c>
      <c r="C427" s="9">
        <v>2</v>
      </c>
      <c r="D427" s="204" t="s">
        <v>89</v>
      </c>
      <c r="E427" s="186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201">
        <v>27</v>
      </c>
    </row>
    <row r="428" spans="1:65">
      <c r="A428" s="30"/>
      <c r="B428" s="20" t="s">
        <v>193</v>
      </c>
      <c r="C428" s="12"/>
      <c r="D428" s="202" t="s">
        <v>353</v>
      </c>
      <c r="E428" s="186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201">
        <v>16</v>
      </c>
    </row>
    <row r="429" spans="1:65">
      <c r="A429" s="30"/>
      <c r="B429" s="3" t="s">
        <v>194</v>
      </c>
      <c r="C429" s="29"/>
      <c r="D429" s="24" t="s">
        <v>353</v>
      </c>
      <c r="E429" s="186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7"/>
      <c r="AT429" s="187"/>
      <c r="AU429" s="187"/>
      <c r="AV429" s="187"/>
      <c r="AW429" s="187"/>
      <c r="AX429" s="187"/>
      <c r="AY429" s="187"/>
      <c r="AZ429" s="187"/>
      <c r="BA429" s="187"/>
      <c r="BB429" s="187"/>
      <c r="BC429" s="187"/>
      <c r="BD429" s="187"/>
      <c r="BE429" s="187"/>
      <c r="BF429" s="187"/>
      <c r="BG429" s="187"/>
      <c r="BH429" s="187"/>
      <c r="BI429" s="187"/>
      <c r="BJ429" s="187"/>
      <c r="BK429" s="187"/>
      <c r="BL429" s="187"/>
      <c r="BM429" s="201" t="s">
        <v>89</v>
      </c>
    </row>
    <row r="430" spans="1:65">
      <c r="A430" s="30"/>
      <c r="B430" s="3" t="s">
        <v>195</v>
      </c>
      <c r="C430" s="29"/>
      <c r="D430" s="24" t="s">
        <v>353</v>
      </c>
      <c r="E430" s="186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7"/>
      <c r="AT430" s="187"/>
      <c r="AU430" s="187"/>
      <c r="AV430" s="187"/>
      <c r="AW430" s="187"/>
      <c r="AX430" s="187"/>
      <c r="AY430" s="187"/>
      <c r="AZ430" s="187"/>
      <c r="BA430" s="187"/>
      <c r="BB430" s="187"/>
      <c r="BC430" s="187"/>
      <c r="BD430" s="187"/>
      <c r="BE430" s="187"/>
      <c r="BF430" s="187"/>
      <c r="BG430" s="187"/>
      <c r="BH430" s="187"/>
      <c r="BI430" s="187"/>
      <c r="BJ430" s="187"/>
      <c r="BK430" s="187"/>
      <c r="BL430" s="187"/>
      <c r="BM430" s="201">
        <v>33</v>
      </c>
    </row>
    <row r="431" spans="1:65">
      <c r="A431" s="30"/>
      <c r="B431" s="3" t="s">
        <v>74</v>
      </c>
      <c r="C431" s="29"/>
      <c r="D431" s="13" t="s">
        <v>353</v>
      </c>
      <c r="E431" s="14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0"/>
    </row>
    <row r="432" spans="1:65">
      <c r="A432" s="30"/>
      <c r="B432" s="3" t="s">
        <v>196</v>
      </c>
      <c r="C432" s="29"/>
      <c r="D432" s="13" t="s">
        <v>353</v>
      </c>
      <c r="E432" s="14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0"/>
    </row>
    <row r="433" spans="1:65">
      <c r="A433" s="30"/>
      <c r="B433" s="45" t="s">
        <v>197</v>
      </c>
      <c r="C433" s="46"/>
      <c r="D433" s="44" t="s">
        <v>198</v>
      </c>
      <c r="E433" s="14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0"/>
    </row>
    <row r="434" spans="1:65">
      <c r="B434" s="31"/>
      <c r="C434" s="20"/>
      <c r="D434" s="20"/>
      <c r="BM434" s="50"/>
    </row>
    <row r="435" spans="1:65" ht="15">
      <c r="B435" s="8" t="s">
        <v>334</v>
      </c>
      <c r="BM435" s="28" t="s">
        <v>210</v>
      </c>
    </row>
    <row r="436" spans="1:65" ht="15">
      <c r="A436" s="25" t="s">
        <v>6</v>
      </c>
      <c r="B436" s="18" t="s">
        <v>94</v>
      </c>
      <c r="C436" s="15" t="s">
        <v>95</v>
      </c>
      <c r="D436" s="16" t="s">
        <v>142</v>
      </c>
      <c r="E436" s="14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143</v>
      </c>
      <c r="C437" s="9" t="s">
        <v>143</v>
      </c>
      <c r="D437" s="143" t="s">
        <v>199</v>
      </c>
      <c r="E437" s="14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212</v>
      </c>
      <c r="E438" s="14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2.2000000000000002</v>
      </c>
      <c r="E440" s="14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2.1</v>
      </c>
      <c r="E441" s="14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28</v>
      </c>
    </row>
    <row r="442" spans="1:65">
      <c r="A442" s="30"/>
      <c r="B442" s="20" t="s">
        <v>193</v>
      </c>
      <c r="C442" s="12"/>
      <c r="D442" s="23">
        <v>2.1500000000000004</v>
      </c>
      <c r="E442" s="14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194</v>
      </c>
      <c r="C443" s="29"/>
      <c r="D443" s="11">
        <v>2.1500000000000004</v>
      </c>
      <c r="E443" s="14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2.15</v>
      </c>
    </row>
    <row r="444" spans="1:65">
      <c r="A444" s="30"/>
      <c r="B444" s="3" t="s">
        <v>195</v>
      </c>
      <c r="C444" s="29"/>
      <c r="D444" s="24">
        <v>7.0710678118654821E-2</v>
      </c>
      <c r="E444" s="14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34</v>
      </c>
    </row>
    <row r="445" spans="1:65">
      <c r="A445" s="30"/>
      <c r="B445" s="3" t="s">
        <v>74</v>
      </c>
      <c r="C445" s="29"/>
      <c r="D445" s="13">
        <v>3.2888687497048749E-2</v>
      </c>
      <c r="E445" s="14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0"/>
    </row>
    <row r="446" spans="1:65">
      <c r="A446" s="30"/>
      <c r="B446" s="3" t="s">
        <v>196</v>
      </c>
      <c r="C446" s="29"/>
      <c r="D446" s="13">
        <v>2.2204460492503131E-16</v>
      </c>
      <c r="E446" s="14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0"/>
    </row>
    <row r="447" spans="1:65">
      <c r="A447" s="30"/>
      <c r="B447" s="45" t="s">
        <v>197</v>
      </c>
      <c r="C447" s="46"/>
      <c r="D447" s="44" t="s">
        <v>198</v>
      </c>
      <c r="E447" s="14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0"/>
    </row>
    <row r="448" spans="1:65">
      <c r="B448" s="31"/>
      <c r="C448" s="20"/>
      <c r="D448" s="20"/>
      <c r="BM448" s="50"/>
    </row>
    <row r="449" spans="1:65" ht="15">
      <c r="B449" s="8" t="s">
        <v>335</v>
      </c>
      <c r="BM449" s="28" t="s">
        <v>210</v>
      </c>
    </row>
    <row r="450" spans="1:65" ht="15">
      <c r="A450" s="25" t="s">
        <v>9</v>
      </c>
      <c r="B450" s="18" t="s">
        <v>94</v>
      </c>
      <c r="C450" s="15" t="s">
        <v>95</v>
      </c>
      <c r="D450" s="16" t="s">
        <v>142</v>
      </c>
      <c r="E450" s="14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143</v>
      </c>
      <c r="C451" s="9" t="s">
        <v>143</v>
      </c>
      <c r="D451" s="143" t="s">
        <v>199</v>
      </c>
      <c r="E451" s="14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212</v>
      </c>
      <c r="E452" s="14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188">
        <v>13.8</v>
      </c>
      <c r="E454" s="189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1">
        <v>1</v>
      </c>
    </row>
    <row r="455" spans="1:65">
      <c r="A455" s="30"/>
      <c r="B455" s="19">
        <v>1</v>
      </c>
      <c r="C455" s="9">
        <v>2</v>
      </c>
      <c r="D455" s="192">
        <v>13.9</v>
      </c>
      <c r="E455" s="189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1">
        <v>29</v>
      </c>
    </row>
    <row r="456" spans="1:65">
      <c r="A456" s="30"/>
      <c r="B456" s="20" t="s">
        <v>193</v>
      </c>
      <c r="C456" s="12"/>
      <c r="D456" s="193">
        <v>13.850000000000001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1">
        <v>16</v>
      </c>
    </row>
    <row r="457" spans="1:65">
      <c r="A457" s="30"/>
      <c r="B457" s="3" t="s">
        <v>194</v>
      </c>
      <c r="C457" s="29"/>
      <c r="D457" s="192">
        <v>13.850000000000001</v>
      </c>
      <c r="E457" s="189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1">
        <v>13.85</v>
      </c>
    </row>
    <row r="458" spans="1:65">
      <c r="A458" s="30"/>
      <c r="B458" s="3" t="s">
        <v>195</v>
      </c>
      <c r="C458" s="29"/>
      <c r="D458" s="192">
        <v>7.0710678118654502E-2</v>
      </c>
      <c r="E458" s="189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1">
        <v>35</v>
      </c>
    </row>
    <row r="459" spans="1:65">
      <c r="A459" s="30"/>
      <c r="B459" s="3" t="s">
        <v>74</v>
      </c>
      <c r="C459" s="29"/>
      <c r="D459" s="13">
        <v>5.1054641240905769E-3</v>
      </c>
      <c r="E459" s="14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0"/>
    </row>
    <row r="460" spans="1:65">
      <c r="A460" s="30"/>
      <c r="B460" s="3" t="s">
        <v>196</v>
      </c>
      <c r="C460" s="29"/>
      <c r="D460" s="13">
        <v>2.2204460492503131E-16</v>
      </c>
      <c r="E460" s="14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0"/>
    </row>
    <row r="461" spans="1:65">
      <c r="A461" s="30"/>
      <c r="B461" s="45" t="s">
        <v>197</v>
      </c>
      <c r="C461" s="46"/>
      <c r="D461" s="44" t="s">
        <v>198</v>
      </c>
      <c r="E461" s="14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0"/>
    </row>
    <row r="462" spans="1:65">
      <c r="B462" s="31"/>
      <c r="C462" s="20"/>
      <c r="D462" s="20"/>
      <c r="BM462" s="50"/>
    </row>
    <row r="463" spans="1:65" ht="15">
      <c r="B463" s="8" t="s">
        <v>336</v>
      </c>
      <c r="BM463" s="28" t="s">
        <v>210</v>
      </c>
    </row>
    <row r="464" spans="1:65" ht="15">
      <c r="A464" s="25" t="s">
        <v>12</v>
      </c>
      <c r="B464" s="18" t="s">
        <v>94</v>
      </c>
      <c r="C464" s="15" t="s">
        <v>95</v>
      </c>
      <c r="D464" s="16" t="s">
        <v>142</v>
      </c>
      <c r="E464" s="14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143</v>
      </c>
      <c r="C465" s="9" t="s">
        <v>143</v>
      </c>
      <c r="D465" s="143" t="s">
        <v>199</v>
      </c>
      <c r="E465" s="14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212</v>
      </c>
      <c r="E466" s="14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5.64</v>
      </c>
      <c r="E468" s="14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5.7</v>
      </c>
      <c r="E469" s="14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30</v>
      </c>
    </row>
    <row r="470" spans="1:65">
      <c r="A470" s="30"/>
      <c r="B470" s="20" t="s">
        <v>193</v>
      </c>
      <c r="C470" s="12"/>
      <c r="D470" s="23">
        <v>5.67</v>
      </c>
      <c r="E470" s="14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194</v>
      </c>
      <c r="C471" s="29"/>
      <c r="D471" s="11">
        <v>5.67</v>
      </c>
      <c r="E471" s="14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5.67</v>
      </c>
    </row>
    <row r="472" spans="1:65">
      <c r="A472" s="30"/>
      <c r="B472" s="3" t="s">
        <v>195</v>
      </c>
      <c r="C472" s="29"/>
      <c r="D472" s="24">
        <v>4.2426406871193201E-2</v>
      </c>
      <c r="E472" s="14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36</v>
      </c>
    </row>
    <row r="473" spans="1:65">
      <c r="A473" s="30"/>
      <c r="B473" s="3" t="s">
        <v>74</v>
      </c>
      <c r="C473" s="29"/>
      <c r="D473" s="13">
        <v>7.4826114411275487E-3</v>
      </c>
      <c r="E473" s="14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0"/>
    </row>
    <row r="474" spans="1:65">
      <c r="A474" s="30"/>
      <c r="B474" s="3" t="s">
        <v>196</v>
      </c>
      <c r="C474" s="29"/>
      <c r="D474" s="13">
        <v>0</v>
      </c>
      <c r="E474" s="14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0"/>
    </row>
    <row r="475" spans="1:65">
      <c r="A475" s="30"/>
      <c r="B475" s="45" t="s">
        <v>197</v>
      </c>
      <c r="C475" s="46"/>
      <c r="D475" s="44" t="s">
        <v>198</v>
      </c>
      <c r="E475" s="14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0"/>
    </row>
    <row r="476" spans="1:65">
      <c r="B476" s="31"/>
      <c r="C476" s="20"/>
      <c r="D476" s="20"/>
      <c r="BM476" s="50"/>
    </row>
    <row r="477" spans="1:65" ht="15">
      <c r="B477" s="8" t="s">
        <v>337</v>
      </c>
      <c r="BM477" s="28" t="s">
        <v>210</v>
      </c>
    </row>
    <row r="478" spans="1:65" ht="15">
      <c r="A478" s="25" t="s">
        <v>15</v>
      </c>
      <c r="B478" s="18" t="s">
        <v>94</v>
      </c>
      <c r="C478" s="15" t="s">
        <v>95</v>
      </c>
      <c r="D478" s="16" t="s">
        <v>142</v>
      </c>
      <c r="E478" s="14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143</v>
      </c>
      <c r="C479" s="9" t="s">
        <v>143</v>
      </c>
      <c r="D479" s="143" t="s">
        <v>199</v>
      </c>
      <c r="E479" s="14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212</v>
      </c>
      <c r="E480" s="14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2.4</v>
      </c>
      <c r="E482" s="14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</v>
      </c>
      <c r="E483" s="14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20" t="s">
        <v>193</v>
      </c>
      <c r="C484" s="12"/>
      <c r="D484" s="23">
        <v>2.4</v>
      </c>
      <c r="E484" s="14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194</v>
      </c>
      <c r="C485" s="29"/>
      <c r="D485" s="11">
        <v>2.4</v>
      </c>
      <c r="E485" s="14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2.4</v>
      </c>
    </row>
    <row r="486" spans="1:65">
      <c r="A486" s="30"/>
      <c r="B486" s="3" t="s">
        <v>195</v>
      </c>
      <c r="C486" s="29"/>
      <c r="D486" s="24">
        <v>0</v>
      </c>
      <c r="E486" s="14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20</v>
      </c>
    </row>
    <row r="487" spans="1:65">
      <c r="A487" s="30"/>
      <c r="B487" s="3" t="s">
        <v>74</v>
      </c>
      <c r="C487" s="29"/>
      <c r="D487" s="13">
        <v>0</v>
      </c>
      <c r="E487" s="14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0"/>
    </row>
    <row r="488" spans="1:65">
      <c r="A488" s="30"/>
      <c r="B488" s="3" t="s">
        <v>196</v>
      </c>
      <c r="C488" s="29"/>
      <c r="D488" s="13">
        <v>0</v>
      </c>
      <c r="E488" s="14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0"/>
    </row>
    <row r="489" spans="1:65">
      <c r="A489" s="30"/>
      <c r="B489" s="45" t="s">
        <v>197</v>
      </c>
      <c r="C489" s="46"/>
      <c r="D489" s="44" t="s">
        <v>198</v>
      </c>
      <c r="E489" s="14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0"/>
    </row>
    <row r="490" spans="1:65">
      <c r="B490" s="31"/>
      <c r="C490" s="20"/>
      <c r="D490" s="20"/>
      <c r="BM490" s="50"/>
    </row>
    <row r="491" spans="1:65" ht="15">
      <c r="B491" s="8" t="s">
        <v>338</v>
      </c>
      <c r="BM491" s="28" t="s">
        <v>210</v>
      </c>
    </row>
    <row r="492" spans="1:65" ht="15">
      <c r="A492" s="25" t="s">
        <v>18</v>
      </c>
      <c r="B492" s="18" t="s">
        <v>94</v>
      </c>
      <c r="C492" s="15" t="s">
        <v>95</v>
      </c>
      <c r="D492" s="16" t="s">
        <v>142</v>
      </c>
      <c r="E492" s="14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143</v>
      </c>
      <c r="C493" s="9" t="s">
        <v>143</v>
      </c>
      <c r="D493" s="143" t="s">
        <v>199</v>
      </c>
      <c r="E493" s="14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212</v>
      </c>
      <c r="E494" s="14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4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194">
        <v>179</v>
      </c>
      <c r="E496" s="195"/>
      <c r="F496" s="196"/>
      <c r="G496" s="196"/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7">
        <v>1</v>
      </c>
    </row>
    <row r="497" spans="1:65">
      <c r="A497" s="30"/>
      <c r="B497" s="19">
        <v>1</v>
      </c>
      <c r="C497" s="9">
        <v>2</v>
      </c>
      <c r="D497" s="198">
        <v>180</v>
      </c>
      <c r="E497" s="195"/>
      <c r="F497" s="196"/>
      <c r="G497" s="196"/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7">
        <v>15</v>
      </c>
    </row>
    <row r="498" spans="1:65">
      <c r="A498" s="30"/>
      <c r="B498" s="20" t="s">
        <v>193</v>
      </c>
      <c r="C498" s="12"/>
      <c r="D498" s="199">
        <v>179.5</v>
      </c>
      <c r="E498" s="195"/>
      <c r="F498" s="196"/>
      <c r="G498" s="196"/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7">
        <v>16</v>
      </c>
    </row>
    <row r="499" spans="1:65">
      <c r="A499" s="30"/>
      <c r="B499" s="3" t="s">
        <v>194</v>
      </c>
      <c r="C499" s="29"/>
      <c r="D499" s="198">
        <v>179.5</v>
      </c>
      <c r="E499" s="195"/>
      <c r="F499" s="196"/>
      <c r="G499" s="196"/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7">
        <v>179.5</v>
      </c>
    </row>
    <row r="500" spans="1:65">
      <c r="A500" s="30"/>
      <c r="B500" s="3" t="s">
        <v>195</v>
      </c>
      <c r="C500" s="29"/>
      <c r="D500" s="198">
        <v>0.70710678118654757</v>
      </c>
      <c r="E500" s="195"/>
      <c r="F500" s="196"/>
      <c r="G500" s="196"/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7">
        <v>21</v>
      </c>
    </row>
    <row r="501" spans="1:65">
      <c r="A501" s="30"/>
      <c r="B501" s="3" t="s">
        <v>74</v>
      </c>
      <c r="C501" s="29"/>
      <c r="D501" s="13">
        <v>3.9393135442147495E-3</v>
      </c>
      <c r="E501" s="14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0"/>
    </row>
    <row r="502" spans="1:65">
      <c r="A502" s="30"/>
      <c r="B502" s="3" t="s">
        <v>196</v>
      </c>
      <c r="C502" s="29"/>
      <c r="D502" s="13">
        <v>0</v>
      </c>
      <c r="E502" s="14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0"/>
    </row>
    <row r="503" spans="1:65">
      <c r="A503" s="30"/>
      <c r="B503" s="45" t="s">
        <v>197</v>
      </c>
      <c r="C503" s="46"/>
      <c r="D503" s="44" t="s">
        <v>198</v>
      </c>
      <c r="E503" s="14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0"/>
    </row>
    <row r="504" spans="1:65">
      <c r="B504" s="31"/>
      <c r="C504" s="20"/>
      <c r="D504" s="20"/>
      <c r="BM504" s="50"/>
    </row>
    <row r="505" spans="1:65" ht="15">
      <c r="B505" s="8" t="s">
        <v>339</v>
      </c>
      <c r="BM505" s="28" t="s">
        <v>210</v>
      </c>
    </row>
    <row r="506" spans="1:65" ht="15">
      <c r="A506" s="25" t="s">
        <v>20</v>
      </c>
      <c r="B506" s="18" t="s">
        <v>94</v>
      </c>
      <c r="C506" s="15" t="s">
        <v>95</v>
      </c>
      <c r="D506" s="16" t="s">
        <v>142</v>
      </c>
      <c r="E506" s="14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143</v>
      </c>
      <c r="C507" s="9" t="s">
        <v>143</v>
      </c>
      <c r="D507" s="143" t="s">
        <v>199</v>
      </c>
      <c r="E507" s="14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212</v>
      </c>
      <c r="E508" s="14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4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1.04</v>
      </c>
      <c r="E510" s="14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1.03</v>
      </c>
      <c r="E511" s="14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16</v>
      </c>
    </row>
    <row r="512" spans="1:65">
      <c r="A512" s="30"/>
      <c r="B512" s="20" t="s">
        <v>193</v>
      </c>
      <c r="C512" s="12"/>
      <c r="D512" s="23">
        <v>1.0350000000000001</v>
      </c>
      <c r="E512" s="14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194</v>
      </c>
      <c r="C513" s="29"/>
      <c r="D513" s="11">
        <v>1.0350000000000001</v>
      </c>
      <c r="E513" s="14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1.0349999999999999</v>
      </c>
    </row>
    <row r="514" spans="1:65">
      <c r="A514" s="30"/>
      <c r="B514" s="3" t="s">
        <v>195</v>
      </c>
      <c r="C514" s="29"/>
      <c r="D514" s="24">
        <v>7.0710678118654814E-3</v>
      </c>
      <c r="E514" s="14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22</v>
      </c>
    </row>
    <row r="515" spans="1:65">
      <c r="A515" s="30"/>
      <c r="B515" s="3" t="s">
        <v>74</v>
      </c>
      <c r="C515" s="29"/>
      <c r="D515" s="13">
        <v>6.8319495766816238E-3</v>
      </c>
      <c r="E515" s="14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0"/>
    </row>
    <row r="516" spans="1:65">
      <c r="A516" s="30"/>
      <c r="B516" s="3" t="s">
        <v>196</v>
      </c>
      <c r="C516" s="29"/>
      <c r="D516" s="13">
        <v>2.2204460492503131E-16</v>
      </c>
      <c r="E516" s="14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0"/>
    </row>
    <row r="517" spans="1:65">
      <c r="A517" s="30"/>
      <c r="B517" s="45" t="s">
        <v>197</v>
      </c>
      <c r="C517" s="46"/>
      <c r="D517" s="44" t="s">
        <v>198</v>
      </c>
      <c r="E517" s="14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0"/>
    </row>
    <row r="518" spans="1:65">
      <c r="B518" s="31"/>
      <c r="C518" s="20"/>
      <c r="D518" s="20"/>
      <c r="BM518" s="50"/>
    </row>
    <row r="519" spans="1:65" ht="15">
      <c r="B519" s="8" t="s">
        <v>340</v>
      </c>
      <c r="BM519" s="28" t="s">
        <v>210</v>
      </c>
    </row>
    <row r="520" spans="1:65" ht="15">
      <c r="A520" s="25" t="s">
        <v>23</v>
      </c>
      <c r="B520" s="18" t="s">
        <v>94</v>
      </c>
      <c r="C520" s="15" t="s">
        <v>95</v>
      </c>
      <c r="D520" s="16" t="s">
        <v>142</v>
      </c>
      <c r="E520" s="14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143</v>
      </c>
      <c r="C521" s="9" t="s">
        <v>143</v>
      </c>
      <c r="D521" s="143" t="s">
        <v>199</v>
      </c>
      <c r="E521" s="14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212</v>
      </c>
      <c r="E522" s="14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0.79</v>
      </c>
      <c r="E524" s="14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0.78</v>
      </c>
      <c r="E525" s="14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17</v>
      </c>
    </row>
    <row r="526" spans="1:65">
      <c r="A526" s="30"/>
      <c r="B526" s="20" t="s">
        <v>193</v>
      </c>
      <c r="C526" s="12"/>
      <c r="D526" s="23">
        <v>0.78500000000000003</v>
      </c>
      <c r="E526" s="14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194</v>
      </c>
      <c r="C527" s="29"/>
      <c r="D527" s="11">
        <v>0.78500000000000003</v>
      </c>
      <c r="E527" s="14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0.78500000000000003</v>
      </c>
    </row>
    <row r="528" spans="1:65">
      <c r="A528" s="30"/>
      <c r="B528" s="3" t="s">
        <v>195</v>
      </c>
      <c r="C528" s="29"/>
      <c r="D528" s="24">
        <v>7.0710678118654814E-3</v>
      </c>
      <c r="E528" s="14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23</v>
      </c>
    </row>
    <row r="529" spans="1:65">
      <c r="A529" s="30"/>
      <c r="B529" s="3" t="s">
        <v>74</v>
      </c>
      <c r="C529" s="29"/>
      <c r="D529" s="13">
        <v>9.0077296966439256E-3</v>
      </c>
      <c r="E529" s="14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0"/>
    </row>
    <row r="530" spans="1:65">
      <c r="A530" s="30"/>
      <c r="B530" s="3" t="s">
        <v>196</v>
      </c>
      <c r="C530" s="29"/>
      <c r="D530" s="13">
        <v>0</v>
      </c>
      <c r="E530" s="14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0"/>
    </row>
    <row r="531" spans="1:65">
      <c r="A531" s="30"/>
      <c r="B531" s="45" t="s">
        <v>197</v>
      </c>
      <c r="C531" s="46"/>
      <c r="D531" s="44" t="s">
        <v>198</v>
      </c>
      <c r="E531" s="14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0"/>
    </row>
    <row r="532" spans="1:65">
      <c r="B532" s="31"/>
      <c r="C532" s="20"/>
      <c r="D532" s="20"/>
      <c r="BM532" s="50"/>
    </row>
    <row r="533" spans="1:65" ht="15">
      <c r="B533" s="8" t="s">
        <v>341</v>
      </c>
      <c r="BM533" s="28" t="s">
        <v>210</v>
      </c>
    </row>
    <row r="534" spans="1:65" ht="15">
      <c r="A534" s="25" t="s">
        <v>26</v>
      </c>
      <c r="B534" s="18" t="s">
        <v>94</v>
      </c>
      <c r="C534" s="15" t="s">
        <v>95</v>
      </c>
      <c r="D534" s="16" t="s">
        <v>142</v>
      </c>
      <c r="E534" s="14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143</v>
      </c>
      <c r="C535" s="9" t="s">
        <v>143</v>
      </c>
      <c r="D535" s="143" t="s">
        <v>199</v>
      </c>
      <c r="E535" s="14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212</v>
      </c>
      <c r="E536" s="14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139" t="s">
        <v>83</v>
      </c>
      <c r="E538" s="14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41" t="s">
        <v>83</v>
      </c>
      <c r="E539" s="14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18</v>
      </c>
    </row>
    <row r="540" spans="1:65">
      <c r="A540" s="30"/>
      <c r="B540" s="20" t="s">
        <v>193</v>
      </c>
      <c r="C540" s="12"/>
      <c r="D540" s="23" t="s">
        <v>353</v>
      </c>
      <c r="E540" s="14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194</v>
      </c>
      <c r="C541" s="29"/>
      <c r="D541" s="11" t="s">
        <v>353</v>
      </c>
      <c r="E541" s="14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83</v>
      </c>
    </row>
    <row r="542" spans="1:65">
      <c r="A542" s="30"/>
      <c r="B542" s="3" t="s">
        <v>195</v>
      </c>
      <c r="C542" s="29"/>
      <c r="D542" s="24" t="s">
        <v>353</v>
      </c>
      <c r="E542" s="14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24</v>
      </c>
    </row>
    <row r="543" spans="1:65">
      <c r="A543" s="30"/>
      <c r="B543" s="3" t="s">
        <v>74</v>
      </c>
      <c r="C543" s="29"/>
      <c r="D543" s="13" t="s">
        <v>353</v>
      </c>
      <c r="E543" s="14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0"/>
    </row>
    <row r="544" spans="1:65">
      <c r="A544" s="30"/>
      <c r="B544" s="3" t="s">
        <v>196</v>
      </c>
      <c r="C544" s="29"/>
      <c r="D544" s="13" t="s">
        <v>353</v>
      </c>
      <c r="E544" s="14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0"/>
    </row>
    <row r="545" spans="1:65">
      <c r="A545" s="30"/>
      <c r="B545" s="45" t="s">
        <v>197</v>
      </c>
      <c r="C545" s="46"/>
      <c r="D545" s="44" t="s">
        <v>198</v>
      </c>
      <c r="E545" s="14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0"/>
    </row>
    <row r="546" spans="1:65">
      <c r="B546" s="31"/>
      <c r="C546" s="20"/>
      <c r="D546" s="20"/>
      <c r="BM546" s="50"/>
    </row>
    <row r="547" spans="1:65" ht="15">
      <c r="B547" s="8" t="s">
        <v>342</v>
      </c>
      <c r="BM547" s="28" t="s">
        <v>210</v>
      </c>
    </row>
    <row r="548" spans="1:65" ht="15">
      <c r="A548" s="25" t="s">
        <v>29</v>
      </c>
      <c r="B548" s="18" t="s">
        <v>94</v>
      </c>
      <c r="C548" s="15" t="s">
        <v>95</v>
      </c>
      <c r="D548" s="16" t="s">
        <v>142</v>
      </c>
      <c r="E548" s="14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143</v>
      </c>
      <c r="C549" s="9" t="s">
        <v>143</v>
      </c>
      <c r="D549" s="143" t="s">
        <v>199</v>
      </c>
      <c r="E549" s="14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212</v>
      </c>
      <c r="E550" s="14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9.49</v>
      </c>
      <c r="E552" s="14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9.5399999999999991</v>
      </c>
      <c r="E553" s="14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19</v>
      </c>
    </row>
    <row r="554" spans="1:65">
      <c r="A554" s="30"/>
      <c r="B554" s="20" t="s">
        <v>193</v>
      </c>
      <c r="C554" s="12"/>
      <c r="D554" s="23">
        <v>9.5150000000000006</v>
      </c>
      <c r="E554" s="14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194</v>
      </c>
      <c r="C555" s="29"/>
      <c r="D555" s="11">
        <v>9.5150000000000006</v>
      </c>
      <c r="E555" s="14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9.5150000000000006</v>
      </c>
    </row>
    <row r="556" spans="1:65">
      <c r="A556" s="30"/>
      <c r="B556" s="3" t="s">
        <v>195</v>
      </c>
      <c r="C556" s="29"/>
      <c r="D556" s="24">
        <v>3.5355339059326626E-2</v>
      </c>
      <c r="E556" s="14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25</v>
      </c>
    </row>
    <row r="557" spans="1:65">
      <c r="A557" s="30"/>
      <c r="B557" s="3" t="s">
        <v>74</v>
      </c>
      <c r="C557" s="29"/>
      <c r="D557" s="13">
        <v>3.7157476678220309E-3</v>
      </c>
      <c r="E557" s="14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0"/>
    </row>
    <row r="558" spans="1:65">
      <c r="A558" s="30"/>
      <c r="B558" s="3" t="s">
        <v>196</v>
      </c>
      <c r="C558" s="29"/>
      <c r="D558" s="13">
        <v>0</v>
      </c>
      <c r="E558" s="14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0"/>
    </row>
    <row r="559" spans="1:65">
      <c r="A559" s="30"/>
      <c r="B559" s="45" t="s">
        <v>197</v>
      </c>
      <c r="C559" s="46"/>
      <c r="D559" s="44" t="s">
        <v>198</v>
      </c>
      <c r="E559" s="14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0"/>
    </row>
    <row r="560" spans="1:65">
      <c r="B560" s="31"/>
      <c r="C560" s="20"/>
      <c r="D560" s="20"/>
      <c r="BM560" s="50"/>
    </row>
    <row r="561" spans="1:65" ht="15">
      <c r="B561" s="8" t="s">
        <v>343</v>
      </c>
      <c r="BM561" s="28" t="s">
        <v>210</v>
      </c>
    </row>
    <row r="562" spans="1:65" ht="15">
      <c r="A562" s="25" t="s">
        <v>51</v>
      </c>
      <c r="B562" s="18" t="s">
        <v>94</v>
      </c>
      <c r="C562" s="15" t="s">
        <v>95</v>
      </c>
      <c r="D562" s="16" t="s">
        <v>142</v>
      </c>
      <c r="E562" s="14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143</v>
      </c>
      <c r="C563" s="9" t="s">
        <v>143</v>
      </c>
      <c r="D563" s="143" t="s">
        <v>199</v>
      </c>
      <c r="E563" s="14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212</v>
      </c>
      <c r="E564" s="14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4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00">
        <v>0.60899999999999999</v>
      </c>
      <c r="E566" s="186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201">
        <v>1</v>
      </c>
    </row>
    <row r="567" spans="1:65">
      <c r="A567" s="30"/>
      <c r="B567" s="19">
        <v>1</v>
      </c>
      <c r="C567" s="9">
        <v>2</v>
      </c>
      <c r="D567" s="24">
        <v>0.60699999999999998</v>
      </c>
      <c r="E567" s="186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187"/>
      <c r="AU567" s="187"/>
      <c r="AV567" s="187"/>
      <c r="AW567" s="187"/>
      <c r="AX567" s="187"/>
      <c r="AY567" s="187"/>
      <c r="AZ567" s="187"/>
      <c r="BA567" s="187"/>
      <c r="BB567" s="187"/>
      <c r="BC567" s="187"/>
      <c r="BD567" s="187"/>
      <c r="BE567" s="187"/>
      <c r="BF567" s="187"/>
      <c r="BG567" s="187"/>
      <c r="BH567" s="187"/>
      <c r="BI567" s="187"/>
      <c r="BJ567" s="187"/>
      <c r="BK567" s="187"/>
      <c r="BL567" s="187"/>
      <c r="BM567" s="201">
        <v>20</v>
      </c>
    </row>
    <row r="568" spans="1:65">
      <c r="A568" s="30"/>
      <c r="B568" s="20" t="s">
        <v>193</v>
      </c>
      <c r="C568" s="12"/>
      <c r="D568" s="202">
        <v>0.60799999999999998</v>
      </c>
      <c r="E568" s="186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187"/>
      <c r="AU568" s="187"/>
      <c r="AV568" s="187"/>
      <c r="AW568" s="187"/>
      <c r="AX568" s="187"/>
      <c r="AY568" s="187"/>
      <c r="AZ568" s="187"/>
      <c r="BA568" s="187"/>
      <c r="BB568" s="187"/>
      <c r="BC568" s="187"/>
      <c r="BD568" s="187"/>
      <c r="BE568" s="187"/>
      <c r="BF568" s="187"/>
      <c r="BG568" s="187"/>
      <c r="BH568" s="187"/>
      <c r="BI568" s="187"/>
      <c r="BJ568" s="187"/>
      <c r="BK568" s="187"/>
      <c r="BL568" s="187"/>
      <c r="BM568" s="201">
        <v>16</v>
      </c>
    </row>
    <row r="569" spans="1:65">
      <c r="A569" s="30"/>
      <c r="B569" s="3" t="s">
        <v>194</v>
      </c>
      <c r="C569" s="29"/>
      <c r="D569" s="24">
        <v>0.60799999999999998</v>
      </c>
      <c r="E569" s="186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187"/>
      <c r="AU569" s="187"/>
      <c r="AV569" s="187"/>
      <c r="AW569" s="187"/>
      <c r="AX569" s="187"/>
      <c r="AY569" s="187"/>
      <c r="AZ569" s="187"/>
      <c r="BA569" s="187"/>
      <c r="BB569" s="187"/>
      <c r="BC569" s="187"/>
      <c r="BD569" s="187"/>
      <c r="BE569" s="187"/>
      <c r="BF569" s="187"/>
      <c r="BG569" s="187"/>
      <c r="BH569" s="187"/>
      <c r="BI569" s="187"/>
      <c r="BJ569" s="187"/>
      <c r="BK569" s="187"/>
      <c r="BL569" s="187"/>
      <c r="BM569" s="201">
        <v>0.60799999999999998</v>
      </c>
    </row>
    <row r="570" spans="1:65">
      <c r="A570" s="30"/>
      <c r="B570" s="3" t="s">
        <v>195</v>
      </c>
      <c r="C570" s="29"/>
      <c r="D570" s="24">
        <v>1.4142135623730963E-3</v>
      </c>
      <c r="E570" s="186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187"/>
      <c r="AU570" s="187"/>
      <c r="AV570" s="187"/>
      <c r="AW570" s="187"/>
      <c r="AX570" s="187"/>
      <c r="AY570" s="187"/>
      <c r="AZ570" s="187"/>
      <c r="BA570" s="187"/>
      <c r="BB570" s="187"/>
      <c r="BC570" s="187"/>
      <c r="BD570" s="187"/>
      <c r="BE570" s="187"/>
      <c r="BF570" s="187"/>
      <c r="BG570" s="187"/>
      <c r="BH570" s="187"/>
      <c r="BI570" s="187"/>
      <c r="BJ570" s="187"/>
      <c r="BK570" s="187"/>
      <c r="BL570" s="187"/>
      <c r="BM570" s="201">
        <v>26</v>
      </c>
    </row>
    <row r="571" spans="1:65">
      <c r="A571" s="30"/>
      <c r="B571" s="3" t="s">
        <v>74</v>
      </c>
      <c r="C571" s="29"/>
      <c r="D571" s="13">
        <v>2.326009148639961E-3</v>
      </c>
      <c r="E571" s="14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0"/>
    </row>
    <row r="572" spans="1:65">
      <c r="A572" s="30"/>
      <c r="B572" s="3" t="s">
        <v>196</v>
      </c>
      <c r="C572" s="29"/>
      <c r="D572" s="13">
        <v>0</v>
      </c>
      <c r="E572" s="14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0"/>
    </row>
    <row r="573" spans="1:65">
      <c r="A573" s="30"/>
      <c r="B573" s="45" t="s">
        <v>197</v>
      </c>
      <c r="C573" s="46"/>
      <c r="D573" s="44" t="s">
        <v>198</v>
      </c>
      <c r="E573" s="14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0"/>
    </row>
    <row r="574" spans="1:65">
      <c r="B574" s="31"/>
      <c r="C574" s="20"/>
      <c r="D574" s="20"/>
      <c r="BM574" s="50"/>
    </row>
    <row r="575" spans="1:65" ht="15">
      <c r="B575" s="8" t="s">
        <v>344</v>
      </c>
      <c r="BM575" s="28" t="s">
        <v>210</v>
      </c>
    </row>
    <row r="576" spans="1:65" ht="15">
      <c r="A576" s="25" t="s">
        <v>52</v>
      </c>
      <c r="B576" s="18" t="s">
        <v>94</v>
      </c>
      <c r="C576" s="15" t="s">
        <v>95</v>
      </c>
      <c r="D576" s="16" t="s">
        <v>142</v>
      </c>
      <c r="E576" s="14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143</v>
      </c>
      <c r="C577" s="9" t="s">
        <v>143</v>
      </c>
      <c r="D577" s="143" t="s">
        <v>199</v>
      </c>
      <c r="E577" s="14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212</v>
      </c>
      <c r="E578" s="14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4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1</v>
      </c>
      <c r="E580" s="14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0.8</v>
      </c>
      <c r="E581" s="14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21</v>
      </c>
    </row>
    <row r="582" spans="1:65">
      <c r="A582" s="30"/>
      <c r="B582" s="20" t="s">
        <v>193</v>
      </c>
      <c r="C582" s="12"/>
      <c r="D582" s="23">
        <v>0.9</v>
      </c>
      <c r="E582" s="14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194</v>
      </c>
      <c r="C583" s="29"/>
      <c r="D583" s="11">
        <v>0.9</v>
      </c>
      <c r="E583" s="14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0.9</v>
      </c>
    </row>
    <row r="584" spans="1:65">
      <c r="A584" s="30"/>
      <c r="B584" s="3" t="s">
        <v>195</v>
      </c>
      <c r="C584" s="29"/>
      <c r="D584" s="24">
        <v>0.14142135623730956</v>
      </c>
      <c r="E584" s="14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27</v>
      </c>
    </row>
    <row r="585" spans="1:65">
      <c r="A585" s="30"/>
      <c r="B585" s="3" t="s">
        <v>74</v>
      </c>
      <c r="C585" s="29"/>
      <c r="D585" s="13">
        <v>0.15713484026367727</v>
      </c>
      <c r="E585" s="14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0"/>
    </row>
    <row r="586" spans="1:65">
      <c r="A586" s="30"/>
      <c r="B586" s="3" t="s">
        <v>196</v>
      </c>
      <c r="C586" s="29"/>
      <c r="D586" s="13">
        <v>0</v>
      </c>
      <c r="E586" s="14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0"/>
    </row>
    <row r="587" spans="1:65">
      <c r="A587" s="30"/>
      <c r="B587" s="45" t="s">
        <v>197</v>
      </c>
      <c r="C587" s="46"/>
      <c r="D587" s="44" t="s">
        <v>198</v>
      </c>
      <c r="E587" s="14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0"/>
    </row>
    <row r="588" spans="1:65">
      <c r="B588" s="31"/>
      <c r="C588" s="20"/>
      <c r="D588" s="20"/>
      <c r="BM588" s="50"/>
    </row>
    <row r="589" spans="1:65" ht="15">
      <c r="B589" s="8" t="s">
        <v>345</v>
      </c>
      <c r="BM589" s="28" t="s">
        <v>210</v>
      </c>
    </row>
    <row r="590" spans="1:65" ht="15">
      <c r="A590" s="25" t="s">
        <v>53</v>
      </c>
      <c r="B590" s="18" t="s">
        <v>94</v>
      </c>
      <c r="C590" s="15" t="s">
        <v>95</v>
      </c>
      <c r="D590" s="16" t="s">
        <v>142</v>
      </c>
      <c r="E590" s="14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143</v>
      </c>
      <c r="C591" s="9" t="s">
        <v>143</v>
      </c>
      <c r="D591" s="143" t="s">
        <v>199</v>
      </c>
      <c r="E591" s="14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212</v>
      </c>
      <c r="E592" s="14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0.37</v>
      </c>
      <c r="E594" s="14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0.37</v>
      </c>
      <c r="E595" s="14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22</v>
      </c>
    </row>
    <row r="596" spans="1:65">
      <c r="A596" s="30"/>
      <c r="B596" s="20" t="s">
        <v>193</v>
      </c>
      <c r="C596" s="12"/>
      <c r="D596" s="23">
        <v>0.37</v>
      </c>
      <c r="E596" s="14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194</v>
      </c>
      <c r="C597" s="29"/>
      <c r="D597" s="11">
        <v>0.37</v>
      </c>
      <c r="E597" s="14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0.37</v>
      </c>
    </row>
    <row r="598" spans="1:65">
      <c r="A598" s="30"/>
      <c r="B598" s="3" t="s">
        <v>195</v>
      </c>
      <c r="C598" s="29"/>
      <c r="D598" s="24">
        <v>0</v>
      </c>
      <c r="E598" s="14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28</v>
      </c>
    </row>
    <row r="599" spans="1:65">
      <c r="A599" s="30"/>
      <c r="B599" s="3" t="s">
        <v>74</v>
      </c>
      <c r="C599" s="29"/>
      <c r="D599" s="13">
        <v>0</v>
      </c>
      <c r="E599" s="14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0"/>
    </row>
    <row r="600" spans="1:65">
      <c r="A600" s="30"/>
      <c r="B600" s="3" t="s">
        <v>196</v>
      </c>
      <c r="C600" s="29"/>
      <c r="D600" s="13">
        <v>0</v>
      </c>
      <c r="E600" s="14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0"/>
    </row>
    <row r="601" spans="1:65">
      <c r="A601" s="30"/>
      <c r="B601" s="45" t="s">
        <v>197</v>
      </c>
      <c r="C601" s="46"/>
      <c r="D601" s="44" t="s">
        <v>198</v>
      </c>
      <c r="E601" s="14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0"/>
    </row>
    <row r="602" spans="1:65">
      <c r="B602" s="31"/>
      <c r="C602" s="20"/>
      <c r="D602" s="20"/>
      <c r="BM602" s="50"/>
    </row>
    <row r="603" spans="1:65" ht="15">
      <c r="B603" s="8" t="s">
        <v>346</v>
      </c>
      <c r="BM603" s="28" t="s">
        <v>210</v>
      </c>
    </row>
    <row r="604" spans="1:65" ht="15">
      <c r="A604" s="25" t="s">
        <v>31</v>
      </c>
      <c r="B604" s="18" t="s">
        <v>94</v>
      </c>
      <c r="C604" s="15" t="s">
        <v>95</v>
      </c>
      <c r="D604" s="16" t="s">
        <v>142</v>
      </c>
      <c r="E604" s="14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143</v>
      </c>
      <c r="C605" s="9" t="s">
        <v>143</v>
      </c>
      <c r="D605" s="143" t="s">
        <v>199</v>
      </c>
      <c r="E605" s="14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212</v>
      </c>
      <c r="E606" s="14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2.1</v>
      </c>
      <c r="E608" s="14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2.06</v>
      </c>
      <c r="E609" s="14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23</v>
      </c>
    </row>
    <row r="610" spans="1:65">
      <c r="A610" s="30"/>
      <c r="B610" s="20" t="s">
        <v>193</v>
      </c>
      <c r="C610" s="12"/>
      <c r="D610" s="23">
        <v>2.08</v>
      </c>
      <c r="E610" s="14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194</v>
      </c>
      <c r="C611" s="29"/>
      <c r="D611" s="11">
        <v>2.08</v>
      </c>
      <c r="E611" s="14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2.08</v>
      </c>
    </row>
    <row r="612" spans="1:65">
      <c r="A612" s="30"/>
      <c r="B612" s="3" t="s">
        <v>195</v>
      </c>
      <c r="C612" s="29"/>
      <c r="D612" s="24">
        <v>2.8284271247461926E-2</v>
      </c>
      <c r="E612" s="14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29</v>
      </c>
    </row>
    <row r="613" spans="1:65">
      <c r="A613" s="30"/>
      <c r="B613" s="3" t="s">
        <v>74</v>
      </c>
      <c r="C613" s="29"/>
      <c r="D613" s="13">
        <v>1.359820733051054E-2</v>
      </c>
      <c r="E613" s="14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0"/>
    </row>
    <row r="614" spans="1:65">
      <c r="A614" s="30"/>
      <c r="B614" s="3" t="s">
        <v>196</v>
      </c>
      <c r="C614" s="29"/>
      <c r="D614" s="13">
        <v>0</v>
      </c>
      <c r="E614" s="14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0"/>
    </row>
    <row r="615" spans="1:65">
      <c r="A615" s="30"/>
      <c r="B615" s="45" t="s">
        <v>197</v>
      </c>
      <c r="C615" s="46"/>
      <c r="D615" s="44" t="s">
        <v>198</v>
      </c>
      <c r="E615" s="14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0"/>
    </row>
    <row r="616" spans="1:65">
      <c r="B616" s="31"/>
      <c r="C616" s="20"/>
      <c r="D616" s="20"/>
      <c r="BM616" s="50"/>
    </row>
    <row r="617" spans="1:65" ht="15">
      <c r="B617" s="8" t="s">
        <v>347</v>
      </c>
      <c r="BM617" s="28" t="s">
        <v>210</v>
      </c>
    </row>
    <row r="618" spans="1:65" ht="15">
      <c r="A618" s="25" t="s">
        <v>54</v>
      </c>
      <c r="B618" s="18" t="s">
        <v>94</v>
      </c>
      <c r="C618" s="15" t="s">
        <v>95</v>
      </c>
      <c r="D618" s="16" t="s">
        <v>142</v>
      </c>
      <c r="E618" s="14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143</v>
      </c>
      <c r="C619" s="9" t="s">
        <v>143</v>
      </c>
      <c r="D619" s="143" t="s">
        <v>199</v>
      </c>
      <c r="E619" s="14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212</v>
      </c>
      <c r="E620" s="14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4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194">
        <v>110</v>
      </c>
      <c r="E622" s="195"/>
      <c r="F622" s="196"/>
      <c r="G622" s="196"/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7">
        <v>1</v>
      </c>
    </row>
    <row r="623" spans="1:65">
      <c r="A623" s="30"/>
      <c r="B623" s="19">
        <v>1</v>
      </c>
      <c r="C623" s="9">
        <v>2</v>
      </c>
      <c r="D623" s="198">
        <v>110</v>
      </c>
      <c r="E623" s="195"/>
      <c r="F623" s="196"/>
      <c r="G623" s="196"/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7">
        <v>24</v>
      </c>
    </row>
    <row r="624" spans="1:65">
      <c r="A624" s="30"/>
      <c r="B624" s="20" t="s">
        <v>193</v>
      </c>
      <c r="C624" s="12"/>
      <c r="D624" s="199">
        <v>110</v>
      </c>
      <c r="E624" s="195"/>
      <c r="F624" s="196"/>
      <c r="G624" s="196"/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7">
        <v>16</v>
      </c>
    </row>
    <row r="625" spans="1:65">
      <c r="A625" s="30"/>
      <c r="B625" s="3" t="s">
        <v>194</v>
      </c>
      <c r="C625" s="29"/>
      <c r="D625" s="198">
        <v>110</v>
      </c>
      <c r="E625" s="195"/>
      <c r="F625" s="196"/>
      <c r="G625" s="196"/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7">
        <v>110</v>
      </c>
    </row>
    <row r="626" spans="1:65">
      <c r="A626" s="30"/>
      <c r="B626" s="3" t="s">
        <v>195</v>
      </c>
      <c r="C626" s="29"/>
      <c r="D626" s="198">
        <v>0</v>
      </c>
      <c r="E626" s="195"/>
      <c r="F626" s="196"/>
      <c r="G626" s="196"/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7">
        <v>30</v>
      </c>
    </row>
    <row r="627" spans="1:65">
      <c r="A627" s="30"/>
      <c r="B627" s="3" t="s">
        <v>74</v>
      </c>
      <c r="C627" s="29"/>
      <c r="D627" s="13">
        <v>0</v>
      </c>
      <c r="E627" s="14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0"/>
    </row>
    <row r="628" spans="1:65">
      <c r="A628" s="30"/>
      <c r="B628" s="3" t="s">
        <v>196</v>
      </c>
      <c r="C628" s="29"/>
      <c r="D628" s="13">
        <v>0</v>
      </c>
      <c r="E628" s="14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0"/>
    </row>
    <row r="629" spans="1:65">
      <c r="A629" s="30"/>
      <c r="B629" s="45" t="s">
        <v>197</v>
      </c>
      <c r="C629" s="46"/>
      <c r="D629" s="44" t="s">
        <v>198</v>
      </c>
      <c r="E629" s="14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0"/>
    </row>
    <row r="630" spans="1:65">
      <c r="B630" s="31"/>
      <c r="C630" s="20"/>
      <c r="D630" s="20"/>
      <c r="BM630" s="50"/>
    </row>
    <row r="631" spans="1:65" ht="15">
      <c r="B631" s="8" t="s">
        <v>348</v>
      </c>
      <c r="BM631" s="28" t="s">
        <v>210</v>
      </c>
    </row>
    <row r="632" spans="1:65" ht="15">
      <c r="A632" s="25" t="s">
        <v>34</v>
      </c>
      <c r="B632" s="18" t="s">
        <v>94</v>
      </c>
      <c r="C632" s="15" t="s">
        <v>95</v>
      </c>
      <c r="D632" s="16" t="s">
        <v>142</v>
      </c>
      <c r="E632" s="14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143</v>
      </c>
      <c r="C633" s="9" t="s">
        <v>143</v>
      </c>
      <c r="D633" s="143" t="s">
        <v>199</v>
      </c>
      <c r="E633" s="14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212</v>
      </c>
      <c r="E634" s="14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4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2.4</v>
      </c>
      <c r="E636" s="14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2.15</v>
      </c>
      <c r="E637" s="14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25</v>
      </c>
    </row>
    <row r="638" spans="1:65">
      <c r="A638" s="30"/>
      <c r="B638" s="20" t="s">
        <v>193</v>
      </c>
      <c r="C638" s="12"/>
      <c r="D638" s="23">
        <v>2.2749999999999999</v>
      </c>
      <c r="E638" s="14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194</v>
      </c>
      <c r="C639" s="29"/>
      <c r="D639" s="11">
        <v>2.2749999999999999</v>
      </c>
      <c r="E639" s="14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2.2749999999999999</v>
      </c>
    </row>
    <row r="640" spans="1:65">
      <c r="A640" s="30"/>
      <c r="B640" s="3" t="s">
        <v>195</v>
      </c>
      <c r="C640" s="29"/>
      <c r="D640" s="24">
        <v>0.17677669529663689</v>
      </c>
      <c r="E640" s="14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31</v>
      </c>
    </row>
    <row r="641" spans="1:65">
      <c r="A641" s="30"/>
      <c r="B641" s="3" t="s">
        <v>74</v>
      </c>
      <c r="C641" s="29"/>
      <c r="D641" s="13">
        <v>7.77040418886316E-2</v>
      </c>
      <c r="E641" s="14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0"/>
    </row>
    <row r="642" spans="1:65">
      <c r="A642" s="30"/>
      <c r="B642" s="3" t="s">
        <v>196</v>
      </c>
      <c r="C642" s="29"/>
      <c r="D642" s="13">
        <v>0</v>
      </c>
      <c r="E642" s="14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0"/>
    </row>
    <row r="643" spans="1:65">
      <c r="A643" s="30"/>
      <c r="B643" s="45" t="s">
        <v>197</v>
      </c>
      <c r="C643" s="46"/>
      <c r="D643" s="44" t="s">
        <v>198</v>
      </c>
      <c r="E643" s="14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0"/>
    </row>
    <row r="644" spans="1:65">
      <c r="B644" s="31"/>
      <c r="C644" s="20"/>
      <c r="D644" s="20"/>
      <c r="BM644" s="50"/>
    </row>
    <row r="645" spans="1:65" ht="15">
      <c r="B645" s="8" t="s">
        <v>349</v>
      </c>
      <c r="BM645" s="28" t="s">
        <v>210</v>
      </c>
    </row>
    <row r="646" spans="1:65" ht="15">
      <c r="A646" s="25" t="s">
        <v>37</v>
      </c>
      <c r="B646" s="18" t="s">
        <v>94</v>
      </c>
      <c r="C646" s="15" t="s">
        <v>95</v>
      </c>
      <c r="D646" s="16" t="s">
        <v>142</v>
      </c>
      <c r="E646" s="14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143</v>
      </c>
      <c r="C647" s="9" t="s">
        <v>143</v>
      </c>
      <c r="D647" s="143" t="s">
        <v>199</v>
      </c>
      <c r="E647" s="14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212</v>
      </c>
      <c r="E648" s="14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188">
        <v>23.5</v>
      </c>
      <c r="E650" s="189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1">
        <v>1</v>
      </c>
    </row>
    <row r="651" spans="1:65">
      <c r="A651" s="30"/>
      <c r="B651" s="19">
        <v>1</v>
      </c>
      <c r="C651" s="9">
        <v>2</v>
      </c>
      <c r="D651" s="192">
        <v>23.2</v>
      </c>
      <c r="E651" s="189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1">
        <v>26</v>
      </c>
    </row>
    <row r="652" spans="1:65">
      <c r="A652" s="30"/>
      <c r="B652" s="20" t="s">
        <v>193</v>
      </c>
      <c r="C652" s="12"/>
      <c r="D652" s="193">
        <v>23.35</v>
      </c>
      <c r="E652" s="189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1">
        <v>16</v>
      </c>
    </row>
    <row r="653" spans="1:65">
      <c r="A653" s="30"/>
      <c r="B653" s="3" t="s">
        <v>194</v>
      </c>
      <c r="C653" s="29"/>
      <c r="D653" s="192">
        <v>23.35</v>
      </c>
      <c r="E653" s="189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1">
        <v>23.35</v>
      </c>
    </row>
    <row r="654" spans="1:65">
      <c r="A654" s="30"/>
      <c r="B654" s="3" t="s">
        <v>195</v>
      </c>
      <c r="C654" s="29"/>
      <c r="D654" s="192">
        <v>0.21213203435596475</v>
      </c>
      <c r="E654" s="189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1">
        <v>32</v>
      </c>
    </row>
    <row r="655" spans="1:65">
      <c r="A655" s="30"/>
      <c r="B655" s="3" t="s">
        <v>74</v>
      </c>
      <c r="C655" s="29"/>
      <c r="D655" s="13">
        <v>9.0848836983282548E-3</v>
      </c>
      <c r="E655" s="14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0"/>
    </row>
    <row r="656" spans="1:65">
      <c r="A656" s="30"/>
      <c r="B656" s="3" t="s">
        <v>196</v>
      </c>
      <c r="C656" s="29"/>
      <c r="D656" s="13">
        <v>0</v>
      </c>
      <c r="E656" s="14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0"/>
    </row>
    <row r="657" spans="1:65">
      <c r="A657" s="30"/>
      <c r="B657" s="45" t="s">
        <v>197</v>
      </c>
      <c r="C657" s="46"/>
      <c r="D657" s="44" t="s">
        <v>198</v>
      </c>
      <c r="E657" s="14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0"/>
    </row>
    <row r="658" spans="1:65">
      <c r="B658" s="31"/>
      <c r="C658" s="20"/>
      <c r="D658" s="20"/>
      <c r="BM658" s="50"/>
    </row>
    <row r="659" spans="1:65" ht="15">
      <c r="B659" s="8" t="s">
        <v>350</v>
      </c>
      <c r="BM659" s="28" t="s">
        <v>210</v>
      </c>
    </row>
    <row r="660" spans="1:65" ht="15">
      <c r="A660" s="25" t="s">
        <v>40</v>
      </c>
      <c r="B660" s="18" t="s">
        <v>94</v>
      </c>
      <c r="C660" s="15" t="s">
        <v>95</v>
      </c>
      <c r="D660" s="16" t="s">
        <v>142</v>
      </c>
      <c r="E660" s="14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143</v>
      </c>
      <c r="C661" s="9" t="s">
        <v>143</v>
      </c>
      <c r="D661" s="143" t="s">
        <v>199</v>
      </c>
      <c r="E661" s="14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212</v>
      </c>
      <c r="E662" s="14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4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2.41</v>
      </c>
      <c r="E664" s="14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2.46</v>
      </c>
      <c r="E665" s="14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27</v>
      </c>
    </row>
    <row r="666" spans="1:65">
      <c r="A666" s="30"/>
      <c r="B666" s="20" t="s">
        <v>193</v>
      </c>
      <c r="C666" s="12"/>
      <c r="D666" s="23">
        <v>2.4350000000000001</v>
      </c>
      <c r="E666" s="14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194</v>
      </c>
      <c r="C667" s="29"/>
      <c r="D667" s="11">
        <v>2.4350000000000001</v>
      </c>
      <c r="E667" s="14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2.4350000000000001</v>
      </c>
    </row>
    <row r="668" spans="1:65">
      <c r="A668" s="30"/>
      <c r="B668" s="3" t="s">
        <v>195</v>
      </c>
      <c r="C668" s="29"/>
      <c r="D668" s="24">
        <v>3.5355339059327251E-2</v>
      </c>
      <c r="E668" s="14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33</v>
      </c>
    </row>
    <row r="669" spans="1:65">
      <c r="A669" s="30"/>
      <c r="B669" s="3" t="s">
        <v>74</v>
      </c>
      <c r="C669" s="29"/>
      <c r="D669" s="13">
        <v>1.4519646430935215E-2</v>
      </c>
      <c r="E669" s="14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0"/>
    </row>
    <row r="670" spans="1:65">
      <c r="A670" s="30"/>
      <c r="B670" s="3" t="s">
        <v>196</v>
      </c>
      <c r="C670" s="29"/>
      <c r="D670" s="13">
        <v>0</v>
      </c>
      <c r="E670" s="14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0"/>
    </row>
    <row r="671" spans="1:65">
      <c r="A671" s="30"/>
      <c r="B671" s="45" t="s">
        <v>197</v>
      </c>
      <c r="C671" s="46"/>
      <c r="D671" s="44" t="s">
        <v>198</v>
      </c>
      <c r="E671" s="14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0"/>
    </row>
    <row r="672" spans="1:65">
      <c r="B672" s="31"/>
      <c r="C672" s="20"/>
      <c r="D672" s="20"/>
      <c r="BM672" s="50"/>
    </row>
    <row r="673" spans="1:65" ht="15">
      <c r="B673" s="8" t="s">
        <v>351</v>
      </c>
      <c r="BM673" s="28" t="s">
        <v>210</v>
      </c>
    </row>
    <row r="674" spans="1:65" ht="15">
      <c r="A674" s="25" t="s">
        <v>43</v>
      </c>
      <c r="B674" s="18" t="s">
        <v>94</v>
      </c>
      <c r="C674" s="15" t="s">
        <v>95</v>
      </c>
      <c r="D674" s="16" t="s">
        <v>142</v>
      </c>
      <c r="E674" s="14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143</v>
      </c>
      <c r="C675" s="9" t="s">
        <v>143</v>
      </c>
      <c r="D675" s="143" t="s">
        <v>199</v>
      </c>
      <c r="E675" s="14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212</v>
      </c>
      <c r="E676" s="14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4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194">
        <v>85</v>
      </c>
      <c r="E678" s="195"/>
      <c r="F678" s="196"/>
      <c r="G678" s="196"/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7">
        <v>1</v>
      </c>
    </row>
    <row r="679" spans="1:65">
      <c r="A679" s="30"/>
      <c r="B679" s="19">
        <v>1</v>
      </c>
      <c r="C679" s="9">
        <v>2</v>
      </c>
      <c r="D679" s="198">
        <v>85</v>
      </c>
      <c r="E679" s="195"/>
      <c r="F679" s="196"/>
      <c r="G679" s="196"/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7">
        <v>7</v>
      </c>
    </row>
    <row r="680" spans="1:65">
      <c r="A680" s="30"/>
      <c r="B680" s="20" t="s">
        <v>193</v>
      </c>
      <c r="C680" s="12"/>
      <c r="D680" s="199">
        <v>85</v>
      </c>
      <c r="E680" s="195"/>
      <c r="F680" s="196"/>
      <c r="G680" s="196"/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7">
        <v>16</v>
      </c>
    </row>
    <row r="681" spans="1:65">
      <c r="A681" s="30"/>
      <c r="B681" s="3" t="s">
        <v>194</v>
      </c>
      <c r="C681" s="29"/>
      <c r="D681" s="198">
        <v>85</v>
      </c>
      <c r="E681" s="195"/>
      <c r="F681" s="196"/>
      <c r="G681" s="196"/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7">
        <v>85</v>
      </c>
    </row>
    <row r="682" spans="1:65">
      <c r="A682" s="30"/>
      <c r="B682" s="3" t="s">
        <v>195</v>
      </c>
      <c r="C682" s="29"/>
      <c r="D682" s="198">
        <v>0</v>
      </c>
      <c r="E682" s="195"/>
      <c r="F682" s="196"/>
      <c r="G682" s="196"/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7">
        <v>34</v>
      </c>
    </row>
    <row r="683" spans="1:65">
      <c r="A683" s="30"/>
      <c r="B683" s="3" t="s">
        <v>74</v>
      </c>
      <c r="C683" s="29"/>
      <c r="D683" s="13">
        <v>0</v>
      </c>
      <c r="E683" s="14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0"/>
    </row>
    <row r="684" spans="1:65">
      <c r="A684" s="30"/>
      <c r="B684" s="3" t="s">
        <v>196</v>
      </c>
      <c r="C684" s="29"/>
      <c r="D684" s="13">
        <v>0</v>
      </c>
      <c r="E684" s="14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0"/>
    </row>
    <row r="685" spans="1:65">
      <c r="A685" s="30"/>
      <c r="B685" s="45" t="s">
        <v>197</v>
      </c>
      <c r="C685" s="46"/>
      <c r="D685" s="44" t="s">
        <v>198</v>
      </c>
      <c r="E685" s="14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0"/>
    </row>
    <row r="686" spans="1:65">
      <c r="B686" s="31"/>
      <c r="C686" s="20"/>
      <c r="D686" s="20"/>
      <c r="BM686" s="50"/>
    </row>
    <row r="687" spans="1:65" ht="15">
      <c r="B687" s="8" t="s">
        <v>352</v>
      </c>
      <c r="BM687" s="28" t="s">
        <v>210</v>
      </c>
    </row>
    <row r="688" spans="1:65" ht="15">
      <c r="A688" s="25" t="s">
        <v>44</v>
      </c>
      <c r="B688" s="18" t="s">
        <v>94</v>
      </c>
      <c r="C688" s="15" t="s">
        <v>95</v>
      </c>
      <c r="D688" s="16" t="s">
        <v>142</v>
      </c>
      <c r="E688" s="14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143</v>
      </c>
      <c r="C689" s="9" t="s">
        <v>143</v>
      </c>
      <c r="D689" s="143" t="s">
        <v>199</v>
      </c>
      <c r="E689" s="14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212</v>
      </c>
      <c r="E690" s="14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194">
        <v>163</v>
      </c>
      <c r="E692" s="195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7">
        <v>1</v>
      </c>
    </row>
    <row r="693" spans="1:65">
      <c r="A693" s="30"/>
      <c r="B693" s="19">
        <v>1</v>
      </c>
      <c r="C693" s="9">
        <v>2</v>
      </c>
      <c r="D693" s="198">
        <v>162</v>
      </c>
      <c r="E693" s="195"/>
      <c r="F693" s="196"/>
      <c r="G693" s="196"/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7">
        <v>29</v>
      </c>
    </row>
    <row r="694" spans="1:65">
      <c r="A694" s="30"/>
      <c r="B694" s="20" t="s">
        <v>193</v>
      </c>
      <c r="C694" s="12"/>
      <c r="D694" s="199">
        <v>162.5</v>
      </c>
      <c r="E694" s="195"/>
      <c r="F694" s="196"/>
      <c r="G694" s="196"/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7">
        <v>16</v>
      </c>
    </row>
    <row r="695" spans="1:65">
      <c r="A695" s="30"/>
      <c r="B695" s="3" t="s">
        <v>194</v>
      </c>
      <c r="C695" s="29"/>
      <c r="D695" s="198">
        <v>162.5</v>
      </c>
      <c r="E695" s="195"/>
      <c r="F695" s="196"/>
      <c r="G695" s="196"/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7">
        <v>162.5</v>
      </c>
    </row>
    <row r="696" spans="1:65">
      <c r="A696" s="30"/>
      <c r="B696" s="3" t="s">
        <v>195</v>
      </c>
      <c r="C696" s="29"/>
      <c r="D696" s="198">
        <v>0.70710678118654757</v>
      </c>
      <c r="E696" s="195"/>
      <c r="F696" s="196"/>
      <c r="G696" s="196"/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7">
        <v>35</v>
      </c>
    </row>
    <row r="697" spans="1:65">
      <c r="A697" s="30"/>
      <c r="B697" s="3" t="s">
        <v>74</v>
      </c>
      <c r="C697" s="29"/>
      <c r="D697" s="13">
        <v>4.3514263457633696E-3</v>
      </c>
      <c r="E697" s="14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0"/>
    </row>
    <row r="698" spans="1:65">
      <c r="A698" s="30"/>
      <c r="B698" s="3" t="s">
        <v>196</v>
      </c>
      <c r="C698" s="29"/>
      <c r="D698" s="13">
        <v>0</v>
      </c>
      <c r="E698" s="14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0"/>
    </row>
    <row r="699" spans="1:65">
      <c r="A699" s="30"/>
      <c r="B699" s="45" t="s">
        <v>197</v>
      </c>
      <c r="C699" s="46"/>
      <c r="D699" s="44" t="s">
        <v>198</v>
      </c>
      <c r="E699" s="14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0"/>
    </row>
    <row r="700" spans="1:65">
      <c r="B700" s="31"/>
      <c r="C700" s="20"/>
      <c r="D700" s="20"/>
      <c r="BM700" s="50"/>
    </row>
    <row r="701" spans="1:65">
      <c r="BM701" s="50"/>
    </row>
    <row r="702" spans="1:65">
      <c r="BM702" s="50"/>
    </row>
    <row r="703" spans="1:65">
      <c r="BM703" s="50"/>
    </row>
    <row r="704" spans="1:65">
      <c r="BM704" s="50"/>
    </row>
    <row r="705" spans="65:65">
      <c r="BM705" s="50"/>
    </row>
    <row r="706" spans="65:65">
      <c r="BM706" s="50"/>
    </row>
    <row r="707" spans="65:65">
      <c r="BM707" s="50"/>
    </row>
    <row r="708" spans="65:65">
      <c r="BM708" s="50"/>
    </row>
    <row r="709" spans="65:65">
      <c r="BM709" s="50"/>
    </row>
    <row r="710" spans="65:65">
      <c r="BM710" s="50"/>
    </row>
    <row r="711" spans="65:65">
      <c r="BM711" s="50"/>
    </row>
    <row r="712" spans="65:65">
      <c r="BM712" s="50"/>
    </row>
    <row r="713" spans="65:65">
      <c r="BM713" s="50"/>
    </row>
    <row r="714" spans="65:65">
      <c r="BM714" s="50"/>
    </row>
    <row r="715" spans="65:65">
      <c r="BM715" s="50"/>
    </row>
    <row r="716" spans="65:65">
      <c r="BM716" s="50"/>
    </row>
    <row r="717" spans="65:65">
      <c r="BM717" s="50"/>
    </row>
    <row r="718" spans="65:65">
      <c r="BM718" s="50"/>
    </row>
    <row r="719" spans="65:65">
      <c r="BM719" s="50"/>
    </row>
    <row r="720" spans="65:65">
      <c r="BM720" s="50"/>
    </row>
    <row r="721" spans="65:65">
      <c r="BM721" s="50"/>
    </row>
    <row r="722" spans="65:65">
      <c r="BM722" s="50"/>
    </row>
    <row r="723" spans="65:65">
      <c r="BM723" s="50"/>
    </row>
    <row r="724" spans="65:65">
      <c r="BM724" s="50"/>
    </row>
    <row r="725" spans="65:65">
      <c r="BM725" s="50"/>
    </row>
    <row r="726" spans="65:65">
      <c r="BM726" s="50"/>
    </row>
    <row r="727" spans="65:65">
      <c r="BM727" s="50"/>
    </row>
    <row r="728" spans="65:65">
      <c r="BM728" s="50"/>
    </row>
    <row r="729" spans="65:65">
      <c r="BM729" s="50"/>
    </row>
    <row r="730" spans="65:65">
      <c r="BM730" s="50"/>
    </row>
    <row r="731" spans="65:65">
      <c r="BM731" s="50"/>
    </row>
    <row r="732" spans="65:65">
      <c r="BM732" s="50"/>
    </row>
    <row r="733" spans="65:65">
      <c r="BM733" s="50"/>
    </row>
    <row r="734" spans="65:65">
      <c r="BM734" s="50"/>
    </row>
    <row r="735" spans="65:65">
      <c r="BM735" s="50"/>
    </row>
    <row r="736" spans="65:65">
      <c r="BM736" s="50"/>
    </row>
    <row r="737" spans="65:65">
      <c r="BM737" s="50"/>
    </row>
    <row r="738" spans="65:65">
      <c r="BM738" s="50"/>
    </row>
    <row r="739" spans="65:65">
      <c r="BM739" s="50"/>
    </row>
    <row r="740" spans="65:65">
      <c r="BM740" s="50"/>
    </row>
    <row r="741" spans="65:65">
      <c r="BM741" s="50"/>
    </row>
    <row r="742" spans="65:65">
      <c r="BM742" s="50"/>
    </row>
    <row r="743" spans="65:65">
      <c r="BM743" s="50"/>
    </row>
    <row r="744" spans="65:65">
      <c r="BM744" s="50"/>
    </row>
    <row r="745" spans="65:65">
      <c r="BM745" s="50"/>
    </row>
    <row r="746" spans="65:65">
      <c r="BM746" s="50"/>
    </row>
    <row r="747" spans="65:65">
      <c r="BM747" s="50"/>
    </row>
    <row r="748" spans="65:65">
      <c r="BM748" s="50"/>
    </row>
    <row r="749" spans="65:65">
      <c r="BM749" s="50"/>
    </row>
    <row r="750" spans="65:65">
      <c r="BM750" s="50"/>
    </row>
    <row r="751" spans="65:65">
      <c r="BM751" s="50"/>
    </row>
    <row r="752" spans="65:65">
      <c r="BM752" s="50"/>
    </row>
    <row r="753" spans="65:65">
      <c r="BM753" s="51"/>
    </row>
    <row r="754" spans="65:65">
      <c r="BM754" s="52"/>
    </row>
    <row r="755" spans="65:65">
      <c r="BM755" s="52"/>
    </row>
    <row r="756" spans="65:65">
      <c r="BM756" s="52"/>
    </row>
    <row r="757" spans="65:65">
      <c r="BM757" s="52"/>
    </row>
    <row r="758" spans="65:65">
      <c r="BM758" s="52"/>
    </row>
    <row r="759" spans="65:65">
      <c r="BM759" s="52"/>
    </row>
    <row r="760" spans="65:65">
      <c r="BM760" s="52"/>
    </row>
    <row r="761" spans="65:65">
      <c r="BM761" s="52"/>
    </row>
    <row r="762" spans="65:65">
      <c r="BM762" s="52"/>
    </row>
    <row r="763" spans="65:65">
      <c r="BM763" s="52"/>
    </row>
    <row r="764" spans="65:65">
      <c r="BM764" s="52"/>
    </row>
    <row r="765" spans="65:65">
      <c r="BM765" s="52"/>
    </row>
    <row r="766" spans="65:65">
      <c r="BM766" s="52"/>
    </row>
    <row r="767" spans="65:65">
      <c r="BM767" s="52"/>
    </row>
    <row r="768" spans="65:65">
      <c r="BM768" s="52"/>
    </row>
    <row r="769" spans="65:65">
      <c r="BM769" s="52"/>
    </row>
    <row r="770" spans="65:65">
      <c r="BM770" s="52"/>
    </row>
    <row r="771" spans="65:65">
      <c r="BM771" s="52"/>
    </row>
    <row r="772" spans="65:65">
      <c r="BM772" s="52"/>
    </row>
    <row r="773" spans="65:65">
      <c r="BM773" s="52"/>
    </row>
    <row r="774" spans="65:65">
      <c r="BM774" s="52"/>
    </row>
    <row r="775" spans="65:65">
      <c r="BM775" s="52"/>
    </row>
    <row r="776" spans="65:65">
      <c r="BM776" s="52"/>
    </row>
    <row r="777" spans="65:65">
      <c r="BM777" s="52"/>
    </row>
    <row r="778" spans="65:65">
      <c r="BM778" s="52"/>
    </row>
    <row r="779" spans="65:65">
      <c r="BM779" s="52"/>
    </row>
    <row r="780" spans="65:65">
      <c r="BM780" s="52"/>
    </row>
    <row r="781" spans="65:65">
      <c r="BM781" s="52"/>
    </row>
    <row r="782" spans="65:65">
      <c r="BM782" s="52"/>
    </row>
    <row r="783" spans="65:65">
      <c r="BM783" s="52"/>
    </row>
    <row r="784" spans="65:65">
      <c r="BM784" s="52"/>
    </row>
    <row r="785" spans="65:65">
      <c r="BM785" s="52"/>
    </row>
    <row r="786" spans="65:65">
      <c r="BM786" s="52"/>
    </row>
    <row r="787" spans="65:65">
      <c r="BM787" s="5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9" customWidth="1" collapsed="1"/>
    <col min="2" max="2" width="10.85546875" style="69" customWidth="1"/>
    <col min="3" max="3" width="7.42578125" style="69" customWidth="1"/>
    <col min="4" max="5" width="10.85546875" style="69" customWidth="1"/>
    <col min="6" max="6" width="7.42578125" style="69" customWidth="1"/>
    <col min="7" max="8" width="10.85546875" style="69" customWidth="1"/>
    <col min="9" max="9" width="7.42578125" style="69" customWidth="1"/>
    <col min="10" max="11" width="10.85546875" style="69" customWidth="1"/>
    <col min="12" max="16384" width="9.140625" style="69"/>
  </cols>
  <sheetData>
    <row r="1" spans="1:11" s="8" customFormat="1" ht="23.25" customHeight="1">
      <c r="A1" s="69"/>
      <c r="B1" s="34" t="s">
        <v>357</v>
      </c>
      <c r="C1" s="6"/>
      <c r="D1" s="6"/>
      <c r="E1" s="6"/>
      <c r="F1" s="6"/>
      <c r="G1" s="6"/>
      <c r="H1" s="6"/>
      <c r="I1" s="6"/>
      <c r="J1" s="6"/>
      <c r="K1" s="71"/>
    </row>
    <row r="2" spans="1:11" s="8" customFormat="1" ht="24.75" customHeight="1">
      <c r="A2" s="69"/>
      <c r="B2" s="72" t="s">
        <v>2</v>
      </c>
      <c r="C2" s="152" t="s">
        <v>45</v>
      </c>
      <c r="D2" s="153" t="s">
        <v>46</v>
      </c>
      <c r="E2" s="72" t="s">
        <v>2</v>
      </c>
      <c r="F2" s="154" t="s">
        <v>45</v>
      </c>
      <c r="G2" s="73" t="s">
        <v>46</v>
      </c>
      <c r="H2" s="74" t="s">
        <v>2</v>
      </c>
      <c r="I2" s="154" t="s">
        <v>45</v>
      </c>
      <c r="J2" s="73" t="s">
        <v>46</v>
      </c>
      <c r="K2" s="69"/>
    </row>
    <row r="3" spans="1:11" ht="15.75" customHeight="1">
      <c r="A3" s="70"/>
      <c r="B3" s="156" t="s">
        <v>114</v>
      </c>
      <c r="C3" s="155"/>
      <c r="D3" s="157"/>
      <c r="E3" s="155"/>
      <c r="F3" s="155"/>
      <c r="G3" s="158"/>
      <c r="H3" s="155"/>
      <c r="I3" s="155"/>
      <c r="J3" s="159"/>
    </row>
    <row r="4" spans="1:11" ht="15.75" customHeight="1">
      <c r="A4" s="70"/>
      <c r="B4" s="161" t="s">
        <v>261</v>
      </c>
      <c r="C4" s="150" t="s">
        <v>1</v>
      </c>
      <c r="D4" s="36">
        <v>13.06</v>
      </c>
      <c r="E4" s="161" t="s">
        <v>262</v>
      </c>
      <c r="F4" s="150" t="s">
        <v>1</v>
      </c>
      <c r="G4" s="160">
        <v>6.8449999999999998</v>
      </c>
      <c r="H4" s="162" t="s">
        <v>263</v>
      </c>
      <c r="I4" s="150" t="s">
        <v>1</v>
      </c>
      <c r="J4" s="160">
        <v>66.5</v>
      </c>
    </row>
    <row r="5" spans="1:11" ht="15.75" customHeight="1">
      <c r="A5" s="70"/>
      <c r="B5" s="161" t="s">
        <v>7</v>
      </c>
      <c r="C5" s="150" t="s">
        <v>3</v>
      </c>
      <c r="D5" s="163">
        <v>10</v>
      </c>
      <c r="E5" s="161" t="s">
        <v>264</v>
      </c>
      <c r="F5" s="150" t="s">
        <v>1</v>
      </c>
      <c r="G5" s="160">
        <v>2.11</v>
      </c>
      <c r="H5" s="162" t="s">
        <v>15</v>
      </c>
      <c r="I5" s="150" t="s">
        <v>3</v>
      </c>
      <c r="J5" s="38">
        <v>10</v>
      </c>
    </row>
    <row r="6" spans="1:11" ht="15.75" customHeight="1">
      <c r="A6" s="70"/>
      <c r="B6" s="161" t="s">
        <v>90</v>
      </c>
      <c r="C6" s="150" t="s">
        <v>3</v>
      </c>
      <c r="D6" s="164">
        <v>525</v>
      </c>
      <c r="E6" s="161" t="s">
        <v>91</v>
      </c>
      <c r="F6" s="150" t="s">
        <v>1</v>
      </c>
      <c r="G6" s="160">
        <v>3.82</v>
      </c>
      <c r="H6" s="162" t="s">
        <v>265</v>
      </c>
      <c r="I6" s="150" t="s">
        <v>1</v>
      </c>
      <c r="J6" s="165">
        <v>9.5000000000000001E-2</v>
      </c>
    </row>
    <row r="7" spans="1:11" ht="15.75" customHeight="1">
      <c r="A7" s="70"/>
      <c r="B7" s="161" t="s">
        <v>87</v>
      </c>
      <c r="C7" s="150" t="s">
        <v>1</v>
      </c>
      <c r="D7" s="36">
        <v>3.1349999999999998</v>
      </c>
      <c r="E7" s="161" t="s">
        <v>92</v>
      </c>
      <c r="F7" s="150" t="s">
        <v>1</v>
      </c>
      <c r="G7" s="165">
        <v>6.6000000000000003E-2</v>
      </c>
      <c r="H7" s="162" t="s">
        <v>137</v>
      </c>
      <c r="I7" s="150" t="s">
        <v>3</v>
      </c>
      <c r="J7" s="37">
        <v>200</v>
      </c>
    </row>
    <row r="8" spans="1:11" ht="15.75" customHeight="1">
      <c r="A8" s="70"/>
      <c r="B8" s="161" t="s">
        <v>138</v>
      </c>
      <c r="C8" s="150" t="s">
        <v>3</v>
      </c>
      <c r="D8" s="163">
        <v>10</v>
      </c>
      <c r="E8" s="161" t="s">
        <v>266</v>
      </c>
      <c r="F8" s="150" t="s">
        <v>1</v>
      </c>
      <c r="G8" s="160">
        <v>1.47</v>
      </c>
      <c r="H8" s="162" t="s">
        <v>267</v>
      </c>
      <c r="I8" s="150" t="s">
        <v>1</v>
      </c>
      <c r="J8" s="160">
        <v>1.0235000000000001</v>
      </c>
    </row>
    <row r="9" spans="1:11" ht="15.75" customHeight="1">
      <c r="A9" s="70"/>
      <c r="B9" s="161" t="s">
        <v>24</v>
      </c>
      <c r="C9" s="150" t="s">
        <v>3</v>
      </c>
      <c r="D9" s="163">
        <v>25</v>
      </c>
      <c r="E9" s="161" t="s">
        <v>33</v>
      </c>
      <c r="F9" s="150" t="s">
        <v>3</v>
      </c>
      <c r="G9" s="37">
        <v>105</v>
      </c>
      <c r="H9" s="162" t="s">
        <v>268</v>
      </c>
      <c r="I9" s="150" t="s">
        <v>3</v>
      </c>
      <c r="J9" s="37">
        <v>210</v>
      </c>
    </row>
    <row r="10" spans="1:11" ht="15.75" customHeight="1">
      <c r="A10" s="70"/>
      <c r="B10" s="161" t="s">
        <v>269</v>
      </c>
      <c r="C10" s="150" t="s">
        <v>3</v>
      </c>
      <c r="D10" s="164">
        <v>250</v>
      </c>
      <c r="E10" s="161" t="s">
        <v>270</v>
      </c>
      <c r="F10" s="150" t="s">
        <v>1</v>
      </c>
      <c r="G10" s="165">
        <v>0.1835</v>
      </c>
      <c r="H10" s="162" t="s">
        <v>43</v>
      </c>
      <c r="I10" s="150" t="s">
        <v>3</v>
      </c>
      <c r="J10" s="37">
        <v>100</v>
      </c>
    </row>
    <row r="11" spans="1:11" ht="15.75" customHeight="1">
      <c r="A11" s="70"/>
      <c r="B11" s="161" t="s">
        <v>0</v>
      </c>
      <c r="C11" s="150" t="s">
        <v>3</v>
      </c>
      <c r="D11" s="163">
        <v>35</v>
      </c>
      <c r="E11" s="161" t="s">
        <v>36</v>
      </c>
      <c r="F11" s="150" t="s">
        <v>3</v>
      </c>
      <c r="G11" s="38">
        <v>15</v>
      </c>
      <c r="H11" s="162" t="s">
        <v>271</v>
      </c>
      <c r="I11" s="150" t="s">
        <v>3</v>
      </c>
      <c r="J11" s="37">
        <v>235</v>
      </c>
    </row>
    <row r="12" spans="1:11" ht="15.75" customHeight="1">
      <c r="A12" s="70"/>
      <c r="B12" s="156" t="s">
        <v>116</v>
      </c>
      <c r="C12" s="155"/>
      <c r="D12" s="157"/>
      <c r="E12" s="155"/>
      <c r="F12" s="155"/>
      <c r="G12" s="158"/>
      <c r="H12" s="155"/>
      <c r="I12" s="155"/>
      <c r="J12" s="159"/>
    </row>
    <row r="13" spans="1:11" ht="15.75" customHeight="1">
      <c r="A13" s="70"/>
      <c r="B13" s="161" t="s">
        <v>272</v>
      </c>
      <c r="C13" s="150" t="s">
        <v>1</v>
      </c>
      <c r="D13" s="36">
        <v>1.49</v>
      </c>
      <c r="E13" s="35" t="s">
        <v>353</v>
      </c>
      <c r="F13" s="150" t="s">
        <v>353</v>
      </c>
      <c r="G13" s="38" t="s">
        <v>353</v>
      </c>
      <c r="H13" s="7" t="s">
        <v>353</v>
      </c>
      <c r="I13" s="150" t="s">
        <v>353</v>
      </c>
      <c r="J13" s="37" t="s">
        <v>353</v>
      </c>
    </row>
    <row r="14" spans="1:11" ht="15.75" customHeight="1">
      <c r="A14" s="70"/>
      <c r="B14" s="156" t="s">
        <v>115</v>
      </c>
      <c r="C14" s="155"/>
      <c r="D14" s="157"/>
      <c r="E14" s="155"/>
      <c r="F14" s="155"/>
      <c r="G14" s="158"/>
      <c r="H14" s="155"/>
      <c r="I14" s="155"/>
      <c r="J14" s="159"/>
    </row>
    <row r="15" spans="1:11" ht="15.75" customHeight="1">
      <c r="A15" s="70"/>
      <c r="B15" s="161" t="s">
        <v>93</v>
      </c>
      <c r="C15" s="150" t="s">
        <v>1</v>
      </c>
      <c r="D15" s="166">
        <v>0.03</v>
      </c>
      <c r="E15" s="161" t="s">
        <v>50</v>
      </c>
      <c r="F15" s="150" t="s">
        <v>1</v>
      </c>
      <c r="G15" s="165">
        <v>0.04</v>
      </c>
      <c r="H15" s="7" t="s">
        <v>353</v>
      </c>
      <c r="I15" s="150" t="s">
        <v>353</v>
      </c>
      <c r="J15" s="37" t="s">
        <v>353</v>
      </c>
    </row>
    <row r="16" spans="1:11" ht="15.75" customHeight="1">
      <c r="A16" s="70"/>
      <c r="B16" s="156" t="s">
        <v>139</v>
      </c>
      <c r="C16" s="155"/>
      <c r="D16" s="157"/>
      <c r="E16" s="155"/>
      <c r="F16" s="155"/>
      <c r="G16" s="158"/>
      <c r="H16" s="155"/>
      <c r="I16" s="155"/>
      <c r="J16" s="159"/>
    </row>
    <row r="17" spans="1:10" ht="15.75" customHeight="1">
      <c r="A17" s="70"/>
      <c r="B17" s="161" t="s">
        <v>4</v>
      </c>
      <c r="C17" s="150" t="s">
        <v>3</v>
      </c>
      <c r="D17" s="36">
        <v>2.75</v>
      </c>
      <c r="E17" s="161" t="s">
        <v>8</v>
      </c>
      <c r="F17" s="150" t="s">
        <v>3</v>
      </c>
      <c r="G17" s="160">
        <v>4.51</v>
      </c>
      <c r="H17" s="162" t="s">
        <v>15</v>
      </c>
      <c r="I17" s="150" t="s">
        <v>3</v>
      </c>
      <c r="J17" s="160">
        <v>2.4</v>
      </c>
    </row>
    <row r="18" spans="1:10" ht="15.75" customHeight="1">
      <c r="A18" s="70"/>
      <c r="B18" s="161" t="s">
        <v>7</v>
      </c>
      <c r="C18" s="150" t="s">
        <v>3</v>
      </c>
      <c r="D18" s="163">
        <v>10.1</v>
      </c>
      <c r="E18" s="161" t="s">
        <v>11</v>
      </c>
      <c r="F18" s="150" t="s">
        <v>3</v>
      </c>
      <c r="G18" s="160">
        <v>0.90500000000000003</v>
      </c>
      <c r="H18" s="162" t="s">
        <v>18</v>
      </c>
      <c r="I18" s="150" t="s">
        <v>3</v>
      </c>
      <c r="J18" s="37">
        <v>179.5</v>
      </c>
    </row>
    <row r="19" spans="1:10" ht="15.75" customHeight="1">
      <c r="A19" s="70"/>
      <c r="B19" s="161" t="s">
        <v>10</v>
      </c>
      <c r="C19" s="150" t="s">
        <v>3</v>
      </c>
      <c r="D19" s="164">
        <v>461.5</v>
      </c>
      <c r="E19" s="161" t="s">
        <v>14</v>
      </c>
      <c r="F19" s="150" t="s">
        <v>3</v>
      </c>
      <c r="G19" s="165">
        <v>3.7499999999999999E-2</v>
      </c>
      <c r="H19" s="162" t="s">
        <v>20</v>
      </c>
      <c r="I19" s="150" t="s">
        <v>3</v>
      </c>
      <c r="J19" s="160">
        <v>1.0349999999999999</v>
      </c>
    </row>
    <row r="20" spans="1:10" ht="15.75" customHeight="1">
      <c r="A20" s="70"/>
      <c r="B20" s="161" t="s">
        <v>13</v>
      </c>
      <c r="C20" s="150" t="s">
        <v>3</v>
      </c>
      <c r="D20" s="36">
        <v>2.1</v>
      </c>
      <c r="E20" s="161" t="s">
        <v>17</v>
      </c>
      <c r="F20" s="150" t="s">
        <v>3</v>
      </c>
      <c r="G20" s="38">
        <v>28.25</v>
      </c>
      <c r="H20" s="162" t="s">
        <v>23</v>
      </c>
      <c r="I20" s="150" t="s">
        <v>3</v>
      </c>
      <c r="J20" s="160">
        <v>0.78500000000000003</v>
      </c>
    </row>
    <row r="21" spans="1:10" ht="15.75" customHeight="1">
      <c r="A21" s="70"/>
      <c r="B21" s="161" t="s">
        <v>16</v>
      </c>
      <c r="C21" s="150" t="s">
        <v>3</v>
      </c>
      <c r="D21" s="36">
        <v>0.18</v>
      </c>
      <c r="E21" s="161" t="s">
        <v>22</v>
      </c>
      <c r="F21" s="150" t="s">
        <v>3</v>
      </c>
      <c r="G21" s="160">
        <v>0.32</v>
      </c>
      <c r="H21" s="162" t="s">
        <v>26</v>
      </c>
      <c r="I21" s="150" t="s">
        <v>3</v>
      </c>
      <c r="J21" s="37" t="s">
        <v>83</v>
      </c>
    </row>
    <row r="22" spans="1:10" ht="15.75" customHeight="1">
      <c r="A22" s="70"/>
      <c r="B22" s="161" t="s">
        <v>19</v>
      </c>
      <c r="C22" s="150" t="s">
        <v>3</v>
      </c>
      <c r="D22" s="36" t="s">
        <v>88</v>
      </c>
      <c r="E22" s="161" t="s">
        <v>48</v>
      </c>
      <c r="F22" s="150" t="s">
        <v>1</v>
      </c>
      <c r="G22" s="165">
        <v>5.11E-2</v>
      </c>
      <c r="H22" s="162" t="s">
        <v>29</v>
      </c>
      <c r="I22" s="150" t="s">
        <v>3</v>
      </c>
      <c r="J22" s="160">
        <v>9.5150000000000006</v>
      </c>
    </row>
    <row r="23" spans="1:10" ht="15.75" customHeight="1">
      <c r="A23" s="70"/>
      <c r="B23" s="161" t="s">
        <v>21</v>
      </c>
      <c r="C23" s="150" t="s">
        <v>3</v>
      </c>
      <c r="D23" s="164">
        <v>55.7</v>
      </c>
      <c r="E23" s="161" t="s">
        <v>25</v>
      </c>
      <c r="F23" s="150" t="s">
        <v>3</v>
      </c>
      <c r="G23" s="160">
        <v>3.8</v>
      </c>
      <c r="H23" s="162" t="s">
        <v>51</v>
      </c>
      <c r="I23" s="150" t="s">
        <v>1</v>
      </c>
      <c r="J23" s="165">
        <v>0.60799999999999998</v>
      </c>
    </row>
    <row r="24" spans="1:10" ht="15.75" customHeight="1">
      <c r="A24" s="70"/>
      <c r="B24" s="161" t="s">
        <v>24</v>
      </c>
      <c r="C24" s="150" t="s">
        <v>3</v>
      </c>
      <c r="D24" s="163">
        <v>23.35</v>
      </c>
      <c r="E24" s="161" t="s">
        <v>28</v>
      </c>
      <c r="F24" s="150" t="s">
        <v>3</v>
      </c>
      <c r="G24" s="38">
        <v>15</v>
      </c>
      <c r="H24" s="162" t="s">
        <v>52</v>
      </c>
      <c r="I24" s="150" t="s">
        <v>3</v>
      </c>
      <c r="J24" s="160">
        <v>0.9</v>
      </c>
    </row>
    <row r="25" spans="1:10" ht="15.75" customHeight="1">
      <c r="A25" s="70"/>
      <c r="B25" s="161" t="s">
        <v>47</v>
      </c>
      <c r="C25" s="150" t="s">
        <v>3</v>
      </c>
      <c r="D25" s="164">
        <v>158.5</v>
      </c>
      <c r="E25" s="161" t="s">
        <v>30</v>
      </c>
      <c r="F25" s="150" t="s">
        <v>3</v>
      </c>
      <c r="G25" s="38">
        <v>26.85</v>
      </c>
      <c r="H25" s="162" t="s">
        <v>53</v>
      </c>
      <c r="I25" s="150" t="s">
        <v>3</v>
      </c>
      <c r="J25" s="160">
        <v>0.37</v>
      </c>
    </row>
    <row r="26" spans="1:10" ht="15.75" customHeight="1">
      <c r="A26" s="70"/>
      <c r="B26" s="161" t="s">
        <v>27</v>
      </c>
      <c r="C26" s="150" t="s">
        <v>3</v>
      </c>
      <c r="D26" s="36">
        <v>5.96</v>
      </c>
      <c r="E26" s="161" t="s">
        <v>33</v>
      </c>
      <c r="F26" s="150" t="s">
        <v>3</v>
      </c>
      <c r="G26" s="37">
        <v>82</v>
      </c>
      <c r="H26" s="162" t="s">
        <v>31</v>
      </c>
      <c r="I26" s="150" t="s">
        <v>3</v>
      </c>
      <c r="J26" s="160">
        <v>2.08</v>
      </c>
    </row>
    <row r="27" spans="1:10" ht="15.75" customHeight="1">
      <c r="A27" s="70"/>
      <c r="B27" s="161" t="s">
        <v>0</v>
      </c>
      <c r="C27" s="150" t="s">
        <v>3</v>
      </c>
      <c r="D27" s="163">
        <v>32</v>
      </c>
      <c r="E27" s="161" t="s">
        <v>36</v>
      </c>
      <c r="F27" s="150" t="s">
        <v>3</v>
      </c>
      <c r="G27" s="38">
        <v>13</v>
      </c>
      <c r="H27" s="162" t="s">
        <v>54</v>
      </c>
      <c r="I27" s="150" t="s">
        <v>3</v>
      </c>
      <c r="J27" s="37">
        <v>110</v>
      </c>
    </row>
    <row r="28" spans="1:10" ht="15.75" customHeight="1">
      <c r="A28" s="70"/>
      <c r="B28" s="161" t="s">
        <v>32</v>
      </c>
      <c r="C28" s="150" t="s">
        <v>3</v>
      </c>
      <c r="D28" s="36">
        <v>4.5199999999999996</v>
      </c>
      <c r="E28" s="161" t="s">
        <v>39</v>
      </c>
      <c r="F28" s="150" t="s">
        <v>3</v>
      </c>
      <c r="G28" s="160">
        <v>7.1</v>
      </c>
      <c r="H28" s="162" t="s">
        <v>34</v>
      </c>
      <c r="I28" s="150" t="s">
        <v>3</v>
      </c>
      <c r="J28" s="160">
        <v>2.2749999999999999</v>
      </c>
    </row>
    <row r="29" spans="1:10" ht="15.75" customHeight="1">
      <c r="A29" s="70"/>
      <c r="B29" s="161" t="s">
        <v>35</v>
      </c>
      <c r="C29" s="150" t="s">
        <v>3</v>
      </c>
      <c r="D29" s="36">
        <v>2.52</v>
      </c>
      <c r="E29" s="161" t="s">
        <v>42</v>
      </c>
      <c r="F29" s="150" t="s">
        <v>3</v>
      </c>
      <c r="G29" s="37">
        <v>94.85</v>
      </c>
      <c r="H29" s="162" t="s">
        <v>37</v>
      </c>
      <c r="I29" s="150" t="s">
        <v>3</v>
      </c>
      <c r="J29" s="38">
        <v>23.35</v>
      </c>
    </row>
    <row r="30" spans="1:10" ht="15.75" customHeight="1">
      <c r="A30" s="70"/>
      <c r="B30" s="161" t="s">
        <v>38</v>
      </c>
      <c r="C30" s="150" t="s">
        <v>3</v>
      </c>
      <c r="D30" s="36">
        <v>1.2250000000000001</v>
      </c>
      <c r="E30" s="161" t="s">
        <v>49</v>
      </c>
      <c r="F30" s="150" t="s">
        <v>3</v>
      </c>
      <c r="G30" s="38" t="s">
        <v>89</v>
      </c>
      <c r="H30" s="162" t="s">
        <v>40</v>
      </c>
      <c r="I30" s="150" t="s">
        <v>3</v>
      </c>
      <c r="J30" s="160">
        <v>2.4350000000000001</v>
      </c>
    </row>
    <row r="31" spans="1:10" ht="15.75" customHeight="1">
      <c r="A31" s="70"/>
      <c r="B31" s="161" t="s">
        <v>41</v>
      </c>
      <c r="C31" s="150" t="s">
        <v>3</v>
      </c>
      <c r="D31" s="163">
        <v>17.5</v>
      </c>
      <c r="E31" s="161" t="s">
        <v>6</v>
      </c>
      <c r="F31" s="150" t="s">
        <v>3</v>
      </c>
      <c r="G31" s="160">
        <v>2.15</v>
      </c>
      <c r="H31" s="162" t="s">
        <v>43</v>
      </c>
      <c r="I31" s="150" t="s">
        <v>3</v>
      </c>
      <c r="J31" s="37">
        <v>85</v>
      </c>
    </row>
    <row r="32" spans="1:10" ht="15.75" customHeight="1">
      <c r="A32" s="70"/>
      <c r="B32" s="161" t="s">
        <v>5</v>
      </c>
      <c r="C32" s="150" t="s">
        <v>3</v>
      </c>
      <c r="D32" s="36">
        <v>4.9800000000000004</v>
      </c>
      <c r="E32" s="161" t="s">
        <v>9</v>
      </c>
      <c r="F32" s="150" t="s">
        <v>3</v>
      </c>
      <c r="G32" s="38">
        <v>13.85</v>
      </c>
      <c r="H32" s="162" t="s">
        <v>44</v>
      </c>
      <c r="I32" s="150" t="s">
        <v>3</v>
      </c>
      <c r="J32" s="37">
        <v>162.5</v>
      </c>
    </row>
    <row r="33" spans="1:10" ht="15.75" customHeight="1">
      <c r="A33" s="70"/>
      <c r="B33" s="171" t="s">
        <v>70</v>
      </c>
      <c r="C33" s="172" t="s">
        <v>3</v>
      </c>
      <c r="D33" s="173">
        <v>1.3</v>
      </c>
      <c r="E33" s="171" t="s">
        <v>12</v>
      </c>
      <c r="F33" s="172" t="s">
        <v>3</v>
      </c>
      <c r="G33" s="174">
        <v>5.67</v>
      </c>
      <c r="H33" s="175" t="s">
        <v>353</v>
      </c>
      <c r="I33" s="172" t="s">
        <v>353</v>
      </c>
      <c r="J33" s="176" t="s">
        <v>353</v>
      </c>
    </row>
    <row r="34" spans="1:10" ht="15.75" customHeight="1">
      <c r="B34" s="32" t="s">
        <v>360</v>
      </c>
    </row>
  </sheetData>
  <conditionalFormatting sqref="B3:J33">
    <cfRule type="expression" dxfId="20" priority="1">
      <formula>IF(IndVal_IsBlnkRow*IndVal_IsBlnkRowNext=1,TRUE,FALSE)</formula>
    </cfRule>
  </conditionalFormatting>
  <conditionalFormatting sqref="C3:C33 F3:F33 I3:I33">
    <cfRule type="expression" dxfId="19" priority="2">
      <formula>IndVal_LimitValDiffUOM</formula>
    </cfRule>
  </conditionalFormatting>
  <hyperlinks>
    <hyperlink ref="B4" location="'Fusion XRF'!$A$1" display="'Fusion XRF'!$A$1" xr:uid="{FDBDEF34-4D90-4EA9-BF93-1986F02A3FF1}"/>
    <hyperlink ref="E4" location="'Fusion XRF'!$A$136" display="'Fusion XRF'!$A$136" xr:uid="{62E6C90E-E147-4646-B556-9AABDE1CF989}"/>
    <hyperlink ref="H4" location="'Fusion XRF'!$A$248" display="'Fusion XRF'!$A$248" xr:uid="{59A907E5-1BB5-405A-BE31-9CD9C365060F}"/>
    <hyperlink ref="B5" location="'Fusion XRF'!$A$15" display="'Fusion XRF'!$A$15" xr:uid="{5F331A0D-8F8A-4CCD-87E9-081ED0E83582}"/>
    <hyperlink ref="E5" location="'Fusion XRF'!$A$150" display="'Fusion XRF'!$A$150" xr:uid="{936EE8C9-E9F3-4734-BFEB-3578C73B51FB}"/>
    <hyperlink ref="H5" location="'Fusion XRF'!$A$262" display="'Fusion XRF'!$A$262" xr:uid="{E68D1BD8-C24E-41FB-B969-BD16C097BC73}"/>
    <hyperlink ref="B6" location="'Fusion XRF'!$A$52" display="'Fusion XRF'!$A$52" xr:uid="{F42508C7-C14F-4B94-B758-8A56DA475D5D}"/>
    <hyperlink ref="E6" location="'Fusion XRF'!$A$164" display="'Fusion XRF'!$A$164" xr:uid="{FC7ACAA6-A33E-4148-A103-79EC0E65BA81}"/>
    <hyperlink ref="H6" location="'Fusion XRF'!$A$276" display="'Fusion XRF'!$A$276" xr:uid="{40C65D60-34B8-4519-9AEC-9754DE4ECC31}"/>
    <hyperlink ref="B7" location="'Fusion XRF'!$A$66" display="'Fusion XRF'!$A$66" xr:uid="{2E9F31F8-D2C3-484A-897D-A651DEC654E5}"/>
    <hyperlink ref="E7" location="'Fusion XRF'!$A$178" display="'Fusion XRF'!$A$178" xr:uid="{CFA7E7A0-40B8-4CC9-AA36-99666C1A221C}"/>
    <hyperlink ref="H7" location="'Fusion XRF'!$A$290" display="'Fusion XRF'!$A$290" xr:uid="{B4C42643-884B-483D-9BD6-BDD8189889F2}"/>
    <hyperlink ref="B8" location="'Fusion XRF'!$A$80" display="'Fusion XRF'!$A$80" xr:uid="{0769CAEA-F866-4279-A2D3-170306849493}"/>
    <hyperlink ref="E8" location="'Fusion XRF'!$A$192" display="'Fusion XRF'!$A$192" xr:uid="{A10713B5-B3C8-4DC3-BBAB-17B7EEB50054}"/>
    <hyperlink ref="H8" location="'Fusion XRF'!$A$304" display="'Fusion XRF'!$A$304" xr:uid="{9DD90651-D0BA-4379-935C-BB1FC2F550C8}"/>
    <hyperlink ref="B9" location="'Fusion XRF'!$A$94" display="'Fusion XRF'!$A$94" xr:uid="{EE018B16-CC7F-4279-9C1D-7B1D309F7D91}"/>
    <hyperlink ref="E9" location="'Fusion XRF'!$A$206" display="'Fusion XRF'!$A$206" xr:uid="{22B0FE58-9573-4275-BC9A-6CA707297AD1}"/>
    <hyperlink ref="H9" location="'Fusion XRF'!$A$318" display="'Fusion XRF'!$A$318" xr:uid="{225726F9-1041-4475-9276-B5699B55B52C}"/>
    <hyperlink ref="B10" location="'Fusion XRF'!$A$108" display="'Fusion XRF'!$A$108" xr:uid="{2CD1F2CF-832A-450E-97EA-0E9F2BEB7A4C}"/>
    <hyperlink ref="E10" location="'Fusion XRF'!$A$220" display="'Fusion XRF'!$A$220" xr:uid="{DE13B3D0-53E9-40A6-BDF5-E7C4E1895A53}"/>
    <hyperlink ref="H10" location="'Fusion XRF'!$A$332" display="'Fusion XRF'!$A$332" xr:uid="{8F54E163-452E-4552-BDC6-7F656876B763}"/>
    <hyperlink ref="B11" location="'Fusion XRF'!$A$122" display="'Fusion XRF'!$A$122" xr:uid="{18F3BE36-AFB7-41D4-B03D-A37712A0079D}"/>
    <hyperlink ref="E11" location="'Fusion XRF'!$A$234" display="'Fusion XRF'!$A$234" xr:uid="{609C8626-21A5-485F-BF77-976040E5169C}"/>
    <hyperlink ref="H11" location="'Fusion XRF'!$A$346" display="'Fusion XRF'!$A$346" xr:uid="{638E9858-BA65-45E8-AAD0-1B959CE49DDE}"/>
    <hyperlink ref="B13" location="'Thermograv'!$A$1" display="'Thermograv'!$A$1" xr:uid="{1CA6C4B2-DB8A-4237-9979-D7F1BFC55963}"/>
    <hyperlink ref="B15" location="'IRC'!$A$1" display="'IRC'!$A$1" xr:uid="{33E2E84C-1D23-40DF-BD41-526D7587ED6D}"/>
    <hyperlink ref="E15" location="'IRC'!$A$15" display="'IRC'!$A$15" xr:uid="{0C87F931-D959-4273-BED4-DCF0691C2157}"/>
    <hyperlink ref="B17" location="'Laser Ablation'!$A$1" display="'Laser Ablation'!$A$1" xr:uid="{BE35556F-C2BC-4DFC-B5CD-1C5D07E66090}"/>
    <hyperlink ref="E17" location="'Laser Ablation'!$A$262" display="'Laser Ablation'!$A$262" xr:uid="{D0743FD3-90C3-4788-8BAF-DC3826878989}"/>
    <hyperlink ref="H17" location="'Laser Ablation'!$A$500" display="'Laser Ablation'!$A$500" xr:uid="{6CAFECC8-6457-4AD9-A628-6AE17FE95363}"/>
    <hyperlink ref="B18" location="'Laser Ablation'!$A$15" display="'Laser Ablation'!$A$15" xr:uid="{026CA0E0-5BEF-4898-9CDB-BD7F8158A338}"/>
    <hyperlink ref="E18" location="'Laser Ablation'!$A$276" display="'Laser Ablation'!$A$276" xr:uid="{6FD97140-CDE2-4C18-9105-971C5890CD21}"/>
    <hyperlink ref="H18" location="'Laser Ablation'!$A$514" display="'Laser Ablation'!$A$514" xr:uid="{ECE275A4-D58C-464B-A121-8B0448D7653A}"/>
    <hyperlink ref="B19" location="'Laser Ablation'!$A$52" display="'Laser Ablation'!$A$52" xr:uid="{A5D61CCE-4DA2-47DD-B885-F8A4739B87F7}"/>
    <hyperlink ref="E19" location="'Laser Ablation'!$A$290" display="'Laser Ablation'!$A$290" xr:uid="{B261AADA-137D-4487-A20B-994161EFE729}"/>
    <hyperlink ref="H19" location="'Laser Ablation'!$A$528" display="'Laser Ablation'!$A$528" xr:uid="{8D26E8DB-DABA-4D25-869C-0D16F8C3E95E}"/>
    <hyperlink ref="B20" location="'Laser Ablation'!$A$66" display="'Laser Ablation'!$A$66" xr:uid="{96361B73-9519-4A1C-AEAC-CD42755DA465}"/>
    <hyperlink ref="E20" location="'Laser Ablation'!$A$304" display="'Laser Ablation'!$A$304" xr:uid="{52F44BF8-3B5B-4FB3-A976-09CEDDB1A1C0}"/>
    <hyperlink ref="H20" location="'Laser Ablation'!$A$542" display="'Laser Ablation'!$A$542" xr:uid="{671A25B8-E79D-4B20-9AE3-406BC4AD4E00}"/>
    <hyperlink ref="B21" location="'Laser Ablation'!$A$80" display="'Laser Ablation'!$A$80" xr:uid="{82977F2D-1719-49F6-8F15-B82ED1C2EC65}"/>
    <hyperlink ref="E21" location="'Laser Ablation'!$A$318" display="'Laser Ablation'!$A$318" xr:uid="{28BE050C-909A-434E-95D1-50B2F2E4152C}"/>
    <hyperlink ref="H21" location="'Laser Ablation'!$A$556" display="'Laser Ablation'!$A$556" xr:uid="{D001FA60-AA71-4CD8-8CBD-5B0DB81946AE}"/>
    <hyperlink ref="B22" location="'Laser Ablation'!$A$94" display="'Laser Ablation'!$A$94" xr:uid="{5BF94EB6-8C15-4D37-B037-5414C6982AA5}"/>
    <hyperlink ref="E22" location="'Laser Ablation'!$A$332" display="'Laser Ablation'!$A$332" xr:uid="{970D3F87-9441-4783-9949-2E9A93F4DB7E}"/>
    <hyperlink ref="H22" location="'Laser Ablation'!$A$570" display="'Laser Ablation'!$A$570" xr:uid="{78EFD07C-03DF-4FE0-873F-329BAD11AC94}"/>
    <hyperlink ref="B23" location="'Laser Ablation'!$A$108" display="'Laser Ablation'!$A$108" xr:uid="{B18F98AA-E6BF-491A-B21D-44C59FFBD96F}"/>
    <hyperlink ref="E23" location="'Laser Ablation'!$A$346" display="'Laser Ablation'!$A$346" xr:uid="{2F5D3C52-0BB0-4AB4-A2B5-10B9299E86B2}"/>
    <hyperlink ref="H23" location="'Laser Ablation'!$A$584" display="'Laser Ablation'!$A$584" xr:uid="{DA0CBF43-13C5-4873-A276-F02381B29351}"/>
    <hyperlink ref="B24" location="'Laser Ablation'!$A$122" display="'Laser Ablation'!$A$122" xr:uid="{6A927BBE-CE72-4A03-9280-F3ED733B1C62}"/>
    <hyperlink ref="E24" location="'Laser Ablation'!$A$360" display="'Laser Ablation'!$A$360" xr:uid="{FFAB9CCC-0BE7-4BCF-98D4-DA73E78CCD37}"/>
    <hyperlink ref="H24" location="'Laser Ablation'!$A$598" display="'Laser Ablation'!$A$598" xr:uid="{18B91CC6-8967-4D88-B66A-8790644064D7}"/>
    <hyperlink ref="B25" location="'Laser Ablation'!$A$136" display="'Laser Ablation'!$A$136" xr:uid="{D8459042-449F-4FB3-90FE-AD726AAD3167}"/>
    <hyperlink ref="E25" location="'Laser Ablation'!$A$374" display="'Laser Ablation'!$A$374" xr:uid="{2E2071B7-CC6D-45E3-825C-4BF700DE63EC}"/>
    <hyperlink ref="H25" location="'Laser Ablation'!$A$612" display="'Laser Ablation'!$A$612" xr:uid="{61BEFC37-5BCB-497A-A726-482771A897C8}"/>
    <hyperlink ref="B26" location="'Laser Ablation'!$A$150" display="'Laser Ablation'!$A$150" xr:uid="{BFBF6BCF-00BA-4B94-A274-69F65FAFC542}"/>
    <hyperlink ref="E26" location="'Laser Ablation'!$A$388" display="'Laser Ablation'!$A$388" xr:uid="{54574E99-F783-46FA-98E5-9898178E86C2}"/>
    <hyperlink ref="H26" location="'Laser Ablation'!$A$626" display="'Laser Ablation'!$A$626" xr:uid="{3D2D7794-A690-42CA-ACBC-6D269C79F0CA}"/>
    <hyperlink ref="B27" location="'Laser Ablation'!$A$164" display="'Laser Ablation'!$A$164" xr:uid="{5A25E200-9CB3-450A-9F61-391092753A66}"/>
    <hyperlink ref="E27" location="'Laser Ablation'!$A$402" display="'Laser Ablation'!$A$402" xr:uid="{3E796E27-A35C-4EA2-B6E8-2894DF0C2CE5}"/>
    <hyperlink ref="H27" location="'Laser Ablation'!$A$640" display="'Laser Ablation'!$A$640" xr:uid="{4A5A5B92-2FD7-4C04-A030-7EE60BB08DFB}"/>
    <hyperlink ref="B28" location="'Laser Ablation'!$A$178" display="'Laser Ablation'!$A$178" xr:uid="{70CF858F-64D7-4117-B946-9C8006FC0837}"/>
    <hyperlink ref="E28" location="'Laser Ablation'!$A$416" display="'Laser Ablation'!$A$416" xr:uid="{F49C42B0-291E-4AFC-ACB6-DB1278C648B1}"/>
    <hyperlink ref="H28" location="'Laser Ablation'!$A$654" display="'Laser Ablation'!$A$654" xr:uid="{13AB646D-DE7E-4704-B807-CC526AFFEDFF}"/>
    <hyperlink ref="B29" location="'Laser Ablation'!$A$192" display="'Laser Ablation'!$A$192" xr:uid="{58B11A25-2C21-40F5-8403-7156EEA70106}"/>
    <hyperlink ref="E29" location="'Laser Ablation'!$A$430" display="'Laser Ablation'!$A$430" xr:uid="{C36E7704-C995-44CC-98D8-9C9CF57F3D7F}"/>
    <hyperlink ref="H29" location="'Laser Ablation'!$A$668" display="'Laser Ablation'!$A$668" xr:uid="{87BF0C6C-B705-4FB7-ACC6-0332BA9FB058}"/>
    <hyperlink ref="B30" location="'Laser Ablation'!$A$206" display="'Laser Ablation'!$A$206" xr:uid="{29E57139-5611-4CDB-8721-E9F926490F97}"/>
    <hyperlink ref="E30" location="'Laser Ablation'!$A$444" display="'Laser Ablation'!$A$444" xr:uid="{85AF82AE-1780-4379-840C-E5F0191CD1B2}"/>
    <hyperlink ref="H30" location="'Laser Ablation'!$A$682" display="'Laser Ablation'!$A$682" xr:uid="{BFCDECDB-6027-4FCC-80C4-B830F40D6B65}"/>
    <hyperlink ref="B31" location="'Laser Ablation'!$A$220" display="'Laser Ablation'!$A$220" xr:uid="{66EDB81A-221B-406F-A532-F8E27EE5B517}"/>
    <hyperlink ref="E31" location="'Laser Ablation'!$A$458" display="'Laser Ablation'!$A$458" xr:uid="{131A7E90-C92B-4AC3-B152-0B699AA5484F}"/>
    <hyperlink ref="H31" location="'Laser Ablation'!$A$696" display="'Laser Ablation'!$A$696" xr:uid="{3415A248-E5D8-47E2-B997-6963B63B3689}"/>
    <hyperlink ref="B32" location="'Laser Ablation'!$A$234" display="'Laser Ablation'!$A$234" xr:uid="{7BEDD53F-747C-4371-AEF6-121FDF1EC6D1}"/>
    <hyperlink ref="E32" location="'Laser Ablation'!$A$472" display="'Laser Ablation'!$A$472" xr:uid="{65B6EE0F-FDCA-462A-B6D4-80F1A7570803}"/>
    <hyperlink ref="H32" location="'Laser Ablation'!$A$710" display="'Laser Ablation'!$A$710" xr:uid="{AC8E66ED-40EE-417C-AFCC-16AF06EBC7EE}"/>
    <hyperlink ref="B33" location="'Laser Ablation'!$A$248" display="'Laser Ablation'!$A$248" xr:uid="{6990C861-BEB9-43B0-B08D-7C1EC8C9B4E0}"/>
    <hyperlink ref="E33" location="'Laser Ablation'!$A$486" display="'Laser Ablation'!$A$486" xr:uid="{D15AB6CC-A2B7-4DA8-8CE7-D16F87DB72F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79"/>
      <c r="B1" s="218" t="s">
        <v>356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s="47" customFormat="1" ht="15" customHeight="1">
      <c r="A2" s="48"/>
      <c r="B2" s="220" t="s">
        <v>2</v>
      </c>
      <c r="C2" s="222" t="s">
        <v>58</v>
      </c>
      <c r="D2" s="224" t="s">
        <v>59</v>
      </c>
      <c r="E2" s="225"/>
      <c r="F2" s="225"/>
      <c r="G2" s="225"/>
      <c r="H2" s="226"/>
      <c r="I2" s="227" t="s">
        <v>60</v>
      </c>
      <c r="J2" s="228"/>
      <c r="K2" s="229"/>
      <c r="L2" s="230" t="s">
        <v>61</v>
      </c>
      <c r="M2" s="230"/>
    </row>
    <row r="3" spans="1:13" s="47" customFormat="1" ht="15" customHeight="1">
      <c r="A3" s="48"/>
      <c r="B3" s="221"/>
      <c r="C3" s="223"/>
      <c r="D3" s="168" t="s">
        <v>69</v>
      </c>
      <c r="E3" s="168" t="s">
        <v>62</v>
      </c>
      <c r="F3" s="168" t="s">
        <v>63</v>
      </c>
      <c r="G3" s="168" t="s">
        <v>64</v>
      </c>
      <c r="H3" s="168" t="s">
        <v>65</v>
      </c>
      <c r="I3" s="169" t="s">
        <v>66</v>
      </c>
      <c r="J3" s="168" t="s">
        <v>67</v>
      </c>
      <c r="K3" s="170" t="s">
        <v>68</v>
      </c>
      <c r="L3" s="168" t="s">
        <v>56</v>
      </c>
      <c r="M3" s="168" t="s">
        <v>57</v>
      </c>
    </row>
    <row r="4" spans="1:13" s="47" customFormat="1" ht="15" customHeight="1">
      <c r="A4" s="48"/>
      <c r="B4" s="183" t="s">
        <v>140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8"/>
      <c r="B5" s="179" t="s">
        <v>141</v>
      </c>
      <c r="C5" s="180">
        <v>7.0604298539365562</v>
      </c>
      <c r="D5" s="181">
        <v>0.14021754014084814</v>
      </c>
      <c r="E5" s="182">
        <v>6.7799947736548596</v>
      </c>
      <c r="F5" s="182">
        <v>7.3408649342182528</v>
      </c>
      <c r="G5" s="182">
        <v>6.6397772335140122</v>
      </c>
      <c r="H5" s="182">
        <v>7.4810824743591002</v>
      </c>
      <c r="I5" s="82">
        <v>1.9859632209598341E-2</v>
      </c>
      <c r="J5" s="83">
        <v>3.9719264419196681E-2</v>
      </c>
      <c r="K5" s="84">
        <v>5.9578896628795022E-2</v>
      </c>
      <c r="L5" s="182">
        <v>6.7074083612397288</v>
      </c>
      <c r="M5" s="182">
        <v>7.4134513466333836</v>
      </c>
    </row>
    <row r="6" spans="1:13" ht="15" customHeight="1">
      <c r="B6" s="210" t="s">
        <v>359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8" priority="71">
      <formula>IF(PG_IsBlnkRowRout*PG_IsBlnkRowRoutNext=1,TRUE,FALSE)</formula>
    </cfRule>
  </conditionalFormatting>
  <conditionalFormatting sqref="I5:K5">
    <cfRule type="cellIs" dxfId="17" priority="2" operator="greaterThan">
      <formula>1</formula>
    </cfRule>
  </conditionalFormatting>
  <hyperlinks>
    <hyperlink ref="B5" location="'Fire Assay'!$A$4" display="'Fire Assay'!$A$4" xr:uid="{54A37C33-C279-4ADD-AD31-0DEE55A9E02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355</v>
      </c>
      <c r="C1" s="34"/>
    </row>
    <row r="2" spans="2:10" ht="27.95" customHeight="1">
      <c r="B2" s="40" t="s">
        <v>71</v>
      </c>
      <c r="C2" s="40" t="s">
        <v>72</v>
      </c>
    </row>
    <row r="3" spans="2:10" ht="15" customHeight="1">
      <c r="B3" s="41" t="s">
        <v>78</v>
      </c>
      <c r="C3" s="41" t="s">
        <v>79</v>
      </c>
    </row>
    <row r="4" spans="2:10" ht="15" customHeight="1">
      <c r="B4" s="42" t="s">
        <v>82</v>
      </c>
      <c r="C4" s="42" t="s">
        <v>111</v>
      </c>
    </row>
    <row r="5" spans="2:10" ht="15" customHeight="1">
      <c r="B5" s="42" t="s">
        <v>76</v>
      </c>
      <c r="C5" s="42" t="s">
        <v>77</v>
      </c>
    </row>
    <row r="6" spans="2:10" ht="15" customHeight="1">
      <c r="B6" s="42" t="s">
        <v>80</v>
      </c>
      <c r="C6" s="42" t="s">
        <v>75</v>
      </c>
    </row>
    <row r="7" spans="2:10" ht="15" customHeight="1">
      <c r="B7" s="42" t="s">
        <v>74</v>
      </c>
      <c r="C7" s="78" t="s">
        <v>112</v>
      </c>
    </row>
    <row r="8" spans="2:10" ht="15" customHeight="1" thickBot="1">
      <c r="B8" s="42" t="s">
        <v>73</v>
      </c>
      <c r="C8" s="78" t="s">
        <v>113</v>
      </c>
    </row>
    <row r="9" spans="2:10" ht="15" customHeight="1">
      <c r="B9" s="65" t="s">
        <v>110</v>
      </c>
      <c r="C9" s="149"/>
    </row>
    <row r="10" spans="2:10" ht="15" customHeight="1">
      <c r="B10" s="42" t="s">
        <v>212</v>
      </c>
      <c r="C10" s="42" t="s">
        <v>214</v>
      </c>
    </row>
    <row r="11" spans="2:10" ht="15" customHeight="1">
      <c r="B11" s="42" t="s">
        <v>85</v>
      </c>
      <c r="C11" s="42" t="s">
        <v>215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184</v>
      </c>
      <c r="C12" s="42" t="s">
        <v>216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185</v>
      </c>
      <c r="C13" s="42" t="s">
        <v>217</v>
      </c>
    </row>
    <row r="14" spans="2:10" ht="15" customHeight="1">
      <c r="B14" s="42" t="s">
        <v>187</v>
      </c>
      <c r="C14" s="42" t="s">
        <v>218</v>
      </c>
    </row>
    <row r="15" spans="2:10" ht="15" customHeight="1">
      <c r="B15" s="42" t="s">
        <v>186</v>
      </c>
      <c r="C15" s="42" t="s">
        <v>219</v>
      </c>
    </row>
    <row r="16" spans="2:10" ht="15" customHeight="1">
      <c r="B16" s="42" t="s">
        <v>96</v>
      </c>
      <c r="C16" s="42" t="s">
        <v>220</v>
      </c>
    </row>
    <row r="17" spans="2:3" ht="15" customHeight="1">
      <c r="B17" s="42" t="s">
        <v>86</v>
      </c>
      <c r="C17" s="42" t="s">
        <v>221</v>
      </c>
    </row>
    <row r="18" spans="2:3" ht="15" customHeight="1">
      <c r="B18" s="43" t="s">
        <v>211</v>
      </c>
      <c r="C18" s="43" t="s">
        <v>222</v>
      </c>
    </row>
    <row r="19" spans="2:3" ht="15" customHeight="1">
      <c r="B19" s="53"/>
      <c r="C19" s="54"/>
    </row>
    <row r="20" spans="2:3" ht="15">
      <c r="B20" s="55" t="s">
        <v>105</v>
      </c>
      <c r="C20" s="56" t="s">
        <v>100</v>
      </c>
    </row>
    <row r="21" spans="2:3">
      <c r="B21" s="57"/>
      <c r="C21" s="56"/>
    </row>
    <row r="22" spans="2:3">
      <c r="B22" s="58" t="s">
        <v>104</v>
      </c>
      <c r="C22" s="59" t="s">
        <v>103</v>
      </c>
    </row>
    <row r="23" spans="2:3">
      <c r="B23" s="57"/>
      <c r="C23" s="56"/>
    </row>
    <row r="24" spans="2:3">
      <c r="B24" s="60" t="s">
        <v>101</v>
      </c>
      <c r="C24" s="59" t="s">
        <v>102</v>
      </c>
    </row>
    <row r="25" spans="2:3">
      <c r="B25" s="61"/>
      <c r="C25" s="62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0" customWidth="1"/>
    <col min="3" max="3" width="88.7109375" style="4" customWidth="1"/>
    <col min="4" max="16384" width="9.140625" style="4"/>
  </cols>
  <sheetData>
    <row r="1" spans="2:9" ht="23.25" customHeight="1">
      <c r="B1" s="63" t="s">
        <v>354</v>
      </c>
      <c r="C1" s="34"/>
    </row>
    <row r="2" spans="2:9" ht="27.95" customHeight="1">
      <c r="B2" s="64" t="s">
        <v>106</v>
      </c>
      <c r="C2" s="40" t="s">
        <v>107</v>
      </c>
    </row>
    <row r="3" spans="2:9" ht="15" customHeight="1">
      <c r="B3" s="146"/>
      <c r="C3" s="41" t="s">
        <v>108</v>
      </c>
    </row>
    <row r="4" spans="2:9" ht="15" customHeight="1">
      <c r="B4" s="147"/>
      <c r="C4" s="42" t="s">
        <v>223</v>
      </c>
    </row>
    <row r="5" spans="2:9" ht="15" customHeight="1">
      <c r="B5" s="147"/>
      <c r="C5" s="42" t="s">
        <v>224</v>
      </c>
    </row>
    <row r="6" spans="2:9" ht="15" customHeight="1">
      <c r="B6" s="147"/>
      <c r="C6" s="42" t="s">
        <v>225</v>
      </c>
    </row>
    <row r="7" spans="2:9" ht="15" customHeight="1">
      <c r="B7" s="147"/>
      <c r="C7" s="42" t="s">
        <v>226</v>
      </c>
    </row>
    <row r="8" spans="2:9" ht="15" customHeight="1">
      <c r="B8" s="147"/>
      <c r="C8" s="42" t="s">
        <v>227</v>
      </c>
    </row>
    <row r="9" spans="2:9" ht="15" customHeight="1">
      <c r="B9" s="147"/>
      <c r="C9" s="42" t="s">
        <v>109</v>
      </c>
      <c r="D9" s="5"/>
      <c r="E9" s="5"/>
      <c r="G9" s="5"/>
      <c r="H9" s="5"/>
      <c r="I9" s="5"/>
    </row>
    <row r="10" spans="2:9" ht="15" customHeight="1">
      <c r="B10" s="147"/>
      <c r="C10" s="42" t="s">
        <v>228</v>
      </c>
      <c r="D10" s="5"/>
      <c r="E10" s="5"/>
      <c r="G10" s="5"/>
      <c r="H10" s="5"/>
      <c r="I10" s="5"/>
    </row>
    <row r="11" spans="2:9" ht="15" customHeight="1">
      <c r="B11" s="147"/>
      <c r="C11" s="42" t="s">
        <v>229</v>
      </c>
    </row>
    <row r="12" spans="2:9" ht="15" customHeight="1">
      <c r="B12" s="147"/>
      <c r="C12" s="42" t="s">
        <v>230</v>
      </c>
    </row>
    <row r="13" spans="2:9" ht="15" customHeight="1">
      <c r="B13" s="147"/>
      <c r="C13" s="42" t="s">
        <v>231</v>
      </c>
    </row>
    <row r="14" spans="2:9" ht="15" customHeight="1">
      <c r="B14" s="147"/>
      <c r="C14" s="42" t="s">
        <v>232</v>
      </c>
    </row>
    <row r="15" spans="2:9" ht="15" customHeight="1">
      <c r="B15" s="147"/>
      <c r="C15" s="42" t="s">
        <v>233</v>
      </c>
    </row>
    <row r="16" spans="2:9" ht="15" customHeight="1">
      <c r="B16" s="147"/>
      <c r="C16" s="42" t="s">
        <v>234</v>
      </c>
    </row>
    <row r="17" spans="2:3" ht="15" customHeight="1">
      <c r="B17" s="147"/>
      <c r="C17" s="42" t="s">
        <v>235</v>
      </c>
    </row>
    <row r="18" spans="2:3" ht="15" customHeight="1">
      <c r="B18" s="147"/>
      <c r="C18" s="42" t="s">
        <v>236</v>
      </c>
    </row>
    <row r="19" spans="2:3" ht="15" customHeight="1">
      <c r="B19" s="147"/>
      <c r="C19" s="42" t="s">
        <v>237</v>
      </c>
    </row>
    <row r="20" spans="2:3" ht="15" customHeight="1">
      <c r="B20" s="147"/>
      <c r="C20" s="42" t="s">
        <v>238</v>
      </c>
    </row>
    <row r="21" spans="2:3" ht="15" customHeight="1">
      <c r="B21" s="147"/>
      <c r="C21" s="42" t="s">
        <v>239</v>
      </c>
    </row>
    <row r="22" spans="2:3" ht="15" customHeight="1">
      <c r="B22" s="147"/>
      <c r="C22" s="42" t="s">
        <v>240</v>
      </c>
    </row>
    <row r="23" spans="2:3" ht="15" customHeight="1">
      <c r="B23" s="147"/>
      <c r="C23" s="42" t="s">
        <v>241</v>
      </c>
    </row>
    <row r="24" spans="2:3" ht="15" customHeight="1">
      <c r="B24" s="147"/>
      <c r="C24" s="42" t="s">
        <v>242</v>
      </c>
    </row>
    <row r="25" spans="2:3" ht="15" customHeight="1">
      <c r="B25" s="147"/>
      <c r="C25" s="42" t="s">
        <v>243</v>
      </c>
    </row>
    <row r="26" spans="2:3" ht="15" customHeight="1">
      <c r="B26" s="147"/>
      <c r="C26" s="42" t="s">
        <v>244</v>
      </c>
    </row>
    <row r="27" spans="2:3" ht="15" customHeight="1">
      <c r="B27" s="147"/>
      <c r="C27" s="42" t="s">
        <v>245</v>
      </c>
    </row>
    <row r="28" spans="2:3" ht="15" customHeight="1">
      <c r="B28" s="147"/>
      <c r="C28" s="42" t="s">
        <v>246</v>
      </c>
    </row>
    <row r="29" spans="2:3" ht="15" customHeight="1">
      <c r="B29" s="147"/>
      <c r="C29" s="42" t="s">
        <v>247</v>
      </c>
    </row>
    <row r="30" spans="2:3" ht="15" customHeight="1">
      <c r="B30" s="147"/>
      <c r="C30" s="42" t="s">
        <v>248</v>
      </c>
    </row>
    <row r="31" spans="2:3" ht="15" customHeight="1">
      <c r="B31" s="147"/>
      <c r="C31" s="42" t="s">
        <v>249</v>
      </c>
    </row>
    <row r="32" spans="2:3" ht="15" customHeight="1">
      <c r="B32" s="147"/>
      <c r="C32" s="42" t="s">
        <v>250</v>
      </c>
    </row>
    <row r="33" spans="2:3" ht="15" customHeight="1">
      <c r="B33" s="147"/>
      <c r="C33" s="42" t="s">
        <v>251</v>
      </c>
    </row>
    <row r="34" spans="2:3" ht="15" customHeight="1">
      <c r="B34" s="147"/>
      <c r="C34" s="42" t="s">
        <v>252</v>
      </c>
    </row>
    <row r="35" spans="2:3" ht="15" customHeight="1">
      <c r="B35" s="147"/>
      <c r="C35" s="42" t="s">
        <v>253</v>
      </c>
    </row>
    <row r="36" spans="2:3" ht="15" customHeight="1">
      <c r="B36" s="147"/>
      <c r="C36" s="42" t="s">
        <v>254</v>
      </c>
    </row>
    <row r="37" spans="2:3" ht="15" customHeight="1">
      <c r="B37" s="147"/>
      <c r="C37" s="42" t="s">
        <v>255</v>
      </c>
    </row>
    <row r="38" spans="2:3" ht="15" customHeight="1">
      <c r="B38" s="147"/>
      <c r="C38" s="42" t="s">
        <v>256</v>
      </c>
    </row>
    <row r="39" spans="2:3" ht="15" customHeight="1">
      <c r="B39" s="147"/>
      <c r="C39" s="42" t="s">
        <v>257</v>
      </c>
    </row>
    <row r="40" spans="2:3" ht="15" customHeight="1">
      <c r="B40" s="147"/>
      <c r="C40" s="42" t="s">
        <v>258</v>
      </c>
    </row>
    <row r="41" spans="2:3" ht="15" customHeight="1">
      <c r="B41" s="147"/>
      <c r="C41" s="42" t="s">
        <v>259</v>
      </c>
    </row>
    <row r="42" spans="2:3" ht="15" customHeight="1">
      <c r="B42" s="148"/>
      <c r="C42" s="43" t="s">
        <v>260</v>
      </c>
    </row>
  </sheetData>
  <conditionalFormatting sqref="B3:C4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7" customWidth="1"/>
    <col min="2" max="3" width="13.28515625" style="87" customWidth="1"/>
    <col min="4" max="6" width="10.28515625" style="87" customWidth="1"/>
    <col min="7" max="14" width="13.28515625" style="87" customWidth="1"/>
    <col min="15" max="16384" width="10.28515625" style="87"/>
  </cols>
  <sheetData>
    <row r="1" spans="1:14" ht="45" customHeight="1" thickBot="1">
      <c r="A1" s="130"/>
      <c r="B1" s="133" t="s">
        <v>361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4" ht="36.75" customHeight="1" thickBot="1">
      <c r="A2" s="125" t="s">
        <v>131</v>
      </c>
      <c r="B2" s="126" t="s">
        <v>130</v>
      </c>
      <c r="C2" s="127" t="s">
        <v>129</v>
      </c>
      <c r="D2" s="126" t="s">
        <v>94</v>
      </c>
      <c r="E2" s="126" t="s">
        <v>132</v>
      </c>
      <c r="F2" s="128" t="s">
        <v>128</v>
      </c>
      <c r="G2" s="126" t="s">
        <v>127</v>
      </c>
      <c r="H2" s="129" t="s">
        <v>126</v>
      </c>
      <c r="I2" s="138" t="s">
        <v>134</v>
      </c>
      <c r="J2" s="88" t="s">
        <v>135</v>
      </c>
      <c r="K2" s="89"/>
      <c r="L2" s="89"/>
      <c r="M2" s="89"/>
      <c r="N2" s="90"/>
    </row>
    <row r="3" spans="1:14" ht="18" customHeight="1">
      <c r="A3" s="91">
        <v>1</v>
      </c>
      <c r="B3" s="92">
        <v>1</v>
      </c>
      <c r="C3" s="93" t="s">
        <v>136</v>
      </c>
      <c r="D3" s="92">
        <v>1</v>
      </c>
      <c r="E3" s="92">
        <v>7</v>
      </c>
      <c r="F3" s="92">
        <v>7</v>
      </c>
      <c r="G3" s="92">
        <v>297700</v>
      </c>
      <c r="H3" s="94">
        <v>8.6899000000000004E-2</v>
      </c>
      <c r="I3" s="211">
        <v>7.477639769673508</v>
      </c>
      <c r="J3" s="95">
        <f>IF(ISNUMBER($I3),(($I3-$I$23)*$I$27)+$I$23,"-     ")</f>
        <v>7.4241576736395096</v>
      </c>
      <c r="K3" s="96"/>
      <c r="L3" s="96"/>
      <c r="M3" s="93"/>
      <c r="N3" s="97"/>
    </row>
    <row r="4" spans="1:14" ht="18" customHeight="1">
      <c r="A4" s="98">
        <v>1</v>
      </c>
      <c r="B4" s="99">
        <v>1</v>
      </c>
      <c r="C4" s="87" t="s">
        <v>136</v>
      </c>
      <c r="D4" s="99">
        <v>1</v>
      </c>
      <c r="E4" s="99">
        <v>14</v>
      </c>
      <c r="F4" s="99">
        <v>13</v>
      </c>
      <c r="G4" s="99">
        <v>297701</v>
      </c>
      <c r="H4" s="100">
        <v>8.7930999999999995E-2</v>
      </c>
      <c r="I4" s="212">
        <v>7.4012304272497316</v>
      </c>
      <c r="J4" s="101">
        <f t="shared" ref="J4:J21" si="0">IF(ISNUMBER($I4),(($I4-$I$23)*$I$27)+$I$23,"-     ")</f>
        <v>7.4200743121022823</v>
      </c>
      <c r="K4" s="102"/>
      <c r="L4" s="102"/>
      <c r="M4" s="102"/>
      <c r="N4" s="103"/>
    </row>
    <row r="5" spans="1:14" ht="18" customHeight="1">
      <c r="A5" s="98">
        <v>1</v>
      </c>
      <c r="B5" s="99">
        <v>1</v>
      </c>
      <c r="C5" s="87" t="s">
        <v>136</v>
      </c>
      <c r="D5" s="99">
        <v>1</v>
      </c>
      <c r="E5" s="99">
        <v>15</v>
      </c>
      <c r="F5" s="99">
        <v>15</v>
      </c>
      <c r="G5" s="99">
        <v>297702</v>
      </c>
      <c r="H5" s="100">
        <v>8.6782999999999999E-2</v>
      </c>
      <c r="I5" s="212">
        <v>7.6438083113195798</v>
      </c>
      <c r="J5" s="101">
        <f t="shared" si="0"/>
        <v>7.4330378211467547</v>
      </c>
      <c r="K5" s="102"/>
      <c r="L5" s="102"/>
      <c r="M5" s="102"/>
      <c r="N5" s="103"/>
    </row>
    <row r="6" spans="1:14" ht="18" customHeight="1">
      <c r="A6" s="98">
        <v>1</v>
      </c>
      <c r="B6" s="99">
        <v>1</v>
      </c>
      <c r="C6" s="87" t="s">
        <v>136</v>
      </c>
      <c r="D6" s="99">
        <v>1</v>
      </c>
      <c r="E6" s="99">
        <v>13</v>
      </c>
      <c r="F6" s="99">
        <v>13</v>
      </c>
      <c r="G6" s="99">
        <v>297703</v>
      </c>
      <c r="H6" s="100">
        <v>8.7647000000000003E-2</v>
      </c>
      <c r="I6" s="212">
        <v>7.8629561278947602</v>
      </c>
      <c r="J6" s="101">
        <f t="shared" si="0"/>
        <v>7.4447492131936519</v>
      </c>
      <c r="K6" s="102"/>
      <c r="L6" s="102"/>
      <c r="M6" s="102"/>
      <c r="N6" s="103"/>
    </row>
    <row r="7" spans="1:14" ht="18" customHeight="1">
      <c r="A7" s="98">
        <v>1</v>
      </c>
      <c r="B7" s="99">
        <v>1</v>
      </c>
      <c r="C7" s="87" t="s">
        <v>136</v>
      </c>
      <c r="D7" s="99">
        <v>1</v>
      </c>
      <c r="E7" s="99">
        <v>20</v>
      </c>
      <c r="F7" s="99">
        <v>19</v>
      </c>
      <c r="G7" s="99">
        <v>297704</v>
      </c>
      <c r="H7" s="100">
        <v>8.4086999999999995E-2</v>
      </c>
      <c r="I7" s="212">
        <v>7.8206490733830991</v>
      </c>
      <c r="J7" s="101">
        <f t="shared" si="0"/>
        <v>7.4424882985768477</v>
      </c>
      <c r="K7" s="102"/>
      <c r="L7" s="102"/>
      <c r="M7" s="102"/>
      <c r="N7" s="103"/>
    </row>
    <row r="8" spans="1:14" ht="18" customHeight="1">
      <c r="A8" s="98">
        <v>1</v>
      </c>
      <c r="B8" s="99">
        <v>1</v>
      </c>
      <c r="C8" s="87" t="s">
        <v>136</v>
      </c>
      <c r="D8" s="99">
        <v>1</v>
      </c>
      <c r="E8" s="99">
        <v>3</v>
      </c>
      <c r="F8" s="99">
        <v>3</v>
      </c>
      <c r="G8" s="99">
        <v>297705</v>
      </c>
      <c r="H8" s="100">
        <v>8.3280000000000007E-2</v>
      </c>
      <c r="I8" s="212">
        <v>7.3480004346321159</v>
      </c>
      <c r="J8" s="101">
        <f t="shared" si="0"/>
        <v>7.417229669057507</v>
      </c>
      <c r="K8" s="102"/>
      <c r="L8" s="102"/>
      <c r="M8" s="102"/>
      <c r="N8" s="103"/>
    </row>
    <row r="9" spans="1:14" ht="18" customHeight="1">
      <c r="A9" s="98">
        <v>1</v>
      </c>
      <c r="B9" s="99">
        <v>1</v>
      </c>
      <c r="C9" s="87" t="s">
        <v>136</v>
      </c>
      <c r="D9" s="99">
        <v>1</v>
      </c>
      <c r="E9" s="99">
        <v>6</v>
      </c>
      <c r="F9" s="99">
        <v>5</v>
      </c>
      <c r="G9" s="99">
        <v>297706</v>
      </c>
      <c r="H9" s="100">
        <v>8.6947999999999998E-2</v>
      </c>
      <c r="I9" s="212">
        <v>7.3509259274017875</v>
      </c>
      <c r="J9" s="101">
        <f t="shared" si="0"/>
        <v>7.4173860091629731</v>
      </c>
      <c r="K9" s="102"/>
      <c r="L9" s="102"/>
      <c r="M9" s="102"/>
      <c r="N9" s="103"/>
    </row>
    <row r="10" spans="1:14" ht="18" customHeight="1">
      <c r="A10" s="98">
        <v>1</v>
      </c>
      <c r="B10" s="99">
        <v>1</v>
      </c>
      <c r="C10" s="87" t="s">
        <v>136</v>
      </c>
      <c r="D10" s="99">
        <v>1</v>
      </c>
      <c r="E10" s="99">
        <v>11</v>
      </c>
      <c r="F10" s="99">
        <v>11</v>
      </c>
      <c r="G10" s="99">
        <v>297707</v>
      </c>
      <c r="H10" s="100">
        <v>8.8272000000000003E-2</v>
      </c>
      <c r="I10" s="212">
        <v>7.222080449043089</v>
      </c>
      <c r="J10" s="101">
        <f t="shared" si="0"/>
        <v>7.4105004287629006</v>
      </c>
      <c r="K10" s="102"/>
      <c r="L10" s="102"/>
      <c r="M10" s="102"/>
      <c r="N10" s="103"/>
    </row>
    <row r="11" spans="1:14" ht="18" customHeight="1">
      <c r="A11" s="98">
        <v>1</v>
      </c>
      <c r="B11" s="99">
        <v>1</v>
      </c>
      <c r="C11" s="87" t="s">
        <v>136</v>
      </c>
      <c r="D11" s="99">
        <v>1</v>
      </c>
      <c r="E11" s="99">
        <v>19</v>
      </c>
      <c r="F11" s="99">
        <v>19</v>
      </c>
      <c r="G11" s="99">
        <v>297708</v>
      </c>
      <c r="H11" s="100">
        <v>8.2266000000000006E-2</v>
      </c>
      <c r="I11" s="212">
        <v>7.3570835854222389</v>
      </c>
      <c r="J11" s="101">
        <f t="shared" si="0"/>
        <v>7.4177150781370349</v>
      </c>
      <c r="K11" s="102"/>
      <c r="L11" s="102"/>
      <c r="M11" s="102"/>
      <c r="N11" s="103"/>
    </row>
    <row r="12" spans="1:14" ht="18" customHeight="1">
      <c r="A12" s="98">
        <v>1</v>
      </c>
      <c r="B12" s="99">
        <v>1</v>
      </c>
      <c r="C12" s="87" t="s">
        <v>136</v>
      </c>
      <c r="D12" s="99">
        <v>1</v>
      </c>
      <c r="E12" s="99">
        <v>18</v>
      </c>
      <c r="F12" s="99">
        <v>17</v>
      </c>
      <c r="G12" s="99">
        <v>297709</v>
      </c>
      <c r="H12" s="100">
        <v>8.3965999999999999E-2</v>
      </c>
      <c r="I12" s="212">
        <v>7.2571385289437478</v>
      </c>
      <c r="J12" s="101">
        <f t="shared" si="0"/>
        <v>7.4123739537860773</v>
      </c>
      <c r="K12" s="102"/>
      <c r="L12" s="102"/>
      <c r="M12" s="102"/>
      <c r="N12" s="103"/>
    </row>
    <row r="13" spans="1:14" ht="18" customHeight="1">
      <c r="A13" s="98">
        <v>1</v>
      </c>
      <c r="B13" s="99">
        <v>1</v>
      </c>
      <c r="C13" s="87" t="s">
        <v>136</v>
      </c>
      <c r="D13" s="99">
        <v>1</v>
      </c>
      <c r="E13" s="99">
        <v>16</v>
      </c>
      <c r="F13" s="99">
        <v>15</v>
      </c>
      <c r="G13" s="99">
        <v>297710</v>
      </c>
      <c r="H13" s="100">
        <v>8.7302000000000005E-2</v>
      </c>
      <c r="I13" s="212">
        <v>7.5038606296879582</v>
      </c>
      <c r="J13" s="101">
        <f t="shared" si="0"/>
        <v>7.4255589322796149</v>
      </c>
      <c r="K13" s="102"/>
      <c r="L13" s="102"/>
      <c r="M13" s="102"/>
      <c r="N13" s="103"/>
    </row>
    <row r="14" spans="1:14" ht="18" customHeight="1">
      <c r="A14" s="98">
        <v>1</v>
      </c>
      <c r="B14" s="99">
        <v>1</v>
      </c>
      <c r="C14" s="87" t="s">
        <v>136</v>
      </c>
      <c r="D14" s="99">
        <v>1</v>
      </c>
      <c r="E14" s="99">
        <v>4</v>
      </c>
      <c r="F14" s="99">
        <v>3</v>
      </c>
      <c r="G14" s="99">
        <v>297711</v>
      </c>
      <c r="H14" s="100">
        <v>8.2096000000000002E-2</v>
      </c>
      <c r="I14" s="212">
        <v>7.2577360436354388</v>
      </c>
      <c r="J14" s="101">
        <f t="shared" si="0"/>
        <v>7.4124058853330919</v>
      </c>
      <c r="K14" s="102"/>
      <c r="L14" s="102"/>
      <c r="M14" s="102"/>
      <c r="N14" s="103"/>
    </row>
    <row r="15" spans="1:14" ht="18" customHeight="1">
      <c r="A15" s="98">
        <v>1</v>
      </c>
      <c r="B15" s="99">
        <v>1</v>
      </c>
      <c r="C15" s="87" t="s">
        <v>136</v>
      </c>
      <c r="D15" s="99">
        <v>1</v>
      </c>
      <c r="E15" s="99">
        <v>9</v>
      </c>
      <c r="F15" s="99">
        <v>9</v>
      </c>
      <c r="G15" s="99">
        <v>297712</v>
      </c>
      <c r="H15" s="100">
        <v>8.7095000000000006E-2</v>
      </c>
      <c r="I15" s="212">
        <v>7.5141348667655432</v>
      </c>
      <c r="J15" s="101">
        <f t="shared" si="0"/>
        <v>7.4261079937317378</v>
      </c>
      <c r="K15" s="102"/>
      <c r="L15" s="102"/>
      <c r="M15" s="102"/>
      <c r="N15" s="103"/>
    </row>
    <row r="16" spans="1:14" ht="18" customHeight="1">
      <c r="A16" s="98">
        <v>1</v>
      </c>
      <c r="B16" s="99">
        <v>1</v>
      </c>
      <c r="C16" s="87" t="s">
        <v>136</v>
      </c>
      <c r="D16" s="99">
        <v>1</v>
      </c>
      <c r="E16" s="99">
        <v>1</v>
      </c>
      <c r="F16" s="99">
        <v>1</v>
      </c>
      <c r="G16" s="99">
        <v>297713</v>
      </c>
      <c r="H16" s="100">
        <v>8.4041000000000005E-2</v>
      </c>
      <c r="I16" s="212">
        <v>7.3772600882720392</v>
      </c>
      <c r="J16" s="101">
        <f t="shared" si="0"/>
        <v>7.4187933226694334</v>
      </c>
      <c r="K16" s="102"/>
      <c r="L16" s="102"/>
      <c r="M16" s="102"/>
      <c r="N16" s="103"/>
    </row>
    <row r="17" spans="1:14" ht="18" customHeight="1">
      <c r="A17" s="98">
        <v>1</v>
      </c>
      <c r="B17" s="99">
        <v>1</v>
      </c>
      <c r="C17" s="87" t="s">
        <v>136</v>
      </c>
      <c r="D17" s="99">
        <v>1</v>
      </c>
      <c r="E17" s="99">
        <v>8</v>
      </c>
      <c r="F17" s="99">
        <v>7</v>
      </c>
      <c r="G17" s="99">
        <v>297714</v>
      </c>
      <c r="H17" s="100">
        <v>8.7022000000000002E-2</v>
      </c>
      <c r="I17" s="212">
        <v>7.4308356344253221</v>
      </c>
      <c r="J17" s="101">
        <f t="shared" si="0"/>
        <v>7.4216564323044434</v>
      </c>
      <c r="K17" s="102"/>
      <c r="L17" s="102"/>
      <c r="M17" s="102"/>
      <c r="N17" s="103"/>
    </row>
    <row r="18" spans="1:14" ht="18" customHeight="1">
      <c r="A18" s="98">
        <v>1</v>
      </c>
      <c r="B18" s="99">
        <v>1</v>
      </c>
      <c r="C18" s="87" t="s">
        <v>136</v>
      </c>
      <c r="D18" s="99">
        <v>1</v>
      </c>
      <c r="E18" s="99">
        <v>5</v>
      </c>
      <c r="F18" s="99">
        <v>5</v>
      </c>
      <c r="G18" s="99">
        <v>297715</v>
      </c>
      <c r="H18" s="100">
        <v>8.3861000000000005E-2</v>
      </c>
      <c r="I18" s="212">
        <v>7.3180998995990905</v>
      </c>
      <c r="J18" s="101">
        <f t="shared" si="0"/>
        <v>7.4156317663557774</v>
      </c>
      <c r="K18" s="102"/>
      <c r="L18" s="102"/>
      <c r="M18" s="102"/>
      <c r="N18" s="103"/>
    </row>
    <row r="19" spans="1:14" ht="18" customHeight="1">
      <c r="A19" s="98">
        <v>1</v>
      </c>
      <c r="B19" s="99">
        <v>1</v>
      </c>
      <c r="C19" s="87" t="s">
        <v>136</v>
      </c>
      <c r="D19" s="99">
        <v>1</v>
      </c>
      <c r="E19" s="99">
        <v>17</v>
      </c>
      <c r="F19" s="99">
        <v>17</v>
      </c>
      <c r="G19" s="99">
        <v>297716</v>
      </c>
      <c r="H19" s="100">
        <v>8.6485000000000006E-2</v>
      </c>
      <c r="I19" s="212">
        <v>7.3754971475653432</v>
      </c>
      <c r="J19" s="101">
        <f t="shared" si="0"/>
        <v>7.4186991100503246</v>
      </c>
      <c r="K19" s="102"/>
      <c r="L19" s="102"/>
      <c r="M19" s="102"/>
      <c r="N19" s="103"/>
    </row>
    <row r="20" spans="1:14" ht="18" customHeight="1">
      <c r="A20" s="98">
        <v>1</v>
      </c>
      <c r="B20" s="99">
        <v>1</v>
      </c>
      <c r="C20" s="87" t="s">
        <v>136</v>
      </c>
      <c r="D20" s="99">
        <v>1</v>
      </c>
      <c r="E20" s="99">
        <v>10</v>
      </c>
      <c r="F20" s="99">
        <v>9</v>
      </c>
      <c r="G20" s="99">
        <v>297717</v>
      </c>
      <c r="H20" s="100">
        <v>8.6661000000000002E-2</v>
      </c>
      <c r="I20" s="212">
        <v>7.3801776276530022</v>
      </c>
      <c r="J20" s="101">
        <f t="shared" si="0"/>
        <v>7.41894923774099</v>
      </c>
      <c r="K20" s="102"/>
      <c r="L20" s="102"/>
      <c r="M20" s="102"/>
      <c r="N20" s="103"/>
    </row>
    <row r="21" spans="1:14" ht="18" customHeight="1">
      <c r="A21" s="98">
        <v>1</v>
      </c>
      <c r="B21" s="99">
        <v>1</v>
      </c>
      <c r="C21" s="87" t="s">
        <v>136</v>
      </c>
      <c r="D21" s="99">
        <v>1</v>
      </c>
      <c r="E21" s="99">
        <v>2</v>
      </c>
      <c r="F21" s="99">
        <v>1</v>
      </c>
      <c r="G21" s="99">
        <v>297718</v>
      </c>
      <c r="H21" s="100">
        <v>8.5292000000000007E-2</v>
      </c>
      <c r="I21" s="212">
        <v>7.3065061900015591</v>
      </c>
      <c r="J21" s="101">
        <f t="shared" si="0"/>
        <v>7.4150121914930356</v>
      </c>
      <c r="K21" s="102"/>
      <c r="L21" s="102"/>
      <c r="M21" s="102"/>
      <c r="N21" s="103"/>
    </row>
    <row r="22" spans="1:14" ht="18" customHeight="1" thickBot="1">
      <c r="A22" s="98">
        <v>1</v>
      </c>
      <c r="B22" s="99">
        <v>1</v>
      </c>
      <c r="C22" s="87" t="s">
        <v>136</v>
      </c>
      <c r="D22" s="99">
        <v>1</v>
      </c>
      <c r="E22" s="99">
        <v>12</v>
      </c>
      <c r="F22" s="99">
        <v>11</v>
      </c>
      <c r="G22" s="99">
        <v>297719</v>
      </c>
      <c r="H22" s="100">
        <v>8.5605000000000001E-2</v>
      </c>
      <c r="I22" s="212">
        <v>7.2171431430978803</v>
      </c>
      <c r="J22" s="101">
        <f>IF(ISNUMBER($I22),(($I22-$I$23)*$I$27)+$I$23,"-     ")</f>
        <v>7.410236576142859</v>
      </c>
      <c r="K22" s="102"/>
      <c r="L22" s="102"/>
      <c r="M22" s="102"/>
      <c r="N22" s="103"/>
    </row>
    <row r="23" spans="1:14" ht="18" customHeight="1">
      <c r="A23" s="134" t="s">
        <v>125</v>
      </c>
      <c r="B23" s="118"/>
      <c r="C23" s="119"/>
      <c r="D23" s="118"/>
      <c r="E23" s="118"/>
      <c r="F23" s="120"/>
      <c r="G23" s="118"/>
      <c r="H23" s="121">
        <f>AVERAGE(H$3:H$22)</f>
        <v>8.5676949999999988E-2</v>
      </c>
      <c r="I23" s="104">
        <f>AVERAGE(I$3:I$22)</f>
        <v>7.4211381952833424</v>
      </c>
      <c r="J23" s="105">
        <f>AVERAGE(J$3:J$22)</f>
        <v>7.4211381952833424</v>
      </c>
      <c r="K23" s="119"/>
      <c r="L23" s="119"/>
      <c r="M23" s="119"/>
      <c r="N23" s="122"/>
    </row>
    <row r="24" spans="1:14" ht="18" customHeight="1">
      <c r="A24" s="135" t="s">
        <v>124</v>
      </c>
      <c r="B24" s="117"/>
      <c r="C24" s="116"/>
      <c r="D24" s="117"/>
      <c r="E24" s="117"/>
      <c r="F24" s="117"/>
      <c r="G24" s="117"/>
      <c r="H24" s="123"/>
      <c r="I24" s="106">
        <f>MEDIAN(I$3:I$22)</f>
        <v>7.3763786179186912</v>
      </c>
      <c r="J24" s="107">
        <f>MEDIAN(J$3:J$22)</f>
        <v>7.418746216359879</v>
      </c>
      <c r="K24" s="116"/>
      <c r="L24" s="116"/>
      <c r="M24" s="116"/>
      <c r="N24" s="124"/>
    </row>
    <row r="25" spans="1:14" ht="18" customHeight="1">
      <c r="A25" s="135" t="s">
        <v>123</v>
      </c>
      <c r="B25" s="117"/>
      <c r="C25" s="116"/>
      <c r="D25" s="117"/>
      <c r="E25" s="117"/>
      <c r="F25" s="117"/>
      <c r="G25" s="117"/>
      <c r="H25" s="123"/>
      <c r="I25" s="106">
        <f>STDEV(I$3:I$22)</f>
        <v>0.1780342567621554</v>
      </c>
      <c r="J25" s="107">
        <f>STDEV(J$3:J$22)</f>
        <v>9.5142585096403207E-3</v>
      </c>
      <c r="K25" s="116"/>
      <c r="L25" s="116"/>
      <c r="M25" s="116"/>
      <c r="N25" s="124"/>
    </row>
    <row r="26" spans="1:14" ht="18" customHeight="1" thickBot="1">
      <c r="A26" s="135" t="s">
        <v>122</v>
      </c>
      <c r="B26" s="117"/>
      <c r="C26" s="116"/>
      <c r="D26" s="117"/>
      <c r="E26" s="117"/>
      <c r="F26" s="117"/>
      <c r="G26" s="117"/>
      <c r="H26" s="123"/>
      <c r="I26" s="231">
        <f>I25/I23</f>
        <v>2.3990155159124883E-2</v>
      </c>
      <c r="J26" s="232">
        <f>J25/J23</f>
        <v>1.2820484215867727E-3</v>
      </c>
      <c r="K26" s="116"/>
      <c r="L26" s="116"/>
      <c r="M26" s="116"/>
      <c r="N26" s="124"/>
    </row>
    <row r="27" spans="1:14" ht="18" customHeight="1" thickBot="1">
      <c r="A27" s="136" t="s">
        <v>121</v>
      </c>
      <c r="B27" s="108"/>
      <c r="C27" s="109"/>
      <c r="D27" s="108"/>
      <c r="E27" s="108"/>
      <c r="F27" s="108"/>
      <c r="G27" s="108"/>
      <c r="H27" s="110"/>
      <c r="I27" s="137">
        <f>SQRT(I26*I26*H23/$C$31)/I26</f>
        <v>5.3440605660240538E-2</v>
      </c>
      <c r="J27" s="111"/>
      <c r="K27" s="111"/>
      <c r="L27" s="111"/>
      <c r="M27" s="111"/>
      <c r="N27" s="112"/>
    </row>
    <row r="28" spans="1:14" ht="18" customHeight="1">
      <c r="H28" s="113"/>
    </row>
    <row r="29" spans="1:14" ht="18" customHeight="1">
      <c r="H29" s="113"/>
    </row>
    <row r="30" spans="1:14" ht="18" customHeight="1">
      <c r="A30" s="114" t="s">
        <v>120</v>
      </c>
      <c r="B30" s="115" t="s">
        <v>133</v>
      </c>
      <c r="H30" s="113"/>
    </row>
    <row r="31" spans="1:14" ht="18" customHeight="1">
      <c r="A31" s="87" t="s">
        <v>119</v>
      </c>
      <c r="C31" s="117">
        <v>30</v>
      </c>
      <c r="D31" s="116" t="s">
        <v>118</v>
      </c>
      <c r="H31" s="113"/>
    </row>
    <row r="32" spans="1:14" ht="18" customHeight="1">
      <c r="H32" s="113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2026-01-06 20:07.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B925-E9F2-4766-B8A3-D4F20A5BC37C}">
  <sheetPr codeName="Sheet6"/>
  <dimension ref="A1:BN101"/>
  <sheetViews>
    <sheetView zoomScale="55" zoomScaleNormal="5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6" width="11.28515625" style="2" bestFit="1" customWidth="1"/>
    <col min="37" max="37" width="11.140625" style="2" bestFit="1" customWidth="1"/>
    <col min="38" max="43" width="11.28515625" style="2" bestFit="1" customWidth="1"/>
    <col min="44" max="64" width="11.140625" style="2" bestFit="1" customWidth="1"/>
    <col min="65" max="65" width="9.28515625" style="49" bestFit="1" customWidth="1"/>
    <col min="66" max="16384" width="9.140625" style="2"/>
  </cols>
  <sheetData>
    <row r="1" spans="1:66" ht="15">
      <c r="B1" s="8" t="s">
        <v>275</v>
      </c>
      <c r="BM1" s="28" t="s">
        <v>55</v>
      </c>
    </row>
    <row r="2" spans="1:66" ht="15">
      <c r="A2" s="25" t="s">
        <v>84</v>
      </c>
      <c r="B2" s="18" t="s">
        <v>94</v>
      </c>
      <c r="C2" s="15" t="s">
        <v>95</v>
      </c>
      <c r="D2" s="14" t="s">
        <v>142</v>
      </c>
      <c r="E2" s="16" t="s">
        <v>142</v>
      </c>
      <c r="F2" s="17" t="s">
        <v>142</v>
      </c>
      <c r="G2" s="17" t="s">
        <v>142</v>
      </c>
      <c r="H2" s="17" t="s">
        <v>142</v>
      </c>
      <c r="I2" s="17" t="s">
        <v>142</v>
      </c>
      <c r="J2" s="17" t="s">
        <v>142</v>
      </c>
      <c r="K2" s="17" t="s">
        <v>142</v>
      </c>
      <c r="L2" s="17" t="s">
        <v>142</v>
      </c>
      <c r="M2" s="17" t="s">
        <v>142</v>
      </c>
      <c r="N2" s="17" t="s">
        <v>142</v>
      </c>
      <c r="O2" s="17" t="s">
        <v>142</v>
      </c>
      <c r="P2" s="17" t="s">
        <v>142</v>
      </c>
      <c r="Q2" s="17" t="s">
        <v>142</v>
      </c>
      <c r="R2" s="17" t="s">
        <v>142</v>
      </c>
      <c r="S2" s="17" t="s">
        <v>142</v>
      </c>
      <c r="T2" s="17" t="s">
        <v>142</v>
      </c>
      <c r="U2" s="17" t="s">
        <v>142</v>
      </c>
      <c r="V2" s="17" t="s">
        <v>142</v>
      </c>
      <c r="W2" s="17" t="s">
        <v>142</v>
      </c>
      <c r="X2" s="17" t="s">
        <v>142</v>
      </c>
      <c r="Y2" s="17" t="s">
        <v>142</v>
      </c>
      <c r="Z2" s="17" t="s">
        <v>142</v>
      </c>
      <c r="AA2" s="17" t="s">
        <v>142</v>
      </c>
      <c r="AB2" s="17" t="s">
        <v>142</v>
      </c>
      <c r="AC2" s="17" t="s">
        <v>142</v>
      </c>
      <c r="AD2" s="17" t="s">
        <v>142</v>
      </c>
      <c r="AE2" s="17" t="s">
        <v>142</v>
      </c>
      <c r="AF2" s="17" t="s">
        <v>142</v>
      </c>
      <c r="AG2" s="17" t="s">
        <v>142</v>
      </c>
      <c r="AH2" s="17" t="s">
        <v>142</v>
      </c>
      <c r="AI2" s="17" t="s">
        <v>142</v>
      </c>
      <c r="AJ2" s="17" t="s">
        <v>142</v>
      </c>
      <c r="AK2" s="17" t="s">
        <v>142</v>
      </c>
      <c r="AL2" s="17" t="s">
        <v>142</v>
      </c>
      <c r="AM2" s="17" t="s">
        <v>142</v>
      </c>
      <c r="AN2" s="17" t="s">
        <v>142</v>
      </c>
      <c r="AO2" s="17" t="s">
        <v>142</v>
      </c>
      <c r="AP2" s="17" t="s">
        <v>142</v>
      </c>
      <c r="AQ2" s="17" t="s">
        <v>142</v>
      </c>
      <c r="AR2" s="145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143</v>
      </c>
      <c r="C3" s="9" t="s">
        <v>143</v>
      </c>
      <c r="D3" s="142" t="s">
        <v>144</v>
      </c>
      <c r="E3" s="143" t="s">
        <v>145</v>
      </c>
      <c r="F3" s="144" t="s">
        <v>146</v>
      </c>
      <c r="G3" s="144" t="s">
        <v>147</v>
      </c>
      <c r="H3" s="144" t="s">
        <v>148</v>
      </c>
      <c r="I3" s="144" t="s">
        <v>149</v>
      </c>
      <c r="J3" s="144" t="s">
        <v>150</v>
      </c>
      <c r="K3" s="144" t="s">
        <v>151</v>
      </c>
      <c r="L3" s="144" t="s">
        <v>152</v>
      </c>
      <c r="M3" s="144" t="s">
        <v>153</v>
      </c>
      <c r="N3" s="144" t="s">
        <v>154</v>
      </c>
      <c r="O3" s="144" t="s">
        <v>155</v>
      </c>
      <c r="P3" s="144" t="s">
        <v>156</v>
      </c>
      <c r="Q3" s="144" t="s">
        <v>157</v>
      </c>
      <c r="R3" s="144" t="s">
        <v>158</v>
      </c>
      <c r="S3" s="144" t="s">
        <v>159</v>
      </c>
      <c r="T3" s="144" t="s">
        <v>160</v>
      </c>
      <c r="U3" s="144" t="s">
        <v>161</v>
      </c>
      <c r="V3" s="144" t="s">
        <v>162</v>
      </c>
      <c r="W3" s="144" t="s">
        <v>163</v>
      </c>
      <c r="X3" s="144" t="s">
        <v>164</v>
      </c>
      <c r="Y3" s="144" t="s">
        <v>165</v>
      </c>
      <c r="Z3" s="144" t="s">
        <v>166</v>
      </c>
      <c r="AA3" s="144" t="s">
        <v>167</v>
      </c>
      <c r="AB3" s="144" t="s">
        <v>168</v>
      </c>
      <c r="AC3" s="144" t="s">
        <v>169</v>
      </c>
      <c r="AD3" s="144" t="s">
        <v>170</v>
      </c>
      <c r="AE3" s="144" t="s">
        <v>171</v>
      </c>
      <c r="AF3" s="144" t="s">
        <v>172</v>
      </c>
      <c r="AG3" s="144" t="s">
        <v>173</v>
      </c>
      <c r="AH3" s="144" t="s">
        <v>174</v>
      </c>
      <c r="AI3" s="144" t="s">
        <v>175</v>
      </c>
      <c r="AJ3" s="144" t="s">
        <v>176</v>
      </c>
      <c r="AK3" s="144" t="s">
        <v>177</v>
      </c>
      <c r="AL3" s="144" t="s">
        <v>178</v>
      </c>
      <c r="AM3" s="144" t="s">
        <v>179</v>
      </c>
      <c r="AN3" s="144" t="s">
        <v>180</v>
      </c>
      <c r="AO3" s="144" t="s">
        <v>181</v>
      </c>
      <c r="AP3" s="144" t="s">
        <v>182</v>
      </c>
      <c r="AQ3" s="144" t="s">
        <v>183</v>
      </c>
      <c r="AR3" s="145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96</v>
      </c>
      <c r="E4" s="10" t="s">
        <v>184</v>
      </c>
      <c r="F4" s="11" t="s">
        <v>184</v>
      </c>
      <c r="G4" s="11" t="s">
        <v>184</v>
      </c>
      <c r="H4" s="11" t="s">
        <v>184</v>
      </c>
      <c r="I4" s="11" t="s">
        <v>184</v>
      </c>
      <c r="J4" s="11" t="s">
        <v>184</v>
      </c>
      <c r="K4" s="11" t="s">
        <v>184</v>
      </c>
      <c r="L4" s="11" t="s">
        <v>184</v>
      </c>
      <c r="M4" s="11" t="s">
        <v>184</v>
      </c>
      <c r="N4" s="11" t="s">
        <v>184</v>
      </c>
      <c r="O4" s="11" t="s">
        <v>184</v>
      </c>
      <c r="P4" s="11" t="s">
        <v>185</v>
      </c>
      <c r="Q4" s="11" t="s">
        <v>184</v>
      </c>
      <c r="R4" s="11" t="s">
        <v>186</v>
      </c>
      <c r="S4" s="11" t="s">
        <v>186</v>
      </c>
      <c r="T4" s="11" t="s">
        <v>184</v>
      </c>
      <c r="U4" s="11" t="s">
        <v>184</v>
      </c>
      <c r="V4" s="11" t="s">
        <v>184</v>
      </c>
      <c r="W4" s="11" t="s">
        <v>184</v>
      </c>
      <c r="X4" s="11" t="s">
        <v>184</v>
      </c>
      <c r="Y4" s="11" t="s">
        <v>184</v>
      </c>
      <c r="Z4" s="11" t="s">
        <v>184</v>
      </c>
      <c r="AA4" s="11" t="s">
        <v>184</v>
      </c>
      <c r="AB4" s="11" t="s">
        <v>187</v>
      </c>
      <c r="AC4" s="11" t="s">
        <v>184</v>
      </c>
      <c r="AD4" s="11" t="s">
        <v>184</v>
      </c>
      <c r="AE4" s="11" t="s">
        <v>184</v>
      </c>
      <c r="AF4" s="11" t="s">
        <v>184</v>
      </c>
      <c r="AG4" s="11" t="s">
        <v>186</v>
      </c>
      <c r="AH4" s="11" t="s">
        <v>184</v>
      </c>
      <c r="AI4" s="11" t="s">
        <v>186</v>
      </c>
      <c r="AJ4" s="11" t="s">
        <v>184</v>
      </c>
      <c r="AK4" s="11" t="s">
        <v>184</v>
      </c>
      <c r="AL4" s="11" t="s">
        <v>185</v>
      </c>
      <c r="AM4" s="11" t="s">
        <v>184</v>
      </c>
      <c r="AN4" s="11" t="s">
        <v>184</v>
      </c>
      <c r="AO4" s="11" t="s">
        <v>184</v>
      </c>
      <c r="AP4" s="11" t="s">
        <v>184</v>
      </c>
      <c r="AQ4" s="11" t="s">
        <v>186</v>
      </c>
      <c r="AR4" s="145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188</v>
      </c>
      <c r="E5" s="26" t="s">
        <v>189</v>
      </c>
      <c r="F5" s="26" t="s">
        <v>97</v>
      </c>
      <c r="G5" s="26" t="s">
        <v>97</v>
      </c>
      <c r="H5" s="26" t="s">
        <v>190</v>
      </c>
      <c r="I5" s="26" t="s">
        <v>190</v>
      </c>
      <c r="J5" s="26" t="s">
        <v>190</v>
      </c>
      <c r="K5" s="26" t="s">
        <v>190</v>
      </c>
      <c r="L5" s="26" t="s">
        <v>97</v>
      </c>
      <c r="M5" s="26" t="s">
        <v>97</v>
      </c>
      <c r="N5" s="26" t="s">
        <v>97</v>
      </c>
      <c r="O5" s="26" t="s">
        <v>97</v>
      </c>
      <c r="P5" s="26" t="s">
        <v>97</v>
      </c>
      <c r="Q5" s="26" t="s">
        <v>190</v>
      </c>
      <c r="R5" s="26" t="s">
        <v>98</v>
      </c>
      <c r="S5" s="26" t="s">
        <v>98</v>
      </c>
      <c r="T5" s="26" t="s">
        <v>190</v>
      </c>
      <c r="U5" s="26" t="s">
        <v>190</v>
      </c>
      <c r="V5" s="26" t="s">
        <v>97</v>
      </c>
      <c r="W5" s="26" t="s">
        <v>189</v>
      </c>
      <c r="X5" s="26" t="s">
        <v>97</v>
      </c>
      <c r="Y5" s="26" t="s">
        <v>97</v>
      </c>
      <c r="Z5" s="26" t="s">
        <v>97</v>
      </c>
      <c r="AA5" s="26" t="s">
        <v>98</v>
      </c>
      <c r="AB5" s="26" t="s">
        <v>97</v>
      </c>
      <c r="AC5" s="26" t="s">
        <v>97</v>
      </c>
      <c r="AD5" s="26" t="s">
        <v>97</v>
      </c>
      <c r="AE5" s="26" t="s">
        <v>190</v>
      </c>
      <c r="AF5" s="26" t="s">
        <v>97</v>
      </c>
      <c r="AG5" s="26" t="s">
        <v>97</v>
      </c>
      <c r="AH5" s="26" t="s">
        <v>190</v>
      </c>
      <c r="AI5" s="26" t="s">
        <v>97</v>
      </c>
      <c r="AJ5" s="26" t="s">
        <v>97</v>
      </c>
      <c r="AK5" s="26" t="s">
        <v>97</v>
      </c>
      <c r="AL5" s="26" t="s">
        <v>191</v>
      </c>
      <c r="AM5" s="26" t="s">
        <v>97</v>
      </c>
      <c r="AN5" s="26" t="s">
        <v>97</v>
      </c>
      <c r="AO5" s="26" t="s">
        <v>190</v>
      </c>
      <c r="AP5" s="26" t="s">
        <v>97</v>
      </c>
      <c r="AQ5" s="26" t="s">
        <v>190</v>
      </c>
      <c r="AR5" s="145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7.3772600882720392</v>
      </c>
      <c r="E6" s="22">
        <v>7</v>
      </c>
      <c r="F6" s="22">
        <v>7.0075000000000003</v>
      </c>
      <c r="G6" s="22">
        <v>7.33</v>
      </c>
      <c r="H6" s="22">
        <v>7.11</v>
      </c>
      <c r="I6" s="22">
        <v>7.06</v>
      </c>
      <c r="J6" s="22">
        <v>7.32</v>
      </c>
      <c r="K6" s="139">
        <v>7.27</v>
      </c>
      <c r="L6" s="22">
        <v>7.1859999999999999</v>
      </c>
      <c r="M6" s="22">
        <v>7.25</v>
      </c>
      <c r="N6" s="22">
        <v>6.8159999999999998</v>
      </c>
      <c r="O6" s="22">
        <v>7.1300000000000008</v>
      </c>
      <c r="P6" s="22">
        <v>6.93</v>
      </c>
      <c r="Q6" s="22">
        <v>7.17</v>
      </c>
      <c r="R6" s="22">
        <v>7.0209999999999999</v>
      </c>
      <c r="S6" s="22">
        <v>7.0940000000000003</v>
      </c>
      <c r="T6" s="22">
        <v>7.19</v>
      </c>
      <c r="U6" s="139">
        <v>7.46</v>
      </c>
      <c r="V6" s="22">
        <v>7.0720000000000001</v>
      </c>
      <c r="W6" s="22">
        <v>7.02</v>
      </c>
      <c r="X6" s="22">
        <v>7.0949999999999998</v>
      </c>
      <c r="Y6" s="22">
        <v>7.1120000000000001</v>
      </c>
      <c r="Z6" s="22">
        <v>7.2320000000000002</v>
      </c>
      <c r="AA6" s="22">
        <v>7.06</v>
      </c>
      <c r="AB6" s="22">
        <v>7.07</v>
      </c>
      <c r="AC6" s="22">
        <v>6.8159999999999998</v>
      </c>
      <c r="AD6" s="22">
        <v>7.1230000000000002</v>
      </c>
      <c r="AE6" s="140">
        <v>6.61</v>
      </c>
      <c r="AF6" s="22">
        <v>6.98</v>
      </c>
      <c r="AG6" s="139">
        <v>6.7299999999999995</v>
      </c>
      <c r="AH6" s="22">
        <v>7.0990000000000002</v>
      </c>
      <c r="AI6" s="22">
        <v>6.7</v>
      </c>
      <c r="AJ6" s="22">
        <v>7.1147123399999996</v>
      </c>
      <c r="AK6" s="22" t="s">
        <v>192</v>
      </c>
      <c r="AL6" s="139">
        <v>7.58</v>
      </c>
      <c r="AM6" s="22">
        <v>7.0278099999999997</v>
      </c>
      <c r="AN6" s="22">
        <v>7.0509287773294957</v>
      </c>
      <c r="AO6" s="22">
        <v>7.17</v>
      </c>
      <c r="AP6" s="22">
        <v>6.98</v>
      </c>
      <c r="AQ6" s="22">
        <v>6.992</v>
      </c>
      <c r="AR6" s="145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7.3065061900015591</v>
      </c>
      <c r="E7" s="11">
        <v>7.03</v>
      </c>
      <c r="F7" s="11">
        <v>7.0737158105403601</v>
      </c>
      <c r="G7" s="11">
        <v>6.74</v>
      </c>
      <c r="H7" s="11">
        <v>6.94</v>
      </c>
      <c r="I7" s="11">
        <v>7.28</v>
      </c>
      <c r="J7" s="11">
        <v>7.18</v>
      </c>
      <c r="K7" s="141">
        <v>7.42</v>
      </c>
      <c r="L7" s="11">
        <v>7.0890000000000004</v>
      </c>
      <c r="M7" s="11">
        <v>7.2799999999999994</v>
      </c>
      <c r="N7" s="11">
        <v>7.11</v>
      </c>
      <c r="O7" s="11">
        <v>7.09</v>
      </c>
      <c r="P7" s="11">
        <v>7.21</v>
      </c>
      <c r="Q7" s="11">
        <v>7.15</v>
      </c>
      <c r="R7" s="11">
        <v>7.1079999999999997</v>
      </c>
      <c r="S7" s="11">
        <v>7.0369999999999999</v>
      </c>
      <c r="T7" s="11">
        <v>7.15</v>
      </c>
      <c r="U7" s="141">
        <v>7.53</v>
      </c>
      <c r="V7" s="11">
        <v>6.9710000000000001</v>
      </c>
      <c r="W7" s="11">
        <v>6.92</v>
      </c>
      <c r="X7" s="11">
        <v>7.0679999999999996</v>
      </c>
      <c r="Y7" s="11">
        <v>7.1020000000000003</v>
      </c>
      <c r="Z7" s="11">
        <v>7.1139999999999999</v>
      </c>
      <c r="AA7" s="11">
        <v>7.16</v>
      </c>
      <c r="AB7" s="11">
        <v>7.0410000000000004</v>
      </c>
      <c r="AC7" s="11">
        <v>6.8090000000000002</v>
      </c>
      <c r="AD7" s="11">
        <v>7.032</v>
      </c>
      <c r="AE7" s="11">
        <v>7.35</v>
      </c>
      <c r="AF7" s="11">
        <v>6.96</v>
      </c>
      <c r="AG7" s="141">
        <v>6.6499999999999995</v>
      </c>
      <c r="AH7" s="11">
        <v>6.83</v>
      </c>
      <c r="AI7" s="11">
        <v>6.73</v>
      </c>
      <c r="AJ7" s="11">
        <v>7.079039166666667</v>
      </c>
      <c r="AK7" s="11" t="s">
        <v>192</v>
      </c>
      <c r="AL7" s="141">
        <v>7.47</v>
      </c>
      <c r="AM7" s="11">
        <v>6.9906699999999997</v>
      </c>
      <c r="AN7" s="11">
        <v>7.056486999938496</v>
      </c>
      <c r="AO7" s="11">
        <v>7.02</v>
      </c>
      <c r="AP7" s="11">
        <v>6.86</v>
      </c>
      <c r="AQ7" s="11">
        <v>7.1539999999999999</v>
      </c>
      <c r="AR7" s="145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7.3480004346321159</v>
      </c>
      <c r="E8" s="11">
        <v>7.01</v>
      </c>
      <c r="F8" s="11">
        <v>6.7504996668887403</v>
      </c>
      <c r="G8" s="11">
        <v>7.13</v>
      </c>
      <c r="H8" s="11">
        <v>6.82</v>
      </c>
      <c r="I8" s="11">
        <v>7.24</v>
      </c>
      <c r="J8" s="11">
        <v>6.82</v>
      </c>
      <c r="K8" s="141">
        <v>7.39</v>
      </c>
      <c r="L8" s="11">
        <v>7.0869999999999997</v>
      </c>
      <c r="M8" s="11">
        <v>7.24</v>
      </c>
      <c r="N8" s="11">
        <v>6.8410000000000002</v>
      </c>
      <c r="O8" s="11">
        <v>7.38</v>
      </c>
      <c r="P8" s="11">
        <v>7.02</v>
      </c>
      <c r="Q8" s="11">
        <v>7.2</v>
      </c>
      <c r="R8" s="11">
        <v>7.0469999999999997</v>
      </c>
      <c r="S8" s="11">
        <v>7.1050000000000004</v>
      </c>
      <c r="T8" s="11">
        <v>7.23</v>
      </c>
      <c r="U8" s="141">
        <v>7.61</v>
      </c>
      <c r="V8" s="11">
        <v>7.0540000000000003</v>
      </c>
      <c r="W8" s="11">
        <v>7.02</v>
      </c>
      <c r="X8" s="11">
        <v>7.0720000000000001</v>
      </c>
      <c r="Y8" s="11">
        <v>6.9710000000000001</v>
      </c>
      <c r="Z8" s="11">
        <v>7.133</v>
      </c>
      <c r="AA8" s="11">
        <v>7.12</v>
      </c>
      <c r="AB8" s="11">
        <v>7.1719999999999997</v>
      </c>
      <c r="AC8" s="11">
        <v>6.8490000000000002</v>
      </c>
      <c r="AD8" s="11">
        <v>6.9130000000000003</v>
      </c>
      <c r="AE8" s="11">
        <v>7.19</v>
      </c>
      <c r="AF8" s="11">
        <v>6.97</v>
      </c>
      <c r="AG8" s="141">
        <v>6.87</v>
      </c>
      <c r="AH8" s="11">
        <v>6.923</v>
      </c>
      <c r="AI8" s="11">
        <v>6.84</v>
      </c>
      <c r="AJ8" s="11">
        <v>7.1294773249999999</v>
      </c>
      <c r="AK8" s="11" t="s">
        <v>192</v>
      </c>
      <c r="AL8" s="141">
        <v>7.5</v>
      </c>
      <c r="AM8" s="11">
        <v>7.0378699999999998</v>
      </c>
      <c r="AN8" s="11">
        <v>7.0544771712181671</v>
      </c>
      <c r="AO8" s="11">
        <v>6.97</v>
      </c>
      <c r="AP8" s="11">
        <v>7.21</v>
      </c>
      <c r="AQ8" s="11">
        <v>7.2309999999999999</v>
      </c>
      <c r="AR8" s="145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7.2577360436354388</v>
      </c>
      <c r="E9" s="11">
        <v>7</v>
      </c>
      <c r="F9" s="11">
        <v>6.806</v>
      </c>
      <c r="G9" s="11">
        <v>6.76</v>
      </c>
      <c r="H9" s="11">
        <v>6.78</v>
      </c>
      <c r="I9" s="11">
        <v>7.3</v>
      </c>
      <c r="J9" s="11">
        <v>6.93</v>
      </c>
      <c r="K9" s="141">
        <v>7.43</v>
      </c>
      <c r="L9" s="11">
        <v>7.1609999999999996</v>
      </c>
      <c r="M9" s="11">
        <v>7.18</v>
      </c>
      <c r="N9" s="11">
        <v>6.8220000000000001</v>
      </c>
      <c r="O9" s="11">
        <v>7.16</v>
      </c>
      <c r="P9" s="11">
        <v>7.42</v>
      </c>
      <c r="Q9" s="11">
        <v>7.11</v>
      </c>
      <c r="R9" s="11">
        <v>6.9560000000000004</v>
      </c>
      <c r="S9" s="11">
        <v>7.1159999999999997</v>
      </c>
      <c r="T9" s="11">
        <v>7.14</v>
      </c>
      <c r="U9" s="141">
        <v>7.58</v>
      </c>
      <c r="V9" s="11">
        <v>7.0890000000000004</v>
      </c>
      <c r="W9" s="11">
        <v>6.82</v>
      </c>
      <c r="X9" s="11">
        <v>7.1360000000000001</v>
      </c>
      <c r="Y9" s="11">
        <v>7.0979999999999999</v>
      </c>
      <c r="Z9" s="11">
        <v>7.2590000000000003</v>
      </c>
      <c r="AA9" s="11">
        <v>7.14</v>
      </c>
      <c r="AB9" s="11">
        <v>7.173</v>
      </c>
      <c r="AC9" s="11">
        <v>6.8659999999999997</v>
      </c>
      <c r="AD9" s="11">
        <v>7.0419999999999998</v>
      </c>
      <c r="AE9" s="11">
        <v>6.96</v>
      </c>
      <c r="AF9" s="11">
        <v>6.98</v>
      </c>
      <c r="AG9" s="141">
        <v>6.4799999999999995</v>
      </c>
      <c r="AH9" s="11">
        <v>7.1130000000000004</v>
      </c>
      <c r="AI9" s="11">
        <v>6.85</v>
      </c>
      <c r="AJ9" s="11">
        <v>7.0545402999999993</v>
      </c>
      <c r="AK9" s="11" t="s">
        <v>192</v>
      </c>
      <c r="AL9" s="141">
        <v>7.17</v>
      </c>
      <c r="AM9" s="11">
        <v>7.0333899999999998</v>
      </c>
      <c r="AN9" s="11">
        <v>7.0865420651953039</v>
      </c>
      <c r="AO9" s="11">
        <v>7.13</v>
      </c>
      <c r="AP9" s="11">
        <v>6.95</v>
      </c>
      <c r="AQ9" s="11">
        <v>7.1740000000000004</v>
      </c>
      <c r="AR9" s="145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7.0604298539365562</v>
      </c>
      <c r="BN9" s="28"/>
    </row>
    <row r="10" spans="1:66">
      <c r="A10" s="30"/>
      <c r="B10" s="19">
        <v>1</v>
      </c>
      <c r="C10" s="9">
        <v>5</v>
      </c>
      <c r="D10" s="10">
        <v>7.3180998995990905</v>
      </c>
      <c r="E10" s="11">
        <v>7.02</v>
      </c>
      <c r="F10" s="11">
        <v>7.121373791263756</v>
      </c>
      <c r="G10" s="11">
        <v>7.38</v>
      </c>
      <c r="H10" s="11">
        <v>6.81</v>
      </c>
      <c r="I10" s="11">
        <v>7.27</v>
      </c>
      <c r="J10" s="11">
        <v>6.89</v>
      </c>
      <c r="K10" s="141">
        <v>7.63</v>
      </c>
      <c r="L10" s="11">
        <v>7.0119999999999996</v>
      </c>
      <c r="M10" s="11">
        <v>6.91</v>
      </c>
      <c r="N10" s="11">
        <v>6.9290000000000003</v>
      </c>
      <c r="O10" s="11">
        <v>7.1099999999999994</v>
      </c>
      <c r="P10" s="11">
        <v>7.2</v>
      </c>
      <c r="Q10" s="11">
        <v>7.16</v>
      </c>
      <c r="R10" s="11">
        <v>7.1470000000000002</v>
      </c>
      <c r="S10" s="11">
        <v>7.0410000000000004</v>
      </c>
      <c r="T10" s="11">
        <v>6.9</v>
      </c>
      <c r="U10" s="141">
        <v>7.37</v>
      </c>
      <c r="V10" s="11">
        <v>7.0439999999999996</v>
      </c>
      <c r="W10" s="11">
        <v>7.23</v>
      </c>
      <c r="X10" s="11">
        <v>7.0960000000000001</v>
      </c>
      <c r="Y10" s="11">
        <v>7.0970000000000004</v>
      </c>
      <c r="Z10" s="11">
        <v>7.3019999999999996</v>
      </c>
      <c r="AA10" s="11">
        <v>7.13</v>
      </c>
      <c r="AB10" s="11">
        <v>7.1390000000000002</v>
      </c>
      <c r="AC10" s="11">
        <v>6.8730000000000002</v>
      </c>
      <c r="AD10" s="11">
        <v>7.03</v>
      </c>
      <c r="AE10" s="11">
        <v>7.02</v>
      </c>
      <c r="AF10" s="11">
        <v>7.05</v>
      </c>
      <c r="AG10" s="141">
        <v>6.56</v>
      </c>
      <c r="AH10" s="11">
        <v>7.0439999999999996</v>
      </c>
      <c r="AI10" s="11">
        <v>7.08</v>
      </c>
      <c r="AJ10" s="11">
        <v>7.071372020000001</v>
      </c>
      <c r="AK10" s="11" t="s">
        <v>192</v>
      </c>
      <c r="AL10" s="141">
        <v>7.46</v>
      </c>
      <c r="AM10" s="11">
        <v>7.0708399999999996</v>
      </c>
      <c r="AN10" s="11">
        <v>6.9706447386959995</v>
      </c>
      <c r="AO10" s="11">
        <v>6.93</v>
      </c>
      <c r="AP10" s="11">
        <v>6.83</v>
      </c>
      <c r="AQ10" s="11">
        <v>7.226</v>
      </c>
      <c r="AR10" s="145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7.3509259274017875</v>
      </c>
      <c r="E11" s="11">
        <v>7.04</v>
      </c>
      <c r="F11" s="11">
        <v>6.9751749416861042</v>
      </c>
      <c r="G11" s="11">
        <v>6.79</v>
      </c>
      <c r="H11" s="11">
        <v>7.01</v>
      </c>
      <c r="I11" s="11">
        <v>7.14</v>
      </c>
      <c r="J11" s="11">
        <v>6.87</v>
      </c>
      <c r="K11" s="141">
        <v>7.4</v>
      </c>
      <c r="L11" s="11">
        <v>7.0110000000000001</v>
      </c>
      <c r="M11" s="11">
        <v>7.05</v>
      </c>
      <c r="N11" s="11">
        <v>7.2439999999999998</v>
      </c>
      <c r="O11" s="11">
        <v>7.18</v>
      </c>
      <c r="P11" s="11">
        <v>7.05</v>
      </c>
      <c r="Q11" s="11">
        <v>7.06</v>
      </c>
      <c r="R11" s="11">
        <v>7.0659999999999998</v>
      </c>
      <c r="S11" s="11">
        <v>7.0960000000000001</v>
      </c>
      <c r="T11" s="11">
        <v>7.12</v>
      </c>
      <c r="U11" s="141">
        <v>7.38</v>
      </c>
      <c r="V11" s="11">
        <v>7.1280000000000001</v>
      </c>
      <c r="W11" s="11">
        <v>7.13</v>
      </c>
      <c r="X11" s="11">
        <v>7.0869999999999997</v>
      </c>
      <c r="Y11" s="11">
        <v>7.1</v>
      </c>
      <c r="Z11" s="11">
        <v>7.3029999999999999</v>
      </c>
      <c r="AA11" s="11">
        <v>7.03</v>
      </c>
      <c r="AB11" s="11">
        <v>7.1420000000000003</v>
      </c>
      <c r="AC11" s="11">
        <v>6.8529999999999998</v>
      </c>
      <c r="AD11" s="11">
        <v>7.069</v>
      </c>
      <c r="AE11" s="11">
        <v>6.76</v>
      </c>
      <c r="AF11" s="11">
        <v>7.13</v>
      </c>
      <c r="AG11" s="141">
        <v>6.4799999999999995</v>
      </c>
      <c r="AH11" s="11">
        <v>6.9820000000000002</v>
      </c>
      <c r="AI11" s="11">
        <v>7.14</v>
      </c>
      <c r="AJ11" s="11">
        <v>7.1109999200000003</v>
      </c>
      <c r="AK11" s="11" t="s">
        <v>192</v>
      </c>
      <c r="AL11" s="141">
        <v>7.26</v>
      </c>
      <c r="AM11" s="11">
        <v>7.1394099999999998</v>
      </c>
      <c r="AN11" s="11">
        <v>7.1552151686344319</v>
      </c>
      <c r="AO11" s="11">
        <v>7.16</v>
      </c>
      <c r="AP11" s="11">
        <v>7.29</v>
      </c>
      <c r="AQ11" s="11">
        <v>7.306</v>
      </c>
      <c r="AR11" s="145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19"/>
      <c r="C12" s="9">
        <v>7</v>
      </c>
      <c r="D12" s="10">
        <v>7.477639769673508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45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19"/>
      <c r="C13" s="9">
        <v>8</v>
      </c>
      <c r="D13" s="10">
        <v>7.4308356344253221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45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A14" s="30"/>
      <c r="B14" s="19"/>
      <c r="C14" s="9">
        <v>9</v>
      </c>
      <c r="D14" s="10">
        <v>7.5141348667655432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45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0"/>
    </row>
    <row r="15" spans="1:66">
      <c r="A15" s="30"/>
      <c r="B15" s="19"/>
      <c r="C15" s="9">
        <v>10</v>
      </c>
      <c r="D15" s="10">
        <v>7.3801776276530022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5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0"/>
    </row>
    <row r="16" spans="1:66">
      <c r="A16" s="30"/>
      <c r="B16" s="19"/>
      <c r="C16" s="9">
        <v>11</v>
      </c>
      <c r="D16" s="10">
        <v>7.222080449043089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5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0"/>
    </row>
    <row r="17" spans="1:65">
      <c r="A17" s="30"/>
      <c r="B17" s="19"/>
      <c r="C17" s="9">
        <v>12</v>
      </c>
      <c r="D17" s="10">
        <v>7.2171431430978803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5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0"/>
    </row>
    <row r="18" spans="1:65">
      <c r="A18" s="30"/>
      <c r="B18" s="19"/>
      <c r="C18" s="9">
        <v>13</v>
      </c>
      <c r="D18" s="10">
        <v>7.8629561278947602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5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0"/>
    </row>
    <row r="19" spans="1:65">
      <c r="A19" s="30"/>
      <c r="B19" s="19"/>
      <c r="C19" s="9">
        <v>14</v>
      </c>
      <c r="D19" s="10">
        <v>7.4012304272497316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5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0"/>
    </row>
    <row r="20" spans="1:65">
      <c r="A20" s="30"/>
      <c r="B20" s="19"/>
      <c r="C20" s="9">
        <v>15</v>
      </c>
      <c r="D20" s="10">
        <v>7.6438083113195798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5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0"/>
    </row>
    <row r="21" spans="1:65">
      <c r="A21" s="30"/>
      <c r="B21" s="19"/>
      <c r="C21" s="9">
        <v>16</v>
      </c>
      <c r="D21" s="10">
        <v>7.5038606296879582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45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0"/>
    </row>
    <row r="22" spans="1:65">
      <c r="A22" s="30"/>
      <c r="B22" s="19"/>
      <c r="C22" s="9">
        <v>17</v>
      </c>
      <c r="D22" s="10">
        <v>7.3754971475653432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45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0"/>
    </row>
    <row r="23" spans="1:65">
      <c r="A23" s="30"/>
      <c r="B23" s="19"/>
      <c r="C23" s="9">
        <v>18</v>
      </c>
      <c r="D23" s="10">
        <v>7.2571385289437478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45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0"/>
    </row>
    <row r="24" spans="1:65">
      <c r="A24" s="30"/>
      <c r="B24" s="19"/>
      <c r="C24" s="9">
        <v>19</v>
      </c>
      <c r="D24" s="10">
        <v>7.3570835854222389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45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0"/>
    </row>
    <row r="25" spans="1:65">
      <c r="A25" s="30"/>
      <c r="B25" s="19"/>
      <c r="C25" s="9">
        <v>20</v>
      </c>
      <c r="D25" s="10">
        <v>7.8206490733830991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45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20" t="s">
        <v>193</v>
      </c>
      <c r="C26" s="12"/>
      <c r="D26" s="23">
        <v>7.4211381952833406</v>
      </c>
      <c r="E26" s="23">
        <v>7.0166666666666666</v>
      </c>
      <c r="F26" s="23">
        <v>6.955710701729827</v>
      </c>
      <c r="G26" s="23">
        <v>7.0216666666666674</v>
      </c>
      <c r="H26" s="23">
        <v>6.9116666666666662</v>
      </c>
      <c r="I26" s="23">
        <v>7.2149999999999999</v>
      </c>
      <c r="J26" s="23">
        <v>7.001666666666666</v>
      </c>
      <c r="K26" s="23">
        <v>7.4233333333333329</v>
      </c>
      <c r="L26" s="23">
        <v>7.0910000000000011</v>
      </c>
      <c r="M26" s="23">
        <v>7.1516666666666664</v>
      </c>
      <c r="N26" s="23">
        <v>6.9603333333333337</v>
      </c>
      <c r="O26" s="23">
        <v>7.1750000000000007</v>
      </c>
      <c r="P26" s="23">
        <v>7.1383333333333328</v>
      </c>
      <c r="Q26" s="23">
        <v>7.1416666666666666</v>
      </c>
      <c r="R26" s="23">
        <v>7.0575000000000001</v>
      </c>
      <c r="S26" s="23">
        <v>7.081500000000001</v>
      </c>
      <c r="T26" s="23">
        <v>7.1216666666666661</v>
      </c>
      <c r="U26" s="23">
        <v>7.4883333333333333</v>
      </c>
      <c r="V26" s="23">
        <v>7.0596666666666659</v>
      </c>
      <c r="W26" s="23">
        <v>7.0233333333333343</v>
      </c>
      <c r="X26" s="23">
        <v>7.0923333333333334</v>
      </c>
      <c r="Y26" s="23">
        <v>7.080000000000001</v>
      </c>
      <c r="Z26" s="23">
        <v>7.2238333333333324</v>
      </c>
      <c r="AA26" s="23">
        <v>7.1066666666666665</v>
      </c>
      <c r="AB26" s="23">
        <v>7.1228333333333351</v>
      </c>
      <c r="AC26" s="23">
        <v>6.844333333333334</v>
      </c>
      <c r="AD26" s="23">
        <v>7.0348333333333342</v>
      </c>
      <c r="AE26" s="23">
        <v>6.9816666666666665</v>
      </c>
      <c r="AF26" s="23">
        <v>7.0116666666666667</v>
      </c>
      <c r="AG26" s="23">
        <v>6.628333333333333</v>
      </c>
      <c r="AH26" s="23">
        <v>6.9984999999999999</v>
      </c>
      <c r="AI26" s="23">
        <v>6.89</v>
      </c>
      <c r="AJ26" s="23">
        <v>7.0933568452777775</v>
      </c>
      <c r="AK26" s="23" t="s">
        <v>353</v>
      </c>
      <c r="AL26" s="23">
        <v>7.4066666666666663</v>
      </c>
      <c r="AM26" s="23">
        <v>7.0499983333333338</v>
      </c>
      <c r="AN26" s="23">
        <v>7.0623824868353156</v>
      </c>
      <c r="AO26" s="23">
        <v>7.0633333333333326</v>
      </c>
      <c r="AP26" s="23">
        <v>7.02</v>
      </c>
      <c r="AQ26" s="23">
        <v>7.1804999999999994</v>
      </c>
      <c r="AR26" s="145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3" t="s">
        <v>194</v>
      </c>
      <c r="C27" s="29"/>
      <c r="D27" s="11">
        <v>7.3763786179186912</v>
      </c>
      <c r="E27" s="11">
        <v>7.0149999999999997</v>
      </c>
      <c r="F27" s="11">
        <v>6.9913374708430522</v>
      </c>
      <c r="G27" s="11">
        <v>6.96</v>
      </c>
      <c r="H27" s="11">
        <v>6.8800000000000008</v>
      </c>
      <c r="I27" s="11">
        <v>7.2549999999999999</v>
      </c>
      <c r="J27" s="11">
        <v>6.91</v>
      </c>
      <c r="K27" s="11">
        <v>7.41</v>
      </c>
      <c r="L27" s="11">
        <v>7.0880000000000001</v>
      </c>
      <c r="M27" s="11">
        <v>7.21</v>
      </c>
      <c r="N27" s="11">
        <v>6.8849999999999998</v>
      </c>
      <c r="O27" s="11">
        <v>7.1450000000000005</v>
      </c>
      <c r="P27" s="11">
        <v>7.125</v>
      </c>
      <c r="Q27" s="11">
        <v>7.1550000000000002</v>
      </c>
      <c r="R27" s="11">
        <v>7.0564999999999998</v>
      </c>
      <c r="S27" s="11">
        <v>7.0950000000000006</v>
      </c>
      <c r="T27" s="11">
        <v>7.1449999999999996</v>
      </c>
      <c r="U27" s="11">
        <v>7.4950000000000001</v>
      </c>
      <c r="V27" s="11">
        <v>7.0630000000000006</v>
      </c>
      <c r="W27" s="11">
        <v>7.02</v>
      </c>
      <c r="X27" s="11">
        <v>7.0909999999999993</v>
      </c>
      <c r="Y27" s="11">
        <v>7.0990000000000002</v>
      </c>
      <c r="Z27" s="11">
        <v>7.2454999999999998</v>
      </c>
      <c r="AA27" s="11">
        <v>7.125</v>
      </c>
      <c r="AB27" s="11">
        <v>7.1405000000000003</v>
      </c>
      <c r="AC27" s="11">
        <v>6.851</v>
      </c>
      <c r="AD27" s="11">
        <v>7.0369999999999999</v>
      </c>
      <c r="AE27" s="11">
        <v>6.99</v>
      </c>
      <c r="AF27" s="11">
        <v>6.98</v>
      </c>
      <c r="AG27" s="11">
        <v>6.6049999999999995</v>
      </c>
      <c r="AH27" s="11">
        <v>7.0129999999999999</v>
      </c>
      <c r="AI27" s="11">
        <v>6.8449999999999998</v>
      </c>
      <c r="AJ27" s="11">
        <v>7.0950195433333336</v>
      </c>
      <c r="AK27" s="11" t="s">
        <v>353</v>
      </c>
      <c r="AL27" s="11">
        <v>7.4649999999999999</v>
      </c>
      <c r="AM27" s="11">
        <v>7.0356299999999994</v>
      </c>
      <c r="AN27" s="11">
        <v>7.0554820855783316</v>
      </c>
      <c r="AO27" s="11">
        <v>7.0749999999999993</v>
      </c>
      <c r="AP27" s="11">
        <v>6.9649999999999999</v>
      </c>
      <c r="AQ27" s="11">
        <v>7.2</v>
      </c>
      <c r="AR27" s="145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A28" s="30"/>
      <c r="B28" s="3" t="s">
        <v>195</v>
      </c>
      <c r="C28" s="29"/>
      <c r="D28" s="24">
        <v>0.17803425676215537</v>
      </c>
      <c r="E28" s="24">
        <v>1.6329931618554571E-2</v>
      </c>
      <c r="F28" s="24">
        <v>0.14761796369323876</v>
      </c>
      <c r="G28" s="24">
        <v>0.29552777647230832</v>
      </c>
      <c r="H28" s="24">
        <v>0.13105978279650352</v>
      </c>
      <c r="I28" s="24">
        <v>9.4604439642122645E-2</v>
      </c>
      <c r="J28" s="24">
        <v>0.20054093513960353</v>
      </c>
      <c r="K28" s="24">
        <v>0.11656185768366376</v>
      </c>
      <c r="L28" s="24">
        <v>7.2919133291612814E-2</v>
      </c>
      <c r="M28" s="24">
        <v>0.14386336109887962</v>
      </c>
      <c r="N28" s="24">
        <v>0.17779613794080754</v>
      </c>
      <c r="O28" s="24">
        <v>0.10559356040971436</v>
      </c>
      <c r="P28" s="24">
        <v>0.17520464225204399</v>
      </c>
      <c r="Q28" s="24">
        <v>4.9564772436345161E-2</v>
      </c>
      <c r="R28" s="24">
        <v>6.6899177872377383E-2</v>
      </c>
      <c r="S28" s="24">
        <v>3.3851144736921329E-2</v>
      </c>
      <c r="T28" s="24">
        <v>0.11548448669265785</v>
      </c>
      <c r="U28" s="24">
        <v>0.1014724921674179</v>
      </c>
      <c r="V28" s="24">
        <v>5.2576293770735437E-2</v>
      </c>
      <c r="W28" s="24">
        <v>0.14569374271624255</v>
      </c>
      <c r="X28" s="24">
        <v>2.4336529470462141E-2</v>
      </c>
      <c r="Y28" s="24">
        <v>5.366935811056435E-2</v>
      </c>
      <c r="Z28" s="24">
        <v>8.2455846770660618E-2</v>
      </c>
      <c r="AA28" s="24">
        <v>5.0464508980734818E-2</v>
      </c>
      <c r="AB28" s="24">
        <v>5.4864985798473036E-2</v>
      </c>
      <c r="AC28" s="24">
        <v>2.6227212331215555E-2</v>
      </c>
      <c r="AD28" s="24">
        <v>6.90895554093863E-2</v>
      </c>
      <c r="AE28" s="24">
        <v>0.27139761728258893</v>
      </c>
      <c r="AF28" s="24">
        <v>6.615638039272291E-2</v>
      </c>
      <c r="AG28" s="24">
        <v>0.15354695264532839</v>
      </c>
      <c r="AH28" s="24">
        <v>0.10922041933631281</v>
      </c>
      <c r="AI28" s="24">
        <v>0.18132843130629003</v>
      </c>
      <c r="AJ28" s="24">
        <v>2.9213274196691768E-2</v>
      </c>
      <c r="AK28" s="24" t="s">
        <v>353</v>
      </c>
      <c r="AL28" s="24">
        <v>0.15692885861646572</v>
      </c>
      <c r="AM28" s="24">
        <v>5.0722633376695539E-2</v>
      </c>
      <c r="AN28" s="24">
        <v>5.9742522063304264E-2</v>
      </c>
      <c r="AO28" s="24">
        <v>0.10347302385968384</v>
      </c>
      <c r="AP28" s="24">
        <v>0.18825514601200138</v>
      </c>
      <c r="AQ28" s="24">
        <v>0.10644012401345651</v>
      </c>
      <c r="AR28" s="186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51"/>
    </row>
    <row r="29" spans="1:65">
      <c r="A29" s="30"/>
      <c r="B29" s="3" t="s">
        <v>74</v>
      </c>
      <c r="C29" s="29"/>
      <c r="D29" s="13">
        <v>2.3990155159124886E-2</v>
      </c>
      <c r="E29" s="13">
        <v>2.3273061689151409E-3</v>
      </c>
      <c r="F29" s="13">
        <v>2.1222556547173161E-2</v>
      </c>
      <c r="G29" s="13">
        <v>4.2087981458197241E-2</v>
      </c>
      <c r="H29" s="13">
        <v>1.8962109881336415E-2</v>
      </c>
      <c r="I29" s="13">
        <v>1.3112188446586645E-2</v>
      </c>
      <c r="J29" s="13">
        <v>2.8641885523390174E-2</v>
      </c>
      <c r="K29" s="13">
        <v>1.5702091291018919E-2</v>
      </c>
      <c r="L29" s="13">
        <v>1.0283335677846962E-2</v>
      </c>
      <c r="M29" s="13">
        <v>2.0116060745590254E-2</v>
      </c>
      <c r="N29" s="13">
        <v>2.5544198736766562E-2</v>
      </c>
      <c r="O29" s="13">
        <v>1.4716872530970641E-2</v>
      </c>
      <c r="P29" s="13">
        <v>2.4544194571848331E-2</v>
      </c>
      <c r="Q29" s="13">
        <v>6.940224845229194E-3</v>
      </c>
      <c r="R29" s="13">
        <v>9.4791608745841138E-3</v>
      </c>
      <c r="S29" s="13">
        <v>4.780222373356114E-3</v>
      </c>
      <c r="T29" s="13">
        <v>1.6215935412027781E-2</v>
      </c>
      <c r="U29" s="13">
        <v>1.3550744558301967E-2</v>
      </c>
      <c r="V29" s="13">
        <v>7.4474187313946045E-3</v>
      </c>
      <c r="W29" s="13">
        <v>2.0744244335487782E-2</v>
      </c>
      <c r="X29" s="13">
        <v>3.4313854590114407E-3</v>
      </c>
      <c r="Y29" s="13">
        <v>7.5804178122266018E-3</v>
      </c>
      <c r="Z29" s="13">
        <v>1.1414417105967833E-2</v>
      </c>
      <c r="AA29" s="13">
        <v>7.1010097064823858E-3</v>
      </c>
      <c r="AB29" s="13">
        <v>7.702691222847606E-3</v>
      </c>
      <c r="AC29" s="13">
        <v>3.8319601126794263E-3</v>
      </c>
      <c r="AD29" s="13">
        <v>9.8210649969513071E-3</v>
      </c>
      <c r="AE29" s="13">
        <v>3.8872898154584237E-2</v>
      </c>
      <c r="AF29" s="13">
        <v>9.4351861743840609E-3</v>
      </c>
      <c r="AG29" s="13">
        <v>2.3165243044304007E-2</v>
      </c>
      <c r="AH29" s="13">
        <v>1.5606261246883305E-2</v>
      </c>
      <c r="AI29" s="13">
        <v>2.6317624282480412E-2</v>
      </c>
      <c r="AJ29" s="13">
        <v>4.1183990646318268E-3</v>
      </c>
      <c r="AK29" s="13" t="s">
        <v>353</v>
      </c>
      <c r="AL29" s="13">
        <v>2.1187514664689343E-2</v>
      </c>
      <c r="AM29" s="13">
        <v>7.1947014706190996E-3</v>
      </c>
      <c r="AN29" s="13">
        <v>8.4592589221367913E-3</v>
      </c>
      <c r="AO29" s="13">
        <v>1.4649319092923621E-2</v>
      </c>
      <c r="AP29" s="13">
        <v>2.6816972366381964E-2</v>
      </c>
      <c r="AQ29" s="13">
        <v>1.4823497529901333E-2</v>
      </c>
      <c r="AR29" s="145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0"/>
    </row>
    <row r="30" spans="1:65">
      <c r="A30" s="30"/>
      <c r="B30" s="3" t="s">
        <v>196</v>
      </c>
      <c r="C30" s="29"/>
      <c r="D30" s="13">
        <v>5.1088722472849346E-2</v>
      </c>
      <c r="E30" s="13">
        <v>-6.1983743447985296E-3</v>
      </c>
      <c r="F30" s="13">
        <v>-1.4831838057047353E-2</v>
      </c>
      <c r="G30" s="13">
        <v>-5.490202164996516E-3</v>
      </c>
      <c r="H30" s="13">
        <v>-2.1069990120636484E-2</v>
      </c>
      <c r="I30" s="13">
        <v>2.1892455454006532E-2</v>
      </c>
      <c r="J30" s="13">
        <v>-8.322890884204015E-3</v>
      </c>
      <c r="K30" s="13">
        <v>5.1399629612415065E-2</v>
      </c>
      <c r="L30" s="13">
        <v>4.3297853949217924E-3</v>
      </c>
      <c r="M30" s="13">
        <v>1.2922274509850284E-2</v>
      </c>
      <c r="N30" s="13">
        <v>-1.4177114237232114E-2</v>
      </c>
      <c r="O30" s="13">
        <v>1.62270780155922E-2</v>
      </c>
      <c r="P30" s="13">
        <v>1.1033815363712174E-2</v>
      </c>
      <c r="Q30" s="13">
        <v>1.1505930150246702E-2</v>
      </c>
      <c r="R30" s="13">
        <v>-4.1496820975039928E-4</v>
      </c>
      <c r="S30" s="13">
        <v>2.9842582532983997E-3</v>
      </c>
      <c r="T30" s="13">
        <v>8.6732414310393136E-3</v>
      </c>
      <c r="U30" s="13">
        <v>6.0605867949838688E-2</v>
      </c>
      <c r="V30" s="13">
        <v>-1.0809359850305622E-4</v>
      </c>
      <c r="W30" s="13">
        <v>-5.2541447717292522E-3</v>
      </c>
      <c r="X30" s="13">
        <v>4.518631309535559E-3</v>
      </c>
      <c r="Y30" s="13">
        <v>2.7718065993578289E-3</v>
      </c>
      <c r="Z30" s="13">
        <v>2.314355963832293E-2</v>
      </c>
      <c r="AA30" s="13">
        <v>6.5487248916340501E-3</v>
      </c>
      <c r="AB30" s="13">
        <v>8.8384816063267202E-3</v>
      </c>
      <c r="AC30" s="13">
        <v>-3.060670880863392E-2</v>
      </c>
      <c r="AD30" s="13">
        <v>-3.6253487581850985E-3</v>
      </c>
      <c r="AE30" s="13">
        <v>-1.1155579603411181E-2</v>
      </c>
      <c r="AF30" s="13">
        <v>-6.906546524600321E-3</v>
      </c>
      <c r="AG30" s="13">
        <v>-6.1199746976072111E-2</v>
      </c>
      <c r="AH30" s="13">
        <v>-8.7713999314117386E-3</v>
      </c>
      <c r="AI30" s="13">
        <v>-2.4138736233110913E-2</v>
      </c>
      <c r="AJ30" s="13">
        <v>4.6635958464855687E-3</v>
      </c>
      <c r="AK30" s="13" t="s">
        <v>353</v>
      </c>
      <c r="AL30" s="13">
        <v>4.9039055679742427E-2</v>
      </c>
      <c r="AM30" s="13">
        <v>-1.4774625368463301E-3</v>
      </c>
      <c r="AN30" s="13">
        <v>2.7656005925336125E-4</v>
      </c>
      <c r="AO30" s="13">
        <v>4.1123266668496861E-4</v>
      </c>
      <c r="AP30" s="13">
        <v>-5.7262595582640019E-3</v>
      </c>
      <c r="AQ30" s="13">
        <v>1.7006067413374071E-2</v>
      </c>
      <c r="AR30" s="145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0"/>
    </row>
    <row r="31" spans="1:65">
      <c r="A31" s="30"/>
      <c r="B31" s="45" t="s">
        <v>197</v>
      </c>
      <c r="C31" s="46"/>
      <c r="D31" s="44" t="s">
        <v>198</v>
      </c>
      <c r="E31" s="44">
        <v>0.51</v>
      </c>
      <c r="F31" s="44">
        <v>1.19</v>
      </c>
      <c r="G31" s="44">
        <v>0.46</v>
      </c>
      <c r="H31" s="44">
        <v>1.68</v>
      </c>
      <c r="I31" s="44">
        <v>1.69</v>
      </c>
      <c r="J31" s="44">
        <v>0.68</v>
      </c>
      <c r="K31" s="44">
        <v>4.01</v>
      </c>
      <c r="L31" s="44">
        <v>0.31</v>
      </c>
      <c r="M31" s="44">
        <v>0.99</v>
      </c>
      <c r="N31" s="44">
        <v>1.1399999999999999</v>
      </c>
      <c r="O31" s="44">
        <v>1.25</v>
      </c>
      <c r="P31" s="44">
        <v>0.84</v>
      </c>
      <c r="Q31" s="44">
        <v>0.88</v>
      </c>
      <c r="R31" s="44">
        <v>0.06</v>
      </c>
      <c r="S31" s="44">
        <v>0.21</v>
      </c>
      <c r="T31" s="44">
        <v>0.65</v>
      </c>
      <c r="U31" s="44">
        <v>4.74</v>
      </c>
      <c r="V31" s="44">
        <v>0.04</v>
      </c>
      <c r="W31" s="44">
        <v>0.44</v>
      </c>
      <c r="X31" s="44">
        <v>0.33</v>
      </c>
      <c r="Y31" s="44">
        <v>0.19</v>
      </c>
      <c r="Z31" s="44">
        <v>1.79</v>
      </c>
      <c r="AA31" s="44">
        <v>0.49</v>
      </c>
      <c r="AB31" s="44">
        <v>0.67</v>
      </c>
      <c r="AC31" s="44">
        <v>2.4300000000000002</v>
      </c>
      <c r="AD31" s="44">
        <v>0.31</v>
      </c>
      <c r="AE31" s="44">
        <v>0.9</v>
      </c>
      <c r="AF31" s="44">
        <v>0.56999999999999995</v>
      </c>
      <c r="AG31" s="44">
        <v>4.84</v>
      </c>
      <c r="AH31" s="44">
        <v>0.72</v>
      </c>
      <c r="AI31" s="44">
        <v>1.92</v>
      </c>
      <c r="AJ31" s="44">
        <v>0.34</v>
      </c>
      <c r="AK31" s="44" t="s">
        <v>198</v>
      </c>
      <c r="AL31" s="44">
        <v>3.83</v>
      </c>
      <c r="AM31" s="44">
        <v>0.14000000000000001</v>
      </c>
      <c r="AN31" s="44">
        <v>0.01</v>
      </c>
      <c r="AO31" s="44">
        <v>0.01</v>
      </c>
      <c r="AP31" s="44">
        <v>0.48</v>
      </c>
      <c r="AQ31" s="44">
        <v>1.31</v>
      </c>
      <c r="AR31" s="14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0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1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</sheetData>
  <dataConsolidate/>
  <conditionalFormatting sqref="B6:C25 E6:AQ25">
    <cfRule type="expression" dxfId="14" priority="3">
      <formula>AND($B6&lt;&gt;$B5,NOT(ISBLANK(INDIRECT(Anlyt_LabRefThisCol))))</formula>
    </cfRule>
  </conditionalFormatting>
  <conditionalFormatting sqref="C2:AQ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0E7F-8837-4D64-AC0B-B2F860DE366E}">
  <sheetPr codeName="Sheet12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9.5">
      <c r="B1" s="8" t="s">
        <v>276</v>
      </c>
      <c r="BM1" s="28" t="s">
        <v>210</v>
      </c>
    </row>
    <row r="2" spans="1:66" ht="19.5">
      <c r="A2" s="25" t="s">
        <v>99</v>
      </c>
      <c r="B2" s="18" t="s">
        <v>94</v>
      </c>
      <c r="C2" s="15" t="s">
        <v>95</v>
      </c>
      <c r="D2" s="16" t="s">
        <v>142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143</v>
      </c>
      <c r="C3" s="9" t="s">
        <v>143</v>
      </c>
      <c r="D3" s="143" t="s">
        <v>199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85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13.07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13.05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</v>
      </c>
    </row>
    <row r="8" spans="1:66">
      <c r="A8" s="30"/>
      <c r="B8" s="20" t="s">
        <v>193</v>
      </c>
      <c r="C8" s="12"/>
      <c r="D8" s="23">
        <v>13.06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194</v>
      </c>
      <c r="C9" s="29"/>
      <c r="D9" s="11">
        <v>13.06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13.06</v>
      </c>
      <c r="BN9" s="28"/>
    </row>
    <row r="10" spans="1:66">
      <c r="A10" s="30"/>
      <c r="B10" s="3" t="s">
        <v>195</v>
      </c>
      <c r="C10" s="29"/>
      <c r="D10" s="24">
        <v>1.4142135623730649E-2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3" t="s">
        <v>74</v>
      </c>
      <c r="C11" s="29"/>
      <c r="D11" s="13">
        <v>1.0828587767021936E-3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196</v>
      </c>
      <c r="C12" s="29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197</v>
      </c>
      <c r="C13" s="46"/>
      <c r="D13" s="44" t="s">
        <v>198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 ht="15">
      <c r="B15" s="8" t="s">
        <v>277</v>
      </c>
      <c r="BM15" s="28" t="s">
        <v>210</v>
      </c>
    </row>
    <row r="16" spans="1:66" ht="15">
      <c r="A16" s="25" t="s">
        <v>7</v>
      </c>
      <c r="B16" s="18" t="s">
        <v>94</v>
      </c>
      <c r="C16" s="15" t="s">
        <v>95</v>
      </c>
      <c r="D16" s="16" t="s">
        <v>142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143</v>
      </c>
      <c r="C17" s="9" t="s">
        <v>143</v>
      </c>
      <c r="D17" s="143" t="s">
        <v>199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85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188">
        <v>10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30"/>
      <c r="B21" s="19">
        <v>1</v>
      </c>
      <c r="C21" s="9">
        <v>2</v>
      </c>
      <c r="D21" s="192">
        <v>10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>
        <v>2</v>
      </c>
    </row>
    <row r="22" spans="1:65">
      <c r="A22" s="30"/>
      <c r="B22" s="20" t="s">
        <v>193</v>
      </c>
      <c r="C22" s="12"/>
      <c r="D22" s="193">
        <v>10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30"/>
      <c r="B23" s="3" t="s">
        <v>194</v>
      </c>
      <c r="C23" s="29"/>
      <c r="D23" s="192">
        <v>10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10</v>
      </c>
    </row>
    <row r="24" spans="1:65">
      <c r="A24" s="30"/>
      <c r="B24" s="3" t="s">
        <v>195</v>
      </c>
      <c r="C24" s="29"/>
      <c r="D24" s="192">
        <v>0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8</v>
      </c>
    </row>
    <row r="25" spans="1:65">
      <c r="A25" s="30"/>
      <c r="B25" s="3" t="s">
        <v>74</v>
      </c>
      <c r="C25" s="29"/>
      <c r="D25" s="13">
        <v>0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0"/>
    </row>
    <row r="26" spans="1:65">
      <c r="A26" s="30"/>
      <c r="B26" s="3" t="s">
        <v>196</v>
      </c>
      <c r="C26" s="29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0"/>
    </row>
    <row r="27" spans="1:65">
      <c r="A27" s="30"/>
      <c r="B27" s="45" t="s">
        <v>197</v>
      </c>
      <c r="C27" s="46"/>
      <c r="D27" s="44" t="s">
        <v>198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0"/>
    </row>
    <row r="28" spans="1:65">
      <c r="B28" s="31"/>
      <c r="C28" s="20"/>
      <c r="D28" s="20"/>
      <c r="BM28" s="50"/>
    </row>
    <row r="29" spans="1:65" ht="15">
      <c r="B29" s="8" t="s">
        <v>278</v>
      </c>
      <c r="BM29" s="28" t="s">
        <v>210</v>
      </c>
    </row>
    <row r="30" spans="1:65" ht="15">
      <c r="A30" s="25" t="s">
        <v>90</v>
      </c>
      <c r="B30" s="18" t="s">
        <v>94</v>
      </c>
      <c r="C30" s="15" t="s">
        <v>95</v>
      </c>
      <c r="D30" s="16" t="s">
        <v>142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143</v>
      </c>
      <c r="C31" s="9" t="s">
        <v>143</v>
      </c>
      <c r="D31" s="143" t="s">
        <v>199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85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194">
        <v>530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7">
        <v>1</v>
      </c>
    </row>
    <row r="35" spans="1:65">
      <c r="A35" s="30"/>
      <c r="B35" s="19">
        <v>1</v>
      </c>
      <c r="C35" s="9">
        <v>2</v>
      </c>
      <c r="D35" s="198">
        <v>520</v>
      </c>
      <c r="E35" s="19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7">
        <v>3</v>
      </c>
    </row>
    <row r="36" spans="1:65">
      <c r="A36" s="30"/>
      <c r="B36" s="20" t="s">
        <v>193</v>
      </c>
      <c r="C36" s="12"/>
      <c r="D36" s="199">
        <v>525</v>
      </c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7">
        <v>16</v>
      </c>
    </row>
    <row r="37" spans="1:65">
      <c r="A37" s="30"/>
      <c r="B37" s="3" t="s">
        <v>194</v>
      </c>
      <c r="C37" s="29"/>
      <c r="D37" s="198">
        <v>525</v>
      </c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7">
        <v>525</v>
      </c>
    </row>
    <row r="38" spans="1:65">
      <c r="A38" s="30"/>
      <c r="B38" s="3" t="s">
        <v>195</v>
      </c>
      <c r="C38" s="29"/>
      <c r="D38" s="198">
        <v>7.0710678118654755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7">
        <v>9</v>
      </c>
    </row>
    <row r="39" spans="1:65">
      <c r="A39" s="30"/>
      <c r="B39" s="3" t="s">
        <v>74</v>
      </c>
      <c r="C39" s="29"/>
      <c r="D39" s="13">
        <v>1.3468700594029477E-2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0"/>
    </row>
    <row r="40" spans="1:65">
      <c r="A40" s="30"/>
      <c r="B40" s="3" t="s">
        <v>196</v>
      </c>
      <c r="C40" s="29"/>
      <c r="D40" s="13">
        <v>0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0"/>
    </row>
    <row r="41" spans="1:65">
      <c r="A41" s="30"/>
      <c r="B41" s="45" t="s">
        <v>197</v>
      </c>
      <c r="C41" s="46"/>
      <c r="D41" s="44" t="s">
        <v>198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0"/>
    </row>
    <row r="42" spans="1:65">
      <c r="B42" s="31"/>
      <c r="C42" s="20"/>
      <c r="D42" s="20"/>
      <c r="BM42" s="50"/>
    </row>
    <row r="43" spans="1:65" ht="15">
      <c r="B43" s="8" t="s">
        <v>279</v>
      </c>
      <c r="BM43" s="28" t="s">
        <v>210</v>
      </c>
    </row>
    <row r="44" spans="1:65" ht="15">
      <c r="A44" s="25" t="s">
        <v>87</v>
      </c>
      <c r="B44" s="18" t="s">
        <v>94</v>
      </c>
      <c r="C44" s="15" t="s">
        <v>95</v>
      </c>
      <c r="D44" s="16" t="s">
        <v>142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143</v>
      </c>
      <c r="C45" s="9" t="s">
        <v>143</v>
      </c>
      <c r="D45" s="143" t="s">
        <v>199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85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3.1300000000000003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3.1400000000000006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4</v>
      </c>
    </row>
    <row r="50" spans="1:65">
      <c r="A50" s="30"/>
      <c r="B50" s="20" t="s">
        <v>193</v>
      </c>
      <c r="C50" s="12"/>
      <c r="D50" s="23">
        <v>3.1350000000000007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194</v>
      </c>
      <c r="C51" s="29"/>
      <c r="D51" s="11">
        <v>3.1350000000000007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3.1349999999999998</v>
      </c>
    </row>
    <row r="52" spans="1:65">
      <c r="A52" s="30"/>
      <c r="B52" s="3" t="s">
        <v>195</v>
      </c>
      <c r="C52" s="29"/>
      <c r="D52" s="24">
        <v>7.0710678118656384E-3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10</v>
      </c>
    </row>
    <row r="53" spans="1:65">
      <c r="A53" s="30"/>
      <c r="B53" s="3" t="s">
        <v>74</v>
      </c>
      <c r="C53" s="29"/>
      <c r="D53" s="13">
        <v>2.2555240229236483E-3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A54" s="30"/>
      <c r="B54" s="3" t="s">
        <v>196</v>
      </c>
      <c r="C54" s="29"/>
      <c r="D54" s="13">
        <v>2.2204460492503131E-16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0"/>
    </row>
    <row r="55" spans="1:65">
      <c r="A55" s="30"/>
      <c r="B55" s="45" t="s">
        <v>197</v>
      </c>
      <c r="C55" s="46"/>
      <c r="D55" s="44" t="s">
        <v>198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0"/>
    </row>
    <row r="56" spans="1:65">
      <c r="B56" s="31"/>
      <c r="C56" s="20"/>
      <c r="D56" s="20"/>
      <c r="BM56" s="50"/>
    </row>
    <row r="57" spans="1:65" ht="15">
      <c r="B57" s="8" t="s">
        <v>280</v>
      </c>
      <c r="BM57" s="28" t="s">
        <v>210</v>
      </c>
    </row>
    <row r="58" spans="1:65" ht="15">
      <c r="A58" s="25" t="s">
        <v>138</v>
      </c>
      <c r="B58" s="18" t="s">
        <v>94</v>
      </c>
      <c r="C58" s="15" t="s">
        <v>95</v>
      </c>
      <c r="D58" s="16" t="s">
        <v>142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143</v>
      </c>
      <c r="C59" s="9" t="s">
        <v>143</v>
      </c>
      <c r="D59" s="143" t="s">
        <v>199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85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/>
      <c r="C61" s="9"/>
      <c r="D61" s="26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8">
        <v>1</v>
      </c>
      <c r="C62" s="14">
        <v>1</v>
      </c>
      <c r="D62" s="188">
        <v>10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0"/>
      <c r="B63" s="19">
        <v>1</v>
      </c>
      <c r="C63" s="9">
        <v>2</v>
      </c>
      <c r="D63" s="192">
        <v>10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>
        <v>5</v>
      </c>
    </row>
    <row r="64" spans="1:65">
      <c r="A64" s="30"/>
      <c r="B64" s="20" t="s">
        <v>193</v>
      </c>
      <c r="C64" s="12"/>
      <c r="D64" s="193">
        <v>10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0"/>
      <c r="B65" s="3" t="s">
        <v>194</v>
      </c>
      <c r="C65" s="29"/>
      <c r="D65" s="192">
        <v>10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10</v>
      </c>
    </row>
    <row r="66" spans="1:65">
      <c r="A66" s="30"/>
      <c r="B66" s="3" t="s">
        <v>195</v>
      </c>
      <c r="C66" s="29"/>
      <c r="D66" s="192">
        <v>0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11</v>
      </c>
    </row>
    <row r="67" spans="1:65">
      <c r="A67" s="30"/>
      <c r="B67" s="3" t="s">
        <v>74</v>
      </c>
      <c r="C67" s="29"/>
      <c r="D67" s="13">
        <v>0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0"/>
    </row>
    <row r="68" spans="1:65">
      <c r="A68" s="30"/>
      <c r="B68" s="3" t="s">
        <v>196</v>
      </c>
      <c r="C68" s="29"/>
      <c r="D68" s="13">
        <v>0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0"/>
    </row>
    <row r="69" spans="1:65">
      <c r="A69" s="30"/>
      <c r="B69" s="45" t="s">
        <v>197</v>
      </c>
      <c r="C69" s="46"/>
      <c r="D69" s="44" t="s">
        <v>198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0"/>
    </row>
    <row r="70" spans="1:65">
      <c r="B70" s="31"/>
      <c r="C70" s="20"/>
      <c r="D70" s="20"/>
      <c r="BM70" s="50"/>
    </row>
    <row r="71" spans="1:65" ht="15">
      <c r="B71" s="8" t="s">
        <v>281</v>
      </c>
      <c r="BM71" s="28" t="s">
        <v>210</v>
      </c>
    </row>
    <row r="72" spans="1:65" ht="15">
      <c r="A72" s="25" t="s">
        <v>24</v>
      </c>
      <c r="B72" s="18" t="s">
        <v>94</v>
      </c>
      <c r="C72" s="15" t="s">
        <v>95</v>
      </c>
      <c r="D72" s="16" t="s">
        <v>142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143</v>
      </c>
      <c r="C73" s="9" t="s">
        <v>143</v>
      </c>
      <c r="D73" s="143" t="s">
        <v>199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85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188">
        <v>30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30"/>
      <c r="B77" s="19">
        <v>1</v>
      </c>
      <c r="C77" s="9">
        <v>2</v>
      </c>
      <c r="D77" s="192">
        <v>20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>
        <v>6</v>
      </c>
    </row>
    <row r="78" spans="1:65">
      <c r="A78" s="30"/>
      <c r="B78" s="20" t="s">
        <v>193</v>
      </c>
      <c r="C78" s="12"/>
      <c r="D78" s="193">
        <v>25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30"/>
      <c r="B79" s="3" t="s">
        <v>194</v>
      </c>
      <c r="C79" s="29"/>
      <c r="D79" s="192">
        <v>25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25</v>
      </c>
    </row>
    <row r="80" spans="1:65">
      <c r="A80" s="30"/>
      <c r="B80" s="3" t="s">
        <v>195</v>
      </c>
      <c r="C80" s="29"/>
      <c r="D80" s="192">
        <v>7.0710678118654755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12</v>
      </c>
    </row>
    <row r="81" spans="1:65">
      <c r="A81" s="30"/>
      <c r="B81" s="3" t="s">
        <v>74</v>
      </c>
      <c r="C81" s="29"/>
      <c r="D81" s="13">
        <v>0.28284271247461901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0"/>
    </row>
    <row r="82" spans="1:65">
      <c r="A82" s="30"/>
      <c r="B82" s="3" t="s">
        <v>196</v>
      </c>
      <c r="C82" s="29"/>
      <c r="D82" s="13">
        <v>0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0"/>
    </row>
    <row r="83" spans="1:65">
      <c r="A83" s="30"/>
      <c r="B83" s="45" t="s">
        <v>197</v>
      </c>
      <c r="C83" s="46"/>
      <c r="D83" s="44" t="s">
        <v>198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0"/>
    </row>
    <row r="84" spans="1:65">
      <c r="B84" s="31"/>
      <c r="C84" s="20"/>
      <c r="D84" s="20"/>
      <c r="BM84" s="50"/>
    </row>
    <row r="85" spans="1:65" ht="19.5">
      <c r="B85" s="8" t="s">
        <v>282</v>
      </c>
      <c r="BM85" s="28" t="s">
        <v>210</v>
      </c>
    </row>
    <row r="86" spans="1:65" ht="19.5">
      <c r="A86" s="25" t="s">
        <v>200</v>
      </c>
      <c r="B86" s="18" t="s">
        <v>94</v>
      </c>
      <c r="C86" s="15" t="s">
        <v>95</v>
      </c>
      <c r="D86" s="16" t="s">
        <v>142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143</v>
      </c>
      <c r="C87" s="9" t="s">
        <v>143</v>
      </c>
      <c r="D87" s="143" t="s">
        <v>199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85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194">
        <v>250</v>
      </c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7">
        <v>1</v>
      </c>
    </row>
    <row r="91" spans="1:65">
      <c r="A91" s="30"/>
      <c r="B91" s="19">
        <v>1</v>
      </c>
      <c r="C91" s="9">
        <v>2</v>
      </c>
      <c r="D91" s="198">
        <v>250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7">
        <v>7</v>
      </c>
    </row>
    <row r="92" spans="1:65">
      <c r="A92" s="30"/>
      <c r="B92" s="20" t="s">
        <v>193</v>
      </c>
      <c r="C92" s="12"/>
      <c r="D92" s="199">
        <v>250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7">
        <v>16</v>
      </c>
    </row>
    <row r="93" spans="1:65">
      <c r="A93" s="30"/>
      <c r="B93" s="3" t="s">
        <v>194</v>
      </c>
      <c r="C93" s="29"/>
      <c r="D93" s="198">
        <v>250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7">
        <v>250</v>
      </c>
    </row>
    <row r="94" spans="1:65">
      <c r="A94" s="30"/>
      <c r="B94" s="3" t="s">
        <v>195</v>
      </c>
      <c r="C94" s="29"/>
      <c r="D94" s="198">
        <v>0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7">
        <v>13</v>
      </c>
    </row>
    <row r="95" spans="1:65">
      <c r="A95" s="30"/>
      <c r="B95" s="3" t="s">
        <v>74</v>
      </c>
      <c r="C95" s="29"/>
      <c r="D95" s="13">
        <v>0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0"/>
    </row>
    <row r="96" spans="1:65">
      <c r="A96" s="30"/>
      <c r="B96" s="3" t="s">
        <v>196</v>
      </c>
      <c r="C96" s="29"/>
      <c r="D96" s="13">
        <v>0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0"/>
    </row>
    <row r="97" spans="1:65">
      <c r="A97" s="30"/>
      <c r="B97" s="45" t="s">
        <v>197</v>
      </c>
      <c r="C97" s="46"/>
      <c r="D97" s="44" t="s">
        <v>198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0"/>
    </row>
    <row r="98" spans="1:65">
      <c r="B98" s="31"/>
      <c r="C98" s="20"/>
      <c r="D98" s="20"/>
      <c r="BM98" s="50"/>
    </row>
    <row r="99" spans="1:65" ht="15">
      <c r="B99" s="8" t="s">
        <v>283</v>
      </c>
      <c r="BM99" s="28" t="s">
        <v>210</v>
      </c>
    </row>
    <row r="100" spans="1:65" ht="15">
      <c r="A100" s="25" t="s">
        <v>0</v>
      </c>
      <c r="B100" s="18" t="s">
        <v>94</v>
      </c>
      <c r="C100" s="15" t="s">
        <v>95</v>
      </c>
      <c r="D100" s="16" t="s">
        <v>142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143</v>
      </c>
      <c r="C101" s="9" t="s">
        <v>143</v>
      </c>
      <c r="D101" s="143" t="s">
        <v>199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85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188">
        <v>30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0"/>
      <c r="B105" s="19">
        <v>1</v>
      </c>
      <c r="C105" s="9">
        <v>2</v>
      </c>
      <c r="D105" s="192">
        <v>40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8</v>
      </c>
    </row>
    <row r="106" spans="1:65">
      <c r="A106" s="30"/>
      <c r="B106" s="20" t="s">
        <v>193</v>
      </c>
      <c r="C106" s="12"/>
      <c r="D106" s="193">
        <v>35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0"/>
      <c r="B107" s="3" t="s">
        <v>194</v>
      </c>
      <c r="C107" s="29"/>
      <c r="D107" s="192">
        <v>35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35</v>
      </c>
    </row>
    <row r="108" spans="1:65">
      <c r="A108" s="30"/>
      <c r="B108" s="3" t="s">
        <v>195</v>
      </c>
      <c r="C108" s="29"/>
      <c r="D108" s="192">
        <v>7.0710678118654755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14</v>
      </c>
    </row>
    <row r="109" spans="1:65">
      <c r="A109" s="30"/>
      <c r="B109" s="3" t="s">
        <v>74</v>
      </c>
      <c r="C109" s="29"/>
      <c r="D109" s="13">
        <v>0.20203050891044216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0"/>
    </row>
    <row r="110" spans="1:65">
      <c r="A110" s="30"/>
      <c r="B110" s="3" t="s">
        <v>196</v>
      </c>
      <c r="C110" s="29"/>
      <c r="D110" s="13">
        <v>0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0"/>
    </row>
    <row r="111" spans="1:65">
      <c r="A111" s="30"/>
      <c r="B111" s="45" t="s">
        <v>197</v>
      </c>
      <c r="C111" s="46"/>
      <c r="D111" s="44" t="s">
        <v>198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0"/>
    </row>
    <row r="112" spans="1:65">
      <c r="B112" s="31"/>
      <c r="C112" s="20"/>
      <c r="D112" s="20"/>
      <c r="BM112" s="50"/>
    </row>
    <row r="113" spans="1:65" ht="19.5">
      <c r="B113" s="8" t="s">
        <v>284</v>
      </c>
      <c r="BM113" s="28" t="s">
        <v>210</v>
      </c>
    </row>
    <row r="114" spans="1:65" ht="19.5">
      <c r="A114" s="25" t="s">
        <v>201</v>
      </c>
      <c r="B114" s="18" t="s">
        <v>94</v>
      </c>
      <c r="C114" s="15" t="s">
        <v>95</v>
      </c>
      <c r="D114" s="16" t="s">
        <v>142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143</v>
      </c>
      <c r="C115" s="9" t="s">
        <v>143</v>
      </c>
      <c r="D115" s="143" t="s">
        <v>199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85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6.8499999999999988</v>
      </c>
      <c r="E118" s="14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6.84</v>
      </c>
      <c r="E119" s="14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</v>
      </c>
    </row>
    <row r="120" spans="1:65">
      <c r="A120" s="30"/>
      <c r="B120" s="20" t="s">
        <v>193</v>
      </c>
      <c r="C120" s="12"/>
      <c r="D120" s="23">
        <v>6.8449999999999989</v>
      </c>
      <c r="E120" s="14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194</v>
      </c>
      <c r="C121" s="29"/>
      <c r="D121" s="11">
        <v>6.8449999999999989</v>
      </c>
      <c r="E121" s="14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6.8449999999999998</v>
      </c>
    </row>
    <row r="122" spans="1:65">
      <c r="A122" s="30"/>
      <c r="B122" s="3" t="s">
        <v>195</v>
      </c>
      <c r="C122" s="29"/>
      <c r="D122" s="24">
        <v>7.0710678118646965E-3</v>
      </c>
      <c r="E122" s="14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7</v>
      </c>
    </row>
    <row r="123" spans="1:65">
      <c r="A123" s="30"/>
      <c r="B123" s="3" t="s">
        <v>74</v>
      </c>
      <c r="C123" s="29"/>
      <c r="D123" s="13">
        <v>1.0330267073578813E-3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0"/>
    </row>
    <row r="124" spans="1:65">
      <c r="A124" s="30"/>
      <c r="B124" s="3" t="s">
        <v>196</v>
      </c>
      <c r="C124" s="29"/>
      <c r="D124" s="13">
        <v>-1.1102230246251565E-16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0"/>
    </row>
    <row r="125" spans="1:65">
      <c r="A125" s="30"/>
      <c r="B125" s="45" t="s">
        <v>197</v>
      </c>
      <c r="C125" s="46"/>
      <c r="D125" s="44" t="s">
        <v>198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0"/>
    </row>
    <row r="126" spans="1:65">
      <c r="B126" s="31"/>
      <c r="C126" s="20"/>
      <c r="D126" s="20"/>
      <c r="BM126" s="50"/>
    </row>
    <row r="127" spans="1:65" ht="19.5">
      <c r="B127" s="8" t="s">
        <v>285</v>
      </c>
      <c r="BM127" s="28" t="s">
        <v>210</v>
      </c>
    </row>
    <row r="128" spans="1:65" ht="19.5">
      <c r="A128" s="25" t="s">
        <v>202</v>
      </c>
      <c r="B128" s="18" t="s">
        <v>94</v>
      </c>
      <c r="C128" s="15" t="s">
        <v>95</v>
      </c>
      <c r="D128" s="16" t="s">
        <v>142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143</v>
      </c>
      <c r="C129" s="9" t="s">
        <v>143</v>
      </c>
      <c r="D129" s="143" t="s">
        <v>199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85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2.11</v>
      </c>
      <c r="E132" s="14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2.11</v>
      </c>
      <c r="E133" s="14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20" t="s">
        <v>193</v>
      </c>
      <c r="C134" s="12"/>
      <c r="D134" s="23">
        <v>2.11</v>
      </c>
      <c r="E134" s="14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194</v>
      </c>
      <c r="C135" s="29"/>
      <c r="D135" s="11">
        <v>2.11</v>
      </c>
      <c r="E135" s="14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2.11</v>
      </c>
    </row>
    <row r="136" spans="1:65">
      <c r="A136" s="30"/>
      <c r="B136" s="3" t="s">
        <v>195</v>
      </c>
      <c r="C136" s="29"/>
      <c r="D136" s="24">
        <v>0</v>
      </c>
      <c r="E136" s="14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8</v>
      </c>
    </row>
    <row r="137" spans="1:65">
      <c r="A137" s="30"/>
      <c r="B137" s="3" t="s">
        <v>74</v>
      </c>
      <c r="C137" s="29"/>
      <c r="D137" s="13">
        <v>0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0"/>
    </row>
    <row r="138" spans="1:65">
      <c r="A138" s="30"/>
      <c r="B138" s="3" t="s">
        <v>196</v>
      </c>
      <c r="C138" s="29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0"/>
    </row>
    <row r="139" spans="1:65">
      <c r="A139" s="30"/>
      <c r="B139" s="45" t="s">
        <v>197</v>
      </c>
      <c r="C139" s="46"/>
      <c r="D139" s="44" t="s">
        <v>198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0"/>
    </row>
    <row r="140" spans="1:65">
      <c r="B140" s="31"/>
      <c r="C140" s="20"/>
      <c r="D140" s="20"/>
      <c r="BM140" s="50"/>
    </row>
    <row r="141" spans="1:65" ht="15">
      <c r="B141" s="8" t="s">
        <v>286</v>
      </c>
      <c r="BM141" s="28" t="s">
        <v>210</v>
      </c>
    </row>
    <row r="142" spans="1:65" ht="15">
      <c r="A142" s="25" t="s">
        <v>91</v>
      </c>
      <c r="B142" s="18" t="s">
        <v>94</v>
      </c>
      <c r="C142" s="15" t="s">
        <v>95</v>
      </c>
      <c r="D142" s="16" t="s">
        <v>142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143</v>
      </c>
      <c r="C143" s="9" t="s">
        <v>143</v>
      </c>
      <c r="D143" s="143" t="s">
        <v>199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85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3.83</v>
      </c>
      <c r="E146" s="14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3.81</v>
      </c>
      <c r="E147" s="14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3</v>
      </c>
    </row>
    <row r="148" spans="1:65">
      <c r="A148" s="30"/>
      <c r="B148" s="20" t="s">
        <v>193</v>
      </c>
      <c r="C148" s="12"/>
      <c r="D148" s="23">
        <v>3.8200000000000003</v>
      </c>
      <c r="E148" s="14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194</v>
      </c>
      <c r="C149" s="29"/>
      <c r="D149" s="11">
        <v>3.8200000000000003</v>
      </c>
      <c r="E149" s="14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3.82</v>
      </c>
    </row>
    <row r="150" spans="1:65">
      <c r="A150" s="30"/>
      <c r="B150" s="3" t="s">
        <v>195</v>
      </c>
      <c r="C150" s="29"/>
      <c r="D150" s="24">
        <v>1.4142135623730963E-2</v>
      </c>
      <c r="E150" s="14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9</v>
      </c>
    </row>
    <row r="151" spans="1:65">
      <c r="A151" s="30"/>
      <c r="B151" s="3" t="s">
        <v>74</v>
      </c>
      <c r="C151" s="29"/>
      <c r="D151" s="13">
        <v>3.7021297444321888E-3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0"/>
    </row>
    <row r="152" spans="1:65">
      <c r="A152" s="30"/>
      <c r="B152" s="3" t="s">
        <v>196</v>
      </c>
      <c r="C152" s="29"/>
      <c r="D152" s="13">
        <v>2.2204460492503131E-16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0"/>
    </row>
    <row r="153" spans="1:65">
      <c r="A153" s="30"/>
      <c r="B153" s="45" t="s">
        <v>197</v>
      </c>
      <c r="C153" s="46"/>
      <c r="D153" s="44" t="s">
        <v>198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0"/>
    </row>
    <row r="154" spans="1:65">
      <c r="B154" s="31"/>
      <c r="C154" s="20"/>
      <c r="D154" s="20"/>
      <c r="BM154" s="50"/>
    </row>
    <row r="155" spans="1:65" ht="15">
      <c r="B155" s="8" t="s">
        <v>287</v>
      </c>
      <c r="BM155" s="28" t="s">
        <v>210</v>
      </c>
    </row>
    <row r="156" spans="1:65" ht="15">
      <c r="A156" s="25" t="s">
        <v>92</v>
      </c>
      <c r="B156" s="18" t="s">
        <v>94</v>
      </c>
      <c r="C156" s="15" t="s">
        <v>95</v>
      </c>
      <c r="D156" s="16" t="s">
        <v>142</v>
      </c>
      <c r="E156" s="14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143</v>
      </c>
      <c r="C157" s="9" t="s">
        <v>143</v>
      </c>
      <c r="D157" s="143" t="s">
        <v>199</v>
      </c>
      <c r="E157" s="1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85</v>
      </c>
      <c r="E158" s="14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0">
        <v>6.6000000000000003E-2</v>
      </c>
      <c r="E160" s="186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201">
        <v>1</v>
      </c>
    </row>
    <row r="161" spans="1:65">
      <c r="A161" s="30"/>
      <c r="B161" s="19">
        <v>1</v>
      </c>
      <c r="C161" s="9">
        <v>2</v>
      </c>
      <c r="D161" s="24">
        <v>6.6000000000000003E-2</v>
      </c>
      <c r="E161" s="186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201">
        <v>4</v>
      </c>
    </row>
    <row r="162" spans="1:65">
      <c r="A162" s="30"/>
      <c r="B162" s="20" t="s">
        <v>193</v>
      </c>
      <c r="C162" s="12"/>
      <c r="D162" s="202">
        <v>6.6000000000000003E-2</v>
      </c>
      <c r="E162" s="186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201">
        <v>16</v>
      </c>
    </row>
    <row r="163" spans="1:65">
      <c r="A163" s="30"/>
      <c r="B163" s="3" t="s">
        <v>194</v>
      </c>
      <c r="C163" s="29"/>
      <c r="D163" s="24">
        <v>6.6000000000000003E-2</v>
      </c>
      <c r="E163" s="186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201">
        <v>6.6000000000000003E-2</v>
      </c>
    </row>
    <row r="164" spans="1:65">
      <c r="A164" s="30"/>
      <c r="B164" s="3" t="s">
        <v>195</v>
      </c>
      <c r="C164" s="29"/>
      <c r="D164" s="24">
        <v>0</v>
      </c>
      <c r="E164" s="186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201">
        <v>10</v>
      </c>
    </row>
    <row r="165" spans="1:65">
      <c r="A165" s="30"/>
      <c r="B165" s="3" t="s">
        <v>74</v>
      </c>
      <c r="C165" s="29"/>
      <c r="D165" s="13">
        <v>0</v>
      </c>
      <c r="E165" s="14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0"/>
    </row>
    <row r="166" spans="1:65">
      <c r="A166" s="30"/>
      <c r="B166" s="3" t="s">
        <v>196</v>
      </c>
      <c r="C166" s="29"/>
      <c r="D166" s="13">
        <v>0</v>
      </c>
      <c r="E166" s="14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0"/>
    </row>
    <row r="167" spans="1:65">
      <c r="A167" s="30"/>
      <c r="B167" s="45" t="s">
        <v>197</v>
      </c>
      <c r="C167" s="46"/>
      <c r="D167" s="44" t="s">
        <v>198</v>
      </c>
      <c r="E167" s="1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0"/>
    </row>
    <row r="168" spans="1:65">
      <c r="B168" s="31"/>
      <c r="C168" s="20"/>
      <c r="D168" s="20"/>
      <c r="BM168" s="50"/>
    </row>
    <row r="169" spans="1:65" ht="19.5">
      <c r="B169" s="8" t="s">
        <v>288</v>
      </c>
      <c r="BM169" s="28" t="s">
        <v>210</v>
      </c>
    </row>
    <row r="170" spans="1:65" ht="19.5">
      <c r="A170" s="25" t="s">
        <v>203</v>
      </c>
      <c r="B170" s="18" t="s">
        <v>94</v>
      </c>
      <c r="C170" s="15" t="s">
        <v>95</v>
      </c>
      <c r="D170" s="16" t="s">
        <v>142</v>
      </c>
      <c r="E170" s="1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143</v>
      </c>
      <c r="C171" s="9" t="s">
        <v>143</v>
      </c>
      <c r="D171" s="143" t="s">
        <v>199</v>
      </c>
      <c r="E171" s="1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85</v>
      </c>
      <c r="E172" s="1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1.48</v>
      </c>
      <c r="E174" s="1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1.46</v>
      </c>
      <c r="E175" s="1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193</v>
      </c>
      <c r="C176" s="12"/>
      <c r="D176" s="23">
        <v>1.47</v>
      </c>
      <c r="E176" s="1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194</v>
      </c>
      <c r="C177" s="29"/>
      <c r="D177" s="11">
        <v>1.47</v>
      </c>
      <c r="E177" s="1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1.47</v>
      </c>
    </row>
    <row r="178" spans="1:65">
      <c r="A178" s="30"/>
      <c r="B178" s="3" t="s">
        <v>195</v>
      </c>
      <c r="C178" s="29"/>
      <c r="D178" s="24">
        <v>1.4142135623730963E-2</v>
      </c>
      <c r="E178" s="1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11</v>
      </c>
    </row>
    <row r="179" spans="1:65">
      <c r="A179" s="30"/>
      <c r="B179" s="3" t="s">
        <v>74</v>
      </c>
      <c r="C179" s="29"/>
      <c r="D179" s="13">
        <v>9.6205004243067778E-3</v>
      </c>
      <c r="E179" s="1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0"/>
    </row>
    <row r="180" spans="1:65">
      <c r="A180" s="30"/>
      <c r="B180" s="3" t="s">
        <v>196</v>
      </c>
      <c r="C180" s="29"/>
      <c r="D180" s="13">
        <v>0</v>
      </c>
      <c r="E180" s="1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0"/>
    </row>
    <row r="181" spans="1:65">
      <c r="A181" s="30"/>
      <c r="B181" s="45" t="s">
        <v>197</v>
      </c>
      <c r="C181" s="46"/>
      <c r="D181" s="44" t="s">
        <v>198</v>
      </c>
      <c r="E181" s="1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0"/>
    </row>
    <row r="182" spans="1:65">
      <c r="B182" s="31"/>
      <c r="C182" s="20"/>
      <c r="D182" s="20"/>
      <c r="BM182" s="50"/>
    </row>
    <row r="183" spans="1:65" ht="15">
      <c r="B183" s="8" t="s">
        <v>289</v>
      </c>
      <c r="BM183" s="28" t="s">
        <v>210</v>
      </c>
    </row>
    <row r="184" spans="1:65" ht="15">
      <c r="A184" s="25" t="s">
        <v>33</v>
      </c>
      <c r="B184" s="18" t="s">
        <v>94</v>
      </c>
      <c r="C184" s="15" t="s">
        <v>95</v>
      </c>
      <c r="D184" s="16" t="s">
        <v>142</v>
      </c>
      <c r="E184" s="1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143</v>
      </c>
      <c r="C185" s="9" t="s">
        <v>143</v>
      </c>
      <c r="D185" s="143" t="s">
        <v>199</v>
      </c>
      <c r="E185" s="1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85</v>
      </c>
      <c r="E186" s="1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194">
        <v>109.99999999999999</v>
      </c>
      <c r="E188" s="195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7">
        <v>1</v>
      </c>
    </row>
    <row r="189" spans="1:65">
      <c r="A189" s="30"/>
      <c r="B189" s="19">
        <v>1</v>
      </c>
      <c r="C189" s="9">
        <v>2</v>
      </c>
      <c r="D189" s="198">
        <v>100</v>
      </c>
      <c r="E189" s="195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7">
        <v>6</v>
      </c>
    </row>
    <row r="190" spans="1:65">
      <c r="A190" s="30"/>
      <c r="B190" s="20" t="s">
        <v>193</v>
      </c>
      <c r="C190" s="12"/>
      <c r="D190" s="199">
        <v>105</v>
      </c>
      <c r="E190" s="195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7">
        <v>16</v>
      </c>
    </row>
    <row r="191" spans="1:65">
      <c r="A191" s="30"/>
      <c r="B191" s="3" t="s">
        <v>194</v>
      </c>
      <c r="C191" s="29"/>
      <c r="D191" s="198">
        <v>105</v>
      </c>
      <c r="E191" s="195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7">
        <v>105</v>
      </c>
    </row>
    <row r="192" spans="1:65">
      <c r="A192" s="30"/>
      <c r="B192" s="3" t="s">
        <v>195</v>
      </c>
      <c r="C192" s="29"/>
      <c r="D192" s="198">
        <v>7.0710678118654648</v>
      </c>
      <c r="E192" s="195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7">
        <v>12</v>
      </c>
    </row>
    <row r="193" spans="1:65">
      <c r="A193" s="30"/>
      <c r="B193" s="3" t="s">
        <v>74</v>
      </c>
      <c r="C193" s="29"/>
      <c r="D193" s="13">
        <v>6.7343502970147281E-2</v>
      </c>
      <c r="E193" s="1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0"/>
    </row>
    <row r="194" spans="1:65">
      <c r="A194" s="30"/>
      <c r="B194" s="3" t="s">
        <v>196</v>
      </c>
      <c r="C194" s="29"/>
      <c r="D194" s="13">
        <v>0</v>
      </c>
      <c r="E194" s="1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0"/>
    </row>
    <row r="195" spans="1:65">
      <c r="A195" s="30"/>
      <c r="B195" s="45" t="s">
        <v>197</v>
      </c>
      <c r="C195" s="46"/>
      <c r="D195" s="44" t="s">
        <v>198</v>
      </c>
      <c r="E195" s="1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0"/>
    </row>
    <row r="196" spans="1:65">
      <c r="B196" s="31"/>
      <c r="C196" s="20"/>
      <c r="D196" s="20"/>
      <c r="BM196" s="50"/>
    </row>
    <row r="197" spans="1:65" ht="19.5">
      <c r="B197" s="8" t="s">
        <v>290</v>
      </c>
      <c r="BM197" s="28" t="s">
        <v>210</v>
      </c>
    </row>
    <row r="198" spans="1:65" ht="19.5">
      <c r="A198" s="25" t="s">
        <v>204</v>
      </c>
      <c r="B198" s="18" t="s">
        <v>94</v>
      </c>
      <c r="C198" s="15" t="s">
        <v>95</v>
      </c>
      <c r="D198" s="16" t="s">
        <v>142</v>
      </c>
      <c r="E198" s="1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143</v>
      </c>
      <c r="C199" s="9" t="s">
        <v>143</v>
      </c>
      <c r="D199" s="143" t="s">
        <v>199</v>
      </c>
      <c r="E199" s="1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85</v>
      </c>
      <c r="E200" s="1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0">
        <v>0.183</v>
      </c>
      <c r="E202" s="186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201">
        <v>1</v>
      </c>
    </row>
    <row r="203" spans="1:65">
      <c r="A203" s="30"/>
      <c r="B203" s="19">
        <v>1</v>
      </c>
      <c r="C203" s="9">
        <v>2</v>
      </c>
      <c r="D203" s="24">
        <v>0.184</v>
      </c>
      <c r="E203" s="186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201">
        <v>7</v>
      </c>
    </row>
    <row r="204" spans="1:65">
      <c r="A204" s="30"/>
      <c r="B204" s="20" t="s">
        <v>193</v>
      </c>
      <c r="C204" s="12"/>
      <c r="D204" s="202">
        <v>0.1835</v>
      </c>
      <c r="E204" s="186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201">
        <v>16</v>
      </c>
    </row>
    <row r="205" spans="1:65">
      <c r="A205" s="30"/>
      <c r="B205" s="3" t="s">
        <v>194</v>
      </c>
      <c r="C205" s="29"/>
      <c r="D205" s="24">
        <v>0.1835</v>
      </c>
      <c r="E205" s="186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201">
        <v>0.1835</v>
      </c>
    </row>
    <row r="206" spans="1:65">
      <c r="A206" s="30"/>
      <c r="B206" s="3" t="s">
        <v>195</v>
      </c>
      <c r="C206" s="29"/>
      <c r="D206" s="24">
        <v>7.0710678118654816E-4</v>
      </c>
      <c r="E206" s="18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201">
        <v>13</v>
      </c>
    </row>
    <row r="207" spans="1:65">
      <c r="A207" s="30"/>
      <c r="B207" s="3" t="s">
        <v>74</v>
      </c>
      <c r="C207" s="29"/>
      <c r="D207" s="13">
        <v>3.8534429492454942E-3</v>
      </c>
      <c r="E207" s="1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0"/>
    </row>
    <row r="208" spans="1:65">
      <c r="A208" s="30"/>
      <c r="B208" s="3" t="s">
        <v>196</v>
      </c>
      <c r="C208" s="29"/>
      <c r="D208" s="13">
        <v>0</v>
      </c>
      <c r="E208" s="1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0"/>
    </row>
    <row r="209" spans="1:65">
      <c r="A209" s="30"/>
      <c r="B209" s="45" t="s">
        <v>197</v>
      </c>
      <c r="C209" s="46"/>
      <c r="D209" s="44" t="s">
        <v>198</v>
      </c>
      <c r="E209" s="1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0"/>
    </row>
    <row r="210" spans="1:65">
      <c r="B210" s="31"/>
      <c r="C210" s="20"/>
      <c r="D210" s="20"/>
      <c r="BM210" s="50"/>
    </row>
    <row r="211" spans="1:65" ht="15">
      <c r="B211" s="8" t="s">
        <v>291</v>
      </c>
      <c r="BM211" s="28" t="s">
        <v>210</v>
      </c>
    </row>
    <row r="212" spans="1:65" ht="15">
      <c r="A212" s="25" t="s">
        <v>36</v>
      </c>
      <c r="B212" s="18" t="s">
        <v>94</v>
      </c>
      <c r="C212" s="15" t="s">
        <v>95</v>
      </c>
      <c r="D212" s="16" t="s">
        <v>142</v>
      </c>
      <c r="E212" s="1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143</v>
      </c>
      <c r="C213" s="9" t="s">
        <v>143</v>
      </c>
      <c r="D213" s="143" t="s">
        <v>199</v>
      </c>
      <c r="E213" s="1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85</v>
      </c>
      <c r="E214" s="1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1</v>
      </c>
    </row>
    <row r="215" spans="1:65">
      <c r="A215" s="30"/>
      <c r="B215" s="19"/>
      <c r="C215" s="9"/>
      <c r="D215" s="26"/>
      <c r="E215" s="1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1</v>
      </c>
    </row>
    <row r="216" spans="1:65">
      <c r="A216" s="30"/>
      <c r="B216" s="18">
        <v>1</v>
      </c>
      <c r="C216" s="14">
        <v>1</v>
      </c>
      <c r="D216" s="188">
        <v>10</v>
      </c>
      <c r="E216" s="189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1">
        <v>1</v>
      </c>
    </row>
    <row r="217" spans="1:65">
      <c r="A217" s="30"/>
      <c r="B217" s="19">
        <v>1</v>
      </c>
      <c r="C217" s="9">
        <v>2</v>
      </c>
      <c r="D217" s="192">
        <v>20</v>
      </c>
      <c r="E217" s="189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1">
        <v>8</v>
      </c>
    </row>
    <row r="218" spans="1:65">
      <c r="A218" s="30"/>
      <c r="B218" s="20" t="s">
        <v>193</v>
      </c>
      <c r="C218" s="12"/>
      <c r="D218" s="193">
        <v>15</v>
      </c>
      <c r="E218" s="189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1">
        <v>16</v>
      </c>
    </row>
    <row r="219" spans="1:65">
      <c r="A219" s="30"/>
      <c r="B219" s="3" t="s">
        <v>194</v>
      </c>
      <c r="C219" s="29"/>
      <c r="D219" s="192">
        <v>15</v>
      </c>
      <c r="E219" s="189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1">
        <v>15</v>
      </c>
    </row>
    <row r="220" spans="1:65">
      <c r="A220" s="30"/>
      <c r="B220" s="3" t="s">
        <v>195</v>
      </c>
      <c r="C220" s="29"/>
      <c r="D220" s="192">
        <v>7.0710678118654755</v>
      </c>
      <c r="E220" s="189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1">
        <v>14</v>
      </c>
    </row>
    <row r="221" spans="1:65">
      <c r="A221" s="30"/>
      <c r="B221" s="3" t="s">
        <v>74</v>
      </c>
      <c r="C221" s="29"/>
      <c r="D221" s="13">
        <v>0.47140452079103168</v>
      </c>
      <c r="E221" s="1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0"/>
    </row>
    <row r="222" spans="1:65">
      <c r="A222" s="30"/>
      <c r="B222" s="3" t="s">
        <v>196</v>
      </c>
      <c r="C222" s="29"/>
      <c r="D222" s="13">
        <v>0</v>
      </c>
      <c r="E222" s="1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0"/>
    </row>
    <row r="223" spans="1:65">
      <c r="A223" s="30"/>
      <c r="B223" s="45" t="s">
        <v>197</v>
      </c>
      <c r="C223" s="46"/>
      <c r="D223" s="44" t="s">
        <v>198</v>
      </c>
      <c r="E223" s="1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0"/>
    </row>
    <row r="224" spans="1:65">
      <c r="B224" s="31"/>
      <c r="C224" s="20"/>
      <c r="D224" s="20"/>
      <c r="BM224" s="50"/>
    </row>
    <row r="225" spans="1:65" ht="19.5">
      <c r="B225" s="8" t="s">
        <v>292</v>
      </c>
      <c r="BM225" s="28" t="s">
        <v>210</v>
      </c>
    </row>
    <row r="226" spans="1:65" ht="19.5">
      <c r="A226" s="25" t="s">
        <v>205</v>
      </c>
      <c r="B226" s="18" t="s">
        <v>94</v>
      </c>
      <c r="C226" s="15" t="s">
        <v>95</v>
      </c>
      <c r="D226" s="16" t="s">
        <v>142</v>
      </c>
      <c r="E226" s="1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143</v>
      </c>
      <c r="C227" s="9" t="s">
        <v>143</v>
      </c>
      <c r="D227" s="143" t="s">
        <v>199</v>
      </c>
      <c r="E227" s="1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85</v>
      </c>
      <c r="E228" s="1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66.48</v>
      </c>
      <c r="E230" s="1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66.52</v>
      </c>
      <c r="E231" s="1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193</v>
      </c>
      <c r="C232" s="12"/>
      <c r="D232" s="23">
        <v>66.5</v>
      </c>
      <c r="E232" s="1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194</v>
      </c>
      <c r="C233" s="29"/>
      <c r="D233" s="11">
        <v>66.5</v>
      </c>
      <c r="E233" s="1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66.5</v>
      </c>
    </row>
    <row r="234" spans="1:65">
      <c r="A234" s="30"/>
      <c r="B234" s="3" t="s">
        <v>195</v>
      </c>
      <c r="C234" s="29"/>
      <c r="D234" s="24">
        <v>2.8284271247456274E-2</v>
      </c>
      <c r="E234" s="1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7</v>
      </c>
    </row>
    <row r="235" spans="1:65">
      <c r="A235" s="30"/>
      <c r="B235" s="3" t="s">
        <v>74</v>
      </c>
      <c r="C235" s="29"/>
      <c r="D235" s="13">
        <v>4.2532738717979357E-4</v>
      </c>
      <c r="E235" s="1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0"/>
    </row>
    <row r="236" spans="1:65">
      <c r="A236" s="30"/>
      <c r="B236" s="3" t="s">
        <v>196</v>
      </c>
      <c r="C236" s="29"/>
      <c r="D236" s="13">
        <v>0</v>
      </c>
      <c r="E236" s="1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0"/>
    </row>
    <row r="237" spans="1:65">
      <c r="A237" s="30"/>
      <c r="B237" s="45" t="s">
        <v>197</v>
      </c>
      <c r="C237" s="46"/>
      <c r="D237" s="44" t="s">
        <v>198</v>
      </c>
      <c r="E237" s="1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0"/>
    </row>
    <row r="238" spans="1:65">
      <c r="B238" s="31"/>
      <c r="C238" s="20"/>
      <c r="D238" s="20"/>
      <c r="BM238" s="50"/>
    </row>
    <row r="239" spans="1:65" ht="15">
      <c r="B239" s="8" t="s">
        <v>293</v>
      </c>
      <c r="BM239" s="28" t="s">
        <v>210</v>
      </c>
    </row>
    <row r="240" spans="1:65" ht="15">
      <c r="A240" s="25" t="s">
        <v>15</v>
      </c>
      <c r="B240" s="18" t="s">
        <v>94</v>
      </c>
      <c r="C240" s="15" t="s">
        <v>95</v>
      </c>
      <c r="D240" s="16" t="s">
        <v>142</v>
      </c>
      <c r="E240" s="1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143</v>
      </c>
      <c r="C241" s="9" t="s">
        <v>143</v>
      </c>
      <c r="D241" s="143" t="s">
        <v>199</v>
      </c>
      <c r="E241" s="1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85</v>
      </c>
      <c r="E242" s="1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/>
      <c r="C243" s="9"/>
      <c r="D243" s="26"/>
      <c r="E243" s="1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8">
        <v>1</v>
      </c>
      <c r="C244" s="14">
        <v>1</v>
      </c>
      <c r="D244" s="188">
        <v>10</v>
      </c>
      <c r="E244" s="189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  <c r="BI244" s="190"/>
      <c r="BJ244" s="190"/>
      <c r="BK244" s="190"/>
      <c r="BL244" s="190"/>
      <c r="BM244" s="191">
        <v>1</v>
      </c>
    </row>
    <row r="245" spans="1:65">
      <c r="A245" s="30"/>
      <c r="B245" s="19">
        <v>1</v>
      </c>
      <c r="C245" s="9">
        <v>2</v>
      </c>
      <c r="D245" s="192">
        <v>10</v>
      </c>
      <c r="E245" s="189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1">
        <v>2</v>
      </c>
    </row>
    <row r="246" spans="1:65">
      <c r="A246" s="30"/>
      <c r="B246" s="20" t="s">
        <v>193</v>
      </c>
      <c r="C246" s="12"/>
      <c r="D246" s="193">
        <v>10</v>
      </c>
      <c r="E246" s="189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1">
        <v>16</v>
      </c>
    </row>
    <row r="247" spans="1:65">
      <c r="A247" s="30"/>
      <c r="B247" s="3" t="s">
        <v>194</v>
      </c>
      <c r="C247" s="29"/>
      <c r="D247" s="192">
        <v>10</v>
      </c>
      <c r="E247" s="189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1">
        <v>10</v>
      </c>
    </row>
    <row r="248" spans="1:65">
      <c r="A248" s="30"/>
      <c r="B248" s="3" t="s">
        <v>195</v>
      </c>
      <c r="C248" s="29"/>
      <c r="D248" s="192">
        <v>0</v>
      </c>
      <c r="E248" s="189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1">
        <v>8</v>
      </c>
    </row>
    <row r="249" spans="1:65">
      <c r="A249" s="30"/>
      <c r="B249" s="3" t="s">
        <v>74</v>
      </c>
      <c r="C249" s="29"/>
      <c r="D249" s="13">
        <v>0</v>
      </c>
      <c r="E249" s="1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0"/>
    </row>
    <row r="250" spans="1:65">
      <c r="A250" s="30"/>
      <c r="B250" s="3" t="s">
        <v>196</v>
      </c>
      <c r="C250" s="29"/>
      <c r="D250" s="13">
        <v>0</v>
      </c>
      <c r="E250" s="1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0"/>
    </row>
    <row r="251" spans="1:65">
      <c r="A251" s="30"/>
      <c r="B251" s="45" t="s">
        <v>197</v>
      </c>
      <c r="C251" s="46"/>
      <c r="D251" s="44" t="s">
        <v>198</v>
      </c>
      <c r="E251" s="1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0"/>
    </row>
    <row r="252" spans="1:65">
      <c r="B252" s="31"/>
      <c r="C252" s="20"/>
      <c r="D252" s="20"/>
      <c r="BM252" s="50"/>
    </row>
    <row r="253" spans="1:65" ht="19.5">
      <c r="B253" s="8" t="s">
        <v>294</v>
      </c>
      <c r="BM253" s="28" t="s">
        <v>210</v>
      </c>
    </row>
    <row r="254" spans="1:65" ht="19.5">
      <c r="A254" s="25" t="s">
        <v>206</v>
      </c>
      <c r="B254" s="18" t="s">
        <v>94</v>
      </c>
      <c r="C254" s="15" t="s">
        <v>95</v>
      </c>
      <c r="D254" s="16" t="s">
        <v>142</v>
      </c>
      <c r="E254" s="1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143</v>
      </c>
      <c r="C255" s="9" t="s">
        <v>143</v>
      </c>
      <c r="D255" s="143" t="s">
        <v>199</v>
      </c>
      <c r="E255" s="1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1</v>
      </c>
    </row>
    <row r="256" spans="1:65">
      <c r="A256" s="30"/>
      <c r="B256" s="19"/>
      <c r="C256" s="9"/>
      <c r="D256" s="10" t="s">
        <v>85</v>
      </c>
      <c r="E256" s="1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3</v>
      </c>
    </row>
    <row r="257" spans="1:65">
      <c r="A257" s="30"/>
      <c r="B257" s="19"/>
      <c r="C257" s="9"/>
      <c r="D257" s="26"/>
      <c r="E257" s="1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3</v>
      </c>
    </row>
    <row r="258" spans="1:65">
      <c r="A258" s="30"/>
      <c r="B258" s="18">
        <v>1</v>
      </c>
      <c r="C258" s="14">
        <v>1</v>
      </c>
      <c r="D258" s="200">
        <v>9.4E-2</v>
      </c>
      <c r="E258" s="186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7"/>
      <c r="AT258" s="187"/>
      <c r="AU258" s="187"/>
      <c r="AV258" s="187"/>
      <c r="AW258" s="187"/>
      <c r="AX258" s="187"/>
      <c r="AY258" s="187"/>
      <c r="AZ258" s="187"/>
      <c r="BA258" s="187"/>
      <c r="BB258" s="187"/>
      <c r="BC258" s="187"/>
      <c r="BD258" s="187"/>
      <c r="BE258" s="187"/>
      <c r="BF258" s="187"/>
      <c r="BG258" s="187"/>
      <c r="BH258" s="187"/>
      <c r="BI258" s="187"/>
      <c r="BJ258" s="187"/>
      <c r="BK258" s="187"/>
      <c r="BL258" s="187"/>
      <c r="BM258" s="201">
        <v>1</v>
      </c>
    </row>
    <row r="259" spans="1:65">
      <c r="A259" s="30"/>
      <c r="B259" s="19">
        <v>1</v>
      </c>
      <c r="C259" s="9">
        <v>2</v>
      </c>
      <c r="D259" s="24">
        <v>9.6000000000000002E-2</v>
      </c>
      <c r="E259" s="186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187"/>
      <c r="AU259" s="187"/>
      <c r="AV259" s="187"/>
      <c r="AW259" s="187"/>
      <c r="AX259" s="187"/>
      <c r="AY259" s="187"/>
      <c r="AZ259" s="187"/>
      <c r="BA259" s="187"/>
      <c r="BB259" s="187"/>
      <c r="BC259" s="187"/>
      <c r="BD259" s="187"/>
      <c r="BE259" s="187"/>
      <c r="BF259" s="187"/>
      <c r="BG259" s="187"/>
      <c r="BH259" s="187"/>
      <c r="BI259" s="187"/>
      <c r="BJ259" s="187"/>
      <c r="BK259" s="187"/>
      <c r="BL259" s="187"/>
      <c r="BM259" s="201">
        <v>3</v>
      </c>
    </row>
    <row r="260" spans="1:65">
      <c r="A260" s="30"/>
      <c r="B260" s="20" t="s">
        <v>193</v>
      </c>
      <c r="C260" s="12"/>
      <c r="D260" s="202">
        <v>9.5000000000000001E-2</v>
      </c>
      <c r="E260" s="186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7"/>
      <c r="AT260" s="187"/>
      <c r="AU260" s="187"/>
      <c r="AV260" s="187"/>
      <c r="AW260" s="187"/>
      <c r="AX260" s="187"/>
      <c r="AY260" s="187"/>
      <c r="AZ260" s="187"/>
      <c r="BA260" s="187"/>
      <c r="BB260" s="187"/>
      <c r="BC260" s="187"/>
      <c r="BD260" s="187"/>
      <c r="BE260" s="187"/>
      <c r="BF260" s="187"/>
      <c r="BG260" s="187"/>
      <c r="BH260" s="187"/>
      <c r="BI260" s="187"/>
      <c r="BJ260" s="187"/>
      <c r="BK260" s="187"/>
      <c r="BL260" s="187"/>
      <c r="BM260" s="201">
        <v>16</v>
      </c>
    </row>
    <row r="261" spans="1:65">
      <c r="A261" s="30"/>
      <c r="B261" s="3" t="s">
        <v>194</v>
      </c>
      <c r="C261" s="29"/>
      <c r="D261" s="24">
        <v>9.5000000000000001E-2</v>
      </c>
      <c r="E261" s="186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7"/>
      <c r="AT261" s="187"/>
      <c r="AU261" s="187"/>
      <c r="AV261" s="187"/>
      <c r="AW261" s="187"/>
      <c r="AX261" s="187"/>
      <c r="AY261" s="187"/>
      <c r="AZ261" s="187"/>
      <c r="BA261" s="187"/>
      <c r="BB261" s="187"/>
      <c r="BC261" s="187"/>
      <c r="BD261" s="187"/>
      <c r="BE261" s="187"/>
      <c r="BF261" s="187"/>
      <c r="BG261" s="187"/>
      <c r="BH261" s="187"/>
      <c r="BI261" s="187"/>
      <c r="BJ261" s="187"/>
      <c r="BK261" s="187"/>
      <c r="BL261" s="187"/>
      <c r="BM261" s="201">
        <v>9.5000000000000001E-2</v>
      </c>
    </row>
    <row r="262" spans="1:65">
      <c r="A262" s="30"/>
      <c r="B262" s="3" t="s">
        <v>195</v>
      </c>
      <c r="C262" s="29"/>
      <c r="D262" s="24">
        <v>1.4142135623730963E-3</v>
      </c>
      <c r="E262" s="186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187"/>
      <c r="AU262" s="187"/>
      <c r="AV262" s="187"/>
      <c r="AW262" s="187"/>
      <c r="AX262" s="187"/>
      <c r="AY262" s="187"/>
      <c r="AZ262" s="187"/>
      <c r="BA262" s="187"/>
      <c r="BB262" s="187"/>
      <c r="BC262" s="187"/>
      <c r="BD262" s="187"/>
      <c r="BE262" s="187"/>
      <c r="BF262" s="187"/>
      <c r="BG262" s="187"/>
      <c r="BH262" s="187"/>
      <c r="BI262" s="187"/>
      <c r="BJ262" s="187"/>
      <c r="BK262" s="187"/>
      <c r="BL262" s="187"/>
      <c r="BM262" s="201">
        <v>9</v>
      </c>
    </row>
    <row r="263" spans="1:65">
      <c r="A263" s="30"/>
      <c r="B263" s="3" t="s">
        <v>74</v>
      </c>
      <c r="C263" s="29"/>
      <c r="D263" s="13">
        <v>1.488645855129575E-2</v>
      </c>
      <c r="E263" s="1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0"/>
    </row>
    <row r="264" spans="1:65">
      <c r="A264" s="30"/>
      <c r="B264" s="3" t="s">
        <v>196</v>
      </c>
      <c r="C264" s="29"/>
      <c r="D264" s="13">
        <v>0</v>
      </c>
      <c r="E264" s="1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0"/>
    </row>
    <row r="265" spans="1:65">
      <c r="A265" s="30"/>
      <c r="B265" s="45" t="s">
        <v>197</v>
      </c>
      <c r="C265" s="46"/>
      <c r="D265" s="44" t="s">
        <v>198</v>
      </c>
      <c r="E265" s="1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0"/>
    </row>
    <row r="266" spans="1:65">
      <c r="B266" s="31"/>
      <c r="C266" s="20"/>
      <c r="D266" s="20"/>
      <c r="BM266" s="50"/>
    </row>
    <row r="267" spans="1:65" ht="15">
      <c r="B267" s="8" t="s">
        <v>295</v>
      </c>
      <c r="BM267" s="28" t="s">
        <v>210</v>
      </c>
    </row>
    <row r="268" spans="1:65" ht="15">
      <c r="A268" s="25" t="s">
        <v>137</v>
      </c>
      <c r="B268" s="18" t="s">
        <v>94</v>
      </c>
      <c r="C268" s="15" t="s">
        <v>95</v>
      </c>
      <c r="D268" s="16" t="s">
        <v>142</v>
      </c>
      <c r="E268" s="1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143</v>
      </c>
      <c r="C269" s="9" t="s">
        <v>143</v>
      </c>
      <c r="D269" s="143" t="s">
        <v>199</v>
      </c>
      <c r="E269" s="1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85</v>
      </c>
      <c r="E270" s="1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194">
        <v>200</v>
      </c>
      <c r="E272" s="195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7">
        <v>1</v>
      </c>
    </row>
    <row r="273" spans="1:65">
      <c r="A273" s="30"/>
      <c r="B273" s="19">
        <v>1</v>
      </c>
      <c r="C273" s="9">
        <v>2</v>
      </c>
      <c r="D273" s="198">
        <v>200</v>
      </c>
      <c r="E273" s="195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7">
        <v>4</v>
      </c>
    </row>
    <row r="274" spans="1:65">
      <c r="A274" s="30"/>
      <c r="B274" s="20" t="s">
        <v>193</v>
      </c>
      <c r="C274" s="12"/>
      <c r="D274" s="199">
        <v>200</v>
      </c>
      <c r="E274" s="195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7">
        <v>16</v>
      </c>
    </row>
    <row r="275" spans="1:65">
      <c r="A275" s="30"/>
      <c r="B275" s="3" t="s">
        <v>194</v>
      </c>
      <c r="C275" s="29"/>
      <c r="D275" s="198">
        <v>200</v>
      </c>
      <c r="E275" s="195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7">
        <v>200</v>
      </c>
    </row>
    <row r="276" spans="1:65">
      <c r="A276" s="30"/>
      <c r="B276" s="3" t="s">
        <v>195</v>
      </c>
      <c r="C276" s="29"/>
      <c r="D276" s="198">
        <v>0</v>
      </c>
      <c r="E276" s="195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7">
        <v>10</v>
      </c>
    </row>
    <row r="277" spans="1:65">
      <c r="A277" s="30"/>
      <c r="B277" s="3" t="s">
        <v>74</v>
      </c>
      <c r="C277" s="29"/>
      <c r="D277" s="13">
        <v>0</v>
      </c>
      <c r="E277" s="1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0"/>
    </row>
    <row r="278" spans="1:65">
      <c r="A278" s="30"/>
      <c r="B278" s="3" t="s">
        <v>196</v>
      </c>
      <c r="C278" s="29"/>
      <c r="D278" s="13">
        <v>0</v>
      </c>
      <c r="E278" s="1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0"/>
    </row>
    <row r="279" spans="1:65">
      <c r="A279" s="30"/>
      <c r="B279" s="45" t="s">
        <v>197</v>
      </c>
      <c r="C279" s="46"/>
      <c r="D279" s="44" t="s">
        <v>198</v>
      </c>
      <c r="E279" s="1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0"/>
    </row>
    <row r="280" spans="1:65">
      <c r="B280" s="31"/>
      <c r="C280" s="20"/>
      <c r="D280" s="20"/>
      <c r="BM280" s="50"/>
    </row>
    <row r="281" spans="1:65" ht="19.5">
      <c r="B281" s="8" t="s">
        <v>296</v>
      </c>
      <c r="BM281" s="28" t="s">
        <v>210</v>
      </c>
    </row>
    <row r="282" spans="1:65" ht="19.5">
      <c r="A282" s="25" t="s">
        <v>207</v>
      </c>
      <c r="B282" s="18" t="s">
        <v>94</v>
      </c>
      <c r="C282" s="15" t="s">
        <v>95</v>
      </c>
      <c r="D282" s="16" t="s">
        <v>142</v>
      </c>
      <c r="E282" s="1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143</v>
      </c>
      <c r="C283" s="9" t="s">
        <v>143</v>
      </c>
      <c r="D283" s="143" t="s">
        <v>199</v>
      </c>
      <c r="E283" s="1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85</v>
      </c>
      <c r="E284" s="1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1.026</v>
      </c>
      <c r="E286" s="14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1.0209999999999999</v>
      </c>
      <c r="E287" s="14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5</v>
      </c>
    </row>
    <row r="288" spans="1:65">
      <c r="A288" s="30"/>
      <c r="B288" s="20" t="s">
        <v>193</v>
      </c>
      <c r="C288" s="12"/>
      <c r="D288" s="23">
        <v>1.0234999999999999</v>
      </c>
      <c r="E288" s="14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194</v>
      </c>
      <c r="C289" s="29"/>
      <c r="D289" s="11">
        <v>1.0234999999999999</v>
      </c>
      <c r="E289" s="14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1.0235000000000001</v>
      </c>
    </row>
    <row r="290" spans="1:65">
      <c r="A290" s="30"/>
      <c r="B290" s="3" t="s">
        <v>195</v>
      </c>
      <c r="C290" s="29"/>
      <c r="D290" s="24">
        <v>3.5355339059328192E-3</v>
      </c>
      <c r="E290" s="14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11</v>
      </c>
    </row>
    <row r="291" spans="1:65">
      <c r="A291" s="30"/>
      <c r="B291" s="3" t="s">
        <v>74</v>
      </c>
      <c r="C291" s="29"/>
      <c r="D291" s="13">
        <v>3.4543565275357299E-3</v>
      </c>
      <c r="E291" s="1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0"/>
    </row>
    <row r="292" spans="1:65">
      <c r="A292" s="30"/>
      <c r="B292" s="3" t="s">
        <v>196</v>
      </c>
      <c r="C292" s="29"/>
      <c r="D292" s="13">
        <v>-2.2204460492503131E-16</v>
      </c>
      <c r="E292" s="1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0"/>
    </row>
    <row r="293" spans="1:65">
      <c r="A293" s="30"/>
      <c r="B293" s="45" t="s">
        <v>197</v>
      </c>
      <c r="C293" s="46"/>
      <c r="D293" s="44" t="s">
        <v>198</v>
      </c>
      <c r="E293" s="1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0"/>
    </row>
    <row r="294" spans="1:65">
      <c r="B294" s="31"/>
      <c r="C294" s="20"/>
      <c r="D294" s="20"/>
      <c r="BM294" s="50"/>
    </row>
    <row r="295" spans="1:65" ht="19.5">
      <c r="B295" s="8" t="s">
        <v>297</v>
      </c>
      <c r="BM295" s="28" t="s">
        <v>210</v>
      </c>
    </row>
    <row r="296" spans="1:65" ht="19.5">
      <c r="A296" s="25" t="s">
        <v>208</v>
      </c>
      <c r="B296" s="18" t="s">
        <v>94</v>
      </c>
      <c r="C296" s="15" t="s">
        <v>95</v>
      </c>
      <c r="D296" s="16" t="s">
        <v>142</v>
      </c>
      <c r="E296" s="1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143</v>
      </c>
      <c r="C297" s="9" t="s">
        <v>143</v>
      </c>
      <c r="D297" s="143" t="s">
        <v>199</v>
      </c>
      <c r="E297" s="1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85</v>
      </c>
      <c r="E298" s="1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194">
        <v>200</v>
      </c>
      <c r="E300" s="195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7">
        <v>1</v>
      </c>
    </row>
    <row r="301" spans="1:65">
      <c r="A301" s="30"/>
      <c r="B301" s="19">
        <v>1</v>
      </c>
      <c r="C301" s="9">
        <v>2</v>
      </c>
      <c r="D301" s="198">
        <v>219.99999999999997</v>
      </c>
      <c r="E301" s="195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7">
        <v>6</v>
      </c>
    </row>
    <row r="302" spans="1:65">
      <c r="A302" s="30"/>
      <c r="B302" s="20" t="s">
        <v>193</v>
      </c>
      <c r="C302" s="12"/>
      <c r="D302" s="199">
        <v>210</v>
      </c>
      <c r="E302" s="195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7">
        <v>16</v>
      </c>
    </row>
    <row r="303" spans="1:65">
      <c r="A303" s="30"/>
      <c r="B303" s="3" t="s">
        <v>194</v>
      </c>
      <c r="C303" s="29"/>
      <c r="D303" s="198">
        <v>210</v>
      </c>
      <c r="E303" s="195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7">
        <v>210</v>
      </c>
    </row>
    <row r="304" spans="1:65">
      <c r="A304" s="30"/>
      <c r="B304" s="3" t="s">
        <v>195</v>
      </c>
      <c r="C304" s="29"/>
      <c r="D304" s="198">
        <v>14.14213562373093</v>
      </c>
      <c r="E304" s="195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7">
        <v>12</v>
      </c>
    </row>
    <row r="305" spans="1:65">
      <c r="A305" s="30"/>
      <c r="B305" s="3" t="s">
        <v>74</v>
      </c>
      <c r="C305" s="29"/>
      <c r="D305" s="13">
        <v>6.7343502970147281E-2</v>
      </c>
      <c r="E305" s="1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0"/>
    </row>
    <row r="306" spans="1:65">
      <c r="A306" s="30"/>
      <c r="B306" s="3" t="s">
        <v>196</v>
      </c>
      <c r="C306" s="29"/>
      <c r="D306" s="13">
        <v>0</v>
      </c>
      <c r="E306" s="1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0"/>
    </row>
    <row r="307" spans="1:65">
      <c r="A307" s="30"/>
      <c r="B307" s="45" t="s">
        <v>197</v>
      </c>
      <c r="C307" s="46"/>
      <c r="D307" s="44" t="s">
        <v>198</v>
      </c>
      <c r="E307" s="1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0"/>
    </row>
    <row r="308" spans="1:65">
      <c r="B308" s="31"/>
      <c r="C308" s="20"/>
      <c r="D308" s="20"/>
      <c r="BM308" s="50"/>
    </row>
    <row r="309" spans="1:65" ht="15">
      <c r="B309" s="8" t="s">
        <v>298</v>
      </c>
      <c r="BM309" s="28" t="s">
        <v>210</v>
      </c>
    </row>
    <row r="310" spans="1:65" ht="15">
      <c r="A310" s="25" t="s">
        <v>43</v>
      </c>
      <c r="B310" s="18" t="s">
        <v>94</v>
      </c>
      <c r="C310" s="15" t="s">
        <v>95</v>
      </c>
      <c r="D310" s="16" t="s">
        <v>142</v>
      </c>
      <c r="E310" s="1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143</v>
      </c>
      <c r="C311" s="9" t="s">
        <v>143</v>
      </c>
      <c r="D311" s="143" t="s">
        <v>199</v>
      </c>
      <c r="E311" s="1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85</v>
      </c>
      <c r="E312" s="1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194">
        <v>100</v>
      </c>
      <c r="E314" s="195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7">
        <v>1</v>
      </c>
    </row>
    <row r="315" spans="1:65">
      <c r="A315" s="30"/>
      <c r="B315" s="19">
        <v>1</v>
      </c>
      <c r="C315" s="9">
        <v>2</v>
      </c>
      <c r="D315" s="198">
        <v>100</v>
      </c>
      <c r="E315" s="195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7">
        <v>7</v>
      </c>
    </row>
    <row r="316" spans="1:65">
      <c r="A316" s="30"/>
      <c r="B316" s="20" t="s">
        <v>193</v>
      </c>
      <c r="C316" s="12"/>
      <c r="D316" s="199">
        <v>100</v>
      </c>
      <c r="E316" s="195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7">
        <v>16</v>
      </c>
    </row>
    <row r="317" spans="1:65">
      <c r="A317" s="30"/>
      <c r="B317" s="3" t="s">
        <v>194</v>
      </c>
      <c r="C317" s="29"/>
      <c r="D317" s="198">
        <v>100</v>
      </c>
      <c r="E317" s="195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7">
        <v>100</v>
      </c>
    </row>
    <row r="318" spans="1:65">
      <c r="A318" s="30"/>
      <c r="B318" s="3" t="s">
        <v>195</v>
      </c>
      <c r="C318" s="29"/>
      <c r="D318" s="198">
        <v>0</v>
      </c>
      <c r="E318" s="195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7">
        <v>13</v>
      </c>
    </row>
    <row r="319" spans="1:65">
      <c r="A319" s="30"/>
      <c r="B319" s="3" t="s">
        <v>74</v>
      </c>
      <c r="C319" s="29"/>
      <c r="D319" s="13">
        <v>0</v>
      </c>
      <c r="E319" s="1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0"/>
    </row>
    <row r="320" spans="1:65">
      <c r="A320" s="30"/>
      <c r="B320" s="3" t="s">
        <v>196</v>
      </c>
      <c r="C320" s="29"/>
      <c r="D320" s="13">
        <v>0</v>
      </c>
      <c r="E320" s="1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0"/>
    </row>
    <row r="321" spans="1:65">
      <c r="A321" s="30"/>
      <c r="B321" s="45" t="s">
        <v>197</v>
      </c>
      <c r="C321" s="46"/>
      <c r="D321" s="44" t="s">
        <v>198</v>
      </c>
      <c r="E321" s="1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0"/>
    </row>
    <row r="322" spans="1:65">
      <c r="B322" s="31"/>
      <c r="C322" s="20"/>
      <c r="D322" s="20"/>
      <c r="BM322" s="50"/>
    </row>
    <row r="323" spans="1:65" ht="19.5">
      <c r="B323" s="8" t="s">
        <v>299</v>
      </c>
      <c r="BM323" s="28" t="s">
        <v>210</v>
      </c>
    </row>
    <row r="324" spans="1:65" ht="19.5">
      <c r="A324" s="25" t="s">
        <v>209</v>
      </c>
      <c r="B324" s="18" t="s">
        <v>94</v>
      </c>
      <c r="C324" s="15" t="s">
        <v>95</v>
      </c>
      <c r="D324" s="16" t="s">
        <v>142</v>
      </c>
      <c r="E324" s="1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143</v>
      </c>
      <c r="C325" s="9" t="s">
        <v>143</v>
      </c>
      <c r="D325" s="143" t="s">
        <v>199</v>
      </c>
      <c r="E325" s="1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85</v>
      </c>
      <c r="E326" s="1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194">
        <v>240</v>
      </c>
      <c r="E328" s="195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7">
        <v>1</v>
      </c>
    </row>
    <row r="329" spans="1:65">
      <c r="A329" s="30"/>
      <c r="B329" s="19">
        <v>1</v>
      </c>
      <c r="C329" s="9">
        <v>2</v>
      </c>
      <c r="D329" s="198">
        <v>230</v>
      </c>
      <c r="E329" s="195"/>
      <c r="F329" s="196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7">
        <v>8</v>
      </c>
    </row>
    <row r="330" spans="1:65">
      <c r="A330" s="30"/>
      <c r="B330" s="20" t="s">
        <v>193</v>
      </c>
      <c r="C330" s="12"/>
      <c r="D330" s="199">
        <v>235</v>
      </c>
      <c r="E330" s="195"/>
      <c r="F330" s="196"/>
      <c r="G330" s="196"/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7">
        <v>16</v>
      </c>
    </row>
    <row r="331" spans="1:65">
      <c r="A331" s="30"/>
      <c r="B331" s="3" t="s">
        <v>194</v>
      </c>
      <c r="C331" s="29"/>
      <c r="D331" s="198">
        <v>235</v>
      </c>
      <c r="E331" s="195"/>
      <c r="F331" s="196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7">
        <v>235</v>
      </c>
    </row>
    <row r="332" spans="1:65">
      <c r="A332" s="30"/>
      <c r="B332" s="3" t="s">
        <v>195</v>
      </c>
      <c r="C332" s="29"/>
      <c r="D332" s="198">
        <v>7.0710678118654755</v>
      </c>
      <c r="E332" s="195"/>
      <c r="F332" s="196"/>
      <c r="G332" s="196"/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7">
        <v>14</v>
      </c>
    </row>
    <row r="333" spans="1:65">
      <c r="A333" s="30"/>
      <c r="B333" s="3" t="s">
        <v>74</v>
      </c>
      <c r="C333" s="29"/>
      <c r="D333" s="13">
        <v>3.0089650263257342E-2</v>
      </c>
      <c r="E333" s="1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0"/>
    </row>
    <row r="334" spans="1:65">
      <c r="A334" s="30"/>
      <c r="B334" s="3" t="s">
        <v>196</v>
      </c>
      <c r="C334" s="29"/>
      <c r="D334" s="13">
        <v>0</v>
      </c>
      <c r="E334" s="1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0"/>
    </row>
    <row r="335" spans="1:65">
      <c r="A335" s="30"/>
      <c r="B335" s="45" t="s">
        <v>197</v>
      </c>
      <c r="C335" s="46"/>
      <c r="D335" s="44" t="s">
        <v>198</v>
      </c>
      <c r="E335" s="1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0"/>
    </row>
    <row r="336" spans="1:65">
      <c r="B336" s="31"/>
      <c r="C336" s="20"/>
      <c r="D336" s="20"/>
      <c r="BM336" s="50"/>
    </row>
    <row r="337" spans="65:65">
      <c r="BM337" s="50"/>
    </row>
    <row r="338" spans="65:65">
      <c r="BM338" s="50"/>
    </row>
    <row r="339" spans="65:65">
      <c r="BM339" s="50"/>
    </row>
    <row r="340" spans="65:65">
      <c r="BM340" s="50"/>
    </row>
    <row r="341" spans="65:65">
      <c r="BM341" s="50"/>
    </row>
    <row r="342" spans="65:65">
      <c r="BM342" s="50"/>
    </row>
    <row r="343" spans="65:65">
      <c r="BM343" s="50"/>
    </row>
    <row r="344" spans="65:65">
      <c r="BM344" s="50"/>
    </row>
    <row r="345" spans="65:65">
      <c r="BM345" s="50"/>
    </row>
    <row r="346" spans="65:65">
      <c r="BM346" s="50"/>
    </row>
    <row r="347" spans="65:65">
      <c r="BM347" s="50"/>
    </row>
    <row r="348" spans="65:65">
      <c r="BM348" s="50"/>
    </row>
    <row r="349" spans="65:65">
      <c r="BM349" s="50"/>
    </row>
    <row r="350" spans="65:65">
      <c r="BM350" s="50"/>
    </row>
    <row r="351" spans="65:65">
      <c r="BM351" s="50"/>
    </row>
    <row r="352" spans="65:65">
      <c r="BM352" s="50"/>
    </row>
    <row r="353" spans="65:65">
      <c r="BM353" s="50"/>
    </row>
    <row r="354" spans="65:65">
      <c r="BM354" s="50"/>
    </row>
    <row r="355" spans="65:65">
      <c r="BM355" s="50"/>
    </row>
    <row r="356" spans="65:65">
      <c r="BM356" s="50"/>
    </row>
    <row r="357" spans="65:65">
      <c r="BM357" s="50"/>
    </row>
    <row r="358" spans="65:65">
      <c r="BM358" s="50"/>
    </row>
    <row r="359" spans="65:65">
      <c r="BM359" s="50"/>
    </row>
    <row r="360" spans="65:65">
      <c r="BM360" s="50"/>
    </row>
    <row r="361" spans="65:65">
      <c r="BM361" s="50"/>
    </row>
    <row r="362" spans="65:65">
      <c r="BM362" s="50"/>
    </row>
    <row r="363" spans="65:65">
      <c r="BM363" s="50"/>
    </row>
    <row r="364" spans="65:65">
      <c r="BM364" s="50"/>
    </row>
    <row r="365" spans="65:65">
      <c r="BM365" s="50"/>
    </row>
    <row r="366" spans="65:65">
      <c r="BM366" s="50"/>
    </row>
    <row r="367" spans="65:65">
      <c r="BM367" s="50"/>
    </row>
    <row r="368" spans="65:65">
      <c r="BM368" s="50"/>
    </row>
    <row r="369" spans="65:65">
      <c r="BM369" s="50"/>
    </row>
    <row r="370" spans="65:65">
      <c r="BM370" s="50"/>
    </row>
    <row r="371" spans="65:65">
      <c r="BM371" s="50"/>
    </row>
    <row r="372" spans="65:65">
      <c r="BM372" s="50"/>
    </row>
    <row r="373" spans="65:65">
      <c r="BM373" s="50"/>
    </row>
    <row r="374" spans="65:65">
      <c r="BM374" s="50"/>
    </row>
    <row r="375" spans="65:65">
      <c r="BM375" s="50"/>
    </row>
    <row r="376" spans="65:65">
      <c r="BM376" s="50"/>
    </row>
    <row r="377" spans="65:65">
      <c r="BM377" s="50"/>
    </row>
    <row r="378" spans="65:65">
      <c r="BM378" s="50"/>
    </row>
    <row r="379" spans="65:65">
      <c r="BM379" s="50"/>
    </row>
    <row r="380" spans="65:65">
      <c r="BM380" s="50"/>
    </row>
    <row r="381" spans="65:65">
      <c r="BM381" s="50"/>
    </row>
    <row r="382" spans="65:65">
      <c r="BM382" s="50"/>
    </row>
    <row r="383" spans="65:65">
      <c r="BM383" s="50"/>
    </row>
    <row r="384" spans="65:65">
      <c r="BM384" s="50"/>
    </row>
    <row r="385" spans="65:65">
      <c r="BM385" s="50"/>
    </row>
    <row r="386" spans="65:65">
      <c r="BM386" s="50"/>
    </row>
    <row r="387" spans="65:65">
      <c r="BM387" s="50"/>
    </row>
    <row r="388" spans="65:65">
      <c r="BM388" s="50"/>
    </row>
    <row r="389" spans="65:65">
      <c r="BM389" s="51"/>
    </row>
    <row r="390" spans="65:65">
      <c r="BM390" s="52"/>
    </row>
    <row r="391" spans="65:65">
      <c r="BM391" s="52"/>
    </row>
    <row r="392" spans="65:65">
      <c r="BM392" s="52"/>
    </row>
    <row r="393" spans="65:65">
      <c r="BM393" s="52"/>
    </row>
    <row r="394" spans="65:65">
      <c r="BM394" s="52"/>
    </row>
    <row r="395" spans="65:65">
      <c r="BM395" s="52"/>
    </row>
    <row r="396" spans="65:65">
      <c r="BM396" s="52"/>
    </row>
    <row r="397" spans="65:65">
      <c r="BM397" s="52"/>
    </row>
    <row r="398" spans="65:65">
      <c r="BM398" s="52"/>
    </row>
    <row r="399" spans="65:65">
      <c r="BM399" s="52"/>
    </row>
    <row r="400" spans="65:65">
      <c r="BM400" s="52"/>
    </row>
    <row r="401" spans="65:65">
      <c r="BM401" s="52"/>
    </row>
    <row r="402" spans="65:65">
      <c r="BM402" s="52"/>
    </row>
    <row r="403" spans="65:65">
      <c r="BM403" s="52"/>
    </row>
    <row r="404" spans="65:65">
      <c r="BM404" s="52"/>
    </row>
    <row r="405" spans="65:65">
      <c r="BM405" s="52"/>
    </row>
    <row r="406" spans="65:65">
      <c r="BM406" s="52"/>
    </row>
    <row r="407" spans="65:65">
      <c r="BM407" s="52"/>
    </row>
    <row r="408" spans="65:65">
      <c r="BM408" s="52"/>
    </row>
    <row r="409" spans="65:65">
      <c r="BM409" s="52"/>
    </row>
    <row r="410" spans="65:65">
      <c r="BM410" s="52"/>
    </row>
    <row r="411" spans="65:65">
      <c r="BM411" s="52"/>
    </row>
    <row r="412" spans="65:65">
      <c r="BM412" s="52"/>
    </row>
    <row r="413" spans="65:65">
      <c r="BM413" s="52"/>
    </row>
    <row r="414" spans="65:65">
      <c r="BM414" s="52"/>
    </row>
    <row r="415" spans="65:65">
      <c r="BM415" s="52"/>
    </row>
    <row r="416" spans="65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0BC7-60C6-4BB7-9F18-7148CA21FE35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9" bestFit="1" customWidth="1"/>
    <col min="66" max="16384" width="9.140625" style="2"/>
  </cols>
  <sheetData>
    <row r="1" spans="1:66" ht="18">
      <c r="B1" s="8" t="s">
        <v>300</v>
      </c>
      <c r="BM1" s="28" t="s">
        <v>210</v>
      </c>
    </row>
    <row r="2" spans="1:66" ht="18">
      <c r="A2" s="25" t="s">
        <v>274</v>
      </c>
      <c r="B2" s="18" t="s">
        <v>94</v>
      </c>
      <c r="C2" s="15" t="s">
        <v>95</v>
      </c>
      <c r="D2" s="16" t="s">
        <v>142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143</v>
      </c>
      <c r="C3" s="9" t="s">
        <v>143</v>
      </c>
      <c r="D3" s="143" t="s">
        <v>199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211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1.49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1.49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10</v>
      </c>
    </row>
    <row r="8" spans="1:66">
      <c r="A8" s="30"/>
      <c r="B8" s="20" t="s">
        <v>193</v>
      </c>
      <c r="C8" s="12"/>
      <c r="D8" s="23">
        <v>1.49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194</v>
      </c>
      <c r="C9" s="29"/>
      <c r="D9" s="11">
        <v>1.49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1.49</v>
      </c>
      <c r="BN9" s="28"/>
    </row>
    <row r="10" spans="1:66">
      <c r="A10" s="30"/>
      <c r="B10" s="3" t="s">
        <v>195</v>
      </c>
      <c r="C10" s="29"/>
      <c r="D10" s="24">
        <v>0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3" t="s">
        <v>74</v>
      </c>
      <c r="C11" s="29"/>
      <c r="D11" s="13">
        <v>0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0"/>
    </row>
    <row r="12" spans="1:66">
      <c r="A12" s="30"/>
      <c r="B12" s="3" t="s">
        <v>196</v>
      </c>
      <c r="C12" s="29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0"/>
    </row>
    <row r="13" spans="1:66">
      <c r="A13" s="30"/>
      <c r="B13" s="45" t="s">
        <v>197</v>
      </c>
      <c r="C13" s="46"/>
      <c r="D13" s="44" t="s">
        <v>198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0"/>
    </row>
    <row r="14" spans="1:66">
      <c r="B14" s="31"/>
      <c r="C14" s="20"/>
      <c r="D14" s="20"/>
      <c r="BM14" s="50"/>
    </row>
    <row r="15" spans="1:66">
      <c r="BM15" s="50"/>
    </row>
    <row r="16" spans="1:66">
      <c r="BM16" s="50"/>
    </row>
    <row r="17" spans="65:65">
      <c r="BM17" s="50"/>
    </row>
    <row r="18" spans="65:65">
      <c r="BM18" s="50"/>
    </row>
    <row r="19" spans="65:65">
      <c r="BM19" s="50"/>
    </row>
    <row r="20" spans="65:65">
      <c r="BM20" s="50"/>
    </row>
    <row r="21" spans="65:65">
      <c r="BM21" s="50"/>
    </row>
    <row r="22" spans="65:65">
      <c r="BM22" s="50"/>
    </row>
    <row r="23" spans="65:65">
      <c r="BM23" s="50"/>
    </row>
    <row r="24" spans="65:65">
      <c r="BM24" s="50"/>
    </row>
    <row r="25" spans="65:65">
      <c r="BM25" s="50"/>
    </row>
    <row r="26" spans="65:65">
      <c r="BM26" s="50"/>
    </row>
    <row r="27" spans="65:65">
      <c r="BM27" s="50"/>
    </row>
    <row r="28" spans="65:65">
      <c r="BM28" s="50"/>
    </row>
    <row r="29" spans="65:65">
      <c r="BM29" s="50"/>
    </row>
    <row r="30" spans="65:65">
      <c r="BM30" s="50"/>
    </row>
    <row r="31" spans="65:65">
      <c r="BM31" s="50"/>
    </row>
    <row r="32" spans="65:65">
      <c r="BM32" s="50"/>
    </row>
    <row r="33" spans="65:65">
      <c r="BM33" s="50"/>
    </row>
    <row r="34" spans="65:65">
      <c r="BM34" s="50"/>
    </row>
    <row r="35" spans="65:65">
      <c r="BM35" s="50"/>
    </row>
    <row r="36" spans="65:65">
      <c r="BM36" s="50"/>
    </row>
    <row r="37" spans="65:65">
      <c r="BM37" s="50"/>
    </row>
    <row r="38" spans="65:65">
      <c r="BM38" s="50"/>
    </row>
    <row r="39" spans="65:65">
      <c r="BM39" s="50"/>
    </row>
    <row r="40" spans="65:65">
      <c r="BM40" s="50"/>
    </row>
    <row r="41" spans="65:65">
      <c r="BM41" s="50"/>
    </row>
    <row r="42" spans="65:65">
      <c r="BM42" s="50"/>
    </row>
    <row r="43" spans="65:65">
      <c r="BM43" s="50"/>
    </row>
    <row r="44" spans="65:65">
      <c r="BM44" s="50"/>
    </row>
    <row r="45" spans="65:65">
      <c r="BM45" s="50"/>
    </row>
    <row r="46" spans="65:65">
      <c r="BM46" s="50"/>
    </row>
    <row r="47" spans="65:65">
      <c r="BM47" s="50"/>
    </row>
    <row r="48" spans="65:65">
      <c r="BM48" s="50"/>
    </row>
    <row r="49" spans="65:65">
      <c r="BM49" s="50"/>
    </row>
    <row r="50" spans="65:65">
      <c r="BM50" s="50"/>
    </row>
    <row r="51" spans="65:65">
      <c r="BM51" s="50"/>
    </row>
    <row r="52" spans="65:65">
      <c r="BM52" s="50"/>
    </row>
    <row r="53" spans="65:65">
      <c r="BM53" s="50"/>
    </row>
    <row r="54" spans="65:65">
      <c r="BM54" s="50"/>
    </row>
    <row r="55" spans="65:65">
      <c r="BM55" s="50"/>
    </row>
    <row r="56" spans="65:65">
      <c r="BM56" s="50"/>
    </row>
    <row r="57" spans="65:65">
      <c r="BM57" s="50"/>
    </row>
    <row r="58" spans="65:65">
      <c r="BM58" s="50"/>
    </row>
    <row r="59" spans="65:65">
      <c r="BM59" s="50"/>
    </row>
    <row r="60" spans="65:65">
      <c r="BM60" s="50"/>
    </row>
    <row r="61" spans="65:65">
      <c r="BM61" s="50"/>
    </row>
    <row r="62" spans="65:65">
      <c r="BM62" s="50"/>
    </row>
    <row r="63" spans="65:65">
      <c r="BM63" s="50"/>
    </row>
    <row r="64" spans="65:65">
      <c r="BM64" s="50"/>
    </row>
    <row r="65" spans="65:65">
      <c r="BM65" s="50"/>
    </row>
    <row r="66" spans="65:65">
      <c r="BM66" s="50"/>
    </row>
    <row r="67" spans="65:65">
      <c r="BM67" s="51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2026-01-06T09:52:39Z</dcterms:modified>
</cp:coreProperties>
</file>